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 tabRatio="500"/>
  </bookViews>
  <sheets>
    <sheet name="总价" sheetId="4" r:id="rId1"/>
    <sheet name="茶歇" sheetId="5" r:id="rId2"/>
  </sheets>
  <calcPr calcId="144525" concurrentCalc="0"/>
</workbook>
</file>

<file path=xl/sharedStrings.xml><?xml version="1.0" encoding="utf-8"?>
<sst xmlns="http://schemas.openxmlformats.org/spreadsheetml/2006/main" count="152" uniqueCount="118">
  <si>
    <t>2019陌陌四川公司年会项目</t>
  </si>
  <si>
    <t>公司</t>
  </si>
  <si>
    <t>陌陌</t>
  </si>
  <si>
    <t>康辉集团北京国际会议展览有限公司</t>
  </si>
  <si>
    <t>地址</t>
  </si>
  <si>
    <t>负责人</t>
  </si>
  <si>
    <t>马可</t>
  </si>
  <si>
    <t>您好，感谢您的询价，现在您报价如下</t>
  </si>
  <si>
    <t>日期：</t>
  </si>
  <si>
    <t>一：互动区域部分</t>
  </si>
  <si>
    <t>抓娃娃机</t>
  </si>
  <si>
    <t>台</t>
  </si>
  <si>
    <t>娃娃单独购买</t>
  </si>
  <si>
    <t>布偶娃娃</t>
  </si>
  <si>
    <t>7寸布偶玩具</t>
  </si>
  <si>
    <t>个</t>
  </si>
  <si>
    <t>拼拼豆豆</t>
  </si>
  <si>
    <t>5mm、2.6mm各两套</t>
  </si>
  <si>
    <t>套</t>
  </si>
  <si>
    <t>扭蛋机</t>
  </si>
  <si>
    <t>含50个蛋壳，需回收</t>
  </si>
  <si>
    <t>照片打印机</t>
  </si>
  <si>
    <t>含400张相纸</t>
  </si>
  <si>
    <t>运输安装费</t>
  </si>
  <si>
    <t>项</t>
  </si>
  <si>
    <t>小计：</t>
  </si>
  <si>
    <t>二：打卡氛围区域部分</t>
  </si>
  <si>
    <t>地贴</t>
  </si>
  <si>
    <t>圆形1m，彩虹带3+3+3</t>
  </si>
  <si>
    <t>立体字</t>
  </si>
  <si>
    <t>泡沫雕刻，正面PVC UV印刷</t>
  </si>
  <si>
    <t>气球装饰</t>
  </si>
  <si>
    <t>LOGO墙装饰</t>
  </si>
  <si>
    <t>KT板雕刻+气球+元素KT板</t>
  </si>
  <si>
    <t>18楼</t>
  </si>
  <si>
    <t>KT板雕刻+气球</t>
  </si>
  <si>
    <t>17楼</t>
  </si>
  <si>
    <t>文字礼盒</t>
  </si>
  <si>
    <t>每套4个</t>
  </si>
  <si>
    <t>吊旗</t>
  </si>
  <si>
    <t>8m,20幅每套</t>
  </si>
  <si>
    <t>三种设计</t>
  </si>
  <si>
    <t>泡沫蛋糕</t>
  </si>
  <si>
    <t>1m*1.4mH</t>
  </si>
  <si>
    <t>蛋糕花火装饰</t>
  </si>
  <si>
    <t>根</t>
  </si>
  <si>
    <t>蛋糕背板装饰</t>
  </si>
  <si>
    <t>4.5*2.5 KT板+气球</t>
  </si>
  <si>
    <t>合影框</t>
  </si>
  <si>
    <t>KT板</t>
  </si>
  <si>
    <t>奖品发放区背板</t>
  </si>
  <si>
    <t>2.5*4m KT板</t>
  </si>
  <si>
    <t>运输安装人工费</t>
  </si>
  <si>
    <t>运输+美工+安装</t>
  </si>
  <si>
    <t>三：定制礼品（三选一）</t>
  </si>
  <si>
    <t>拼图</t>
  </si>
  <si>
    <t>99片装</t>
  </si>
  <si>
    <t xml:space="preserve"> </t>
  </si>
  <si>
    <t>可乐</t>
  </si>
  <si>
    <t>200ml</t>
  </si>
  <si>
    <t>罐</t>
  </si>
  <si>
    <t>四：茶歇</t>
  </si>
  <si>
    <t>茶歇</t>
  </si>
  <si>
    <t>200人份，每人6份</t>
  </si>
  <si>
    <t>五：执行人员</t>
  </si>
  <si>
    <t>工作人员</t>
  </si>
  <si>
    <t>人次</t>
  </si>
  <si>
    <t>合计</t>
  </si>
  <si>
    <t>合计（税前）</t>
  </si>
  <si>
    <t>服务费</t>
  </si>
  <si>
    <t>税费</t>
  </si>
  <si>
    <t>总价</t>
  </si>
  <si>
    <t>执行总价</t>
  </si>
  <si>
    <t>活动</t>
  </si>
  <si>
    <t>时间：2021年8月3日
地点：
方式：外卖茶歇</t>
  </si>
  <si>
    <t>活动人数</t>
  </si>
  <si>
    <t>茶歇菜单</t>
  </si>
  <si>
    <t>单价</t>
  </si>
  <si>
    <t>份数</t>
  </si>
  <si>
    <t>规格/尺寸</t>
  </si>
  <si>
    <t>参考图</t>
  </si>
  <si>
    <t>备注</t>
  </si>
  <si>
    <t>香草纸杯蛋糕Cup Cake</t>
  </si>
  <si>
    <t>直径5*5cm</t>
  </si>
  <si>
    <t>无蔗糖芒果芝士</t>
  </si>
  <si>
    <t>4*4*4cm</t>
  </si>
  <si>
    <t>无蔗糖紫薯芝士</t>
  </si>
  <si>
    <t>草莓慕斯</t>
  </si>
  <si>
    <t>法式苹果塔</t>
  </si>
  <si>
    <t>香蕉磅蛋糕</t>
  </si>
  <si>
    <t>8*8*1cm</t>
  </si>
  <si>
    <t>酥皮泡芙</t>
  </si>
  <si>
    <t>巧克力甜甜圈</t>
  </si>
  <si>
    <t>直径6cm</t>
  </si>
  <si>
    <t>肉松面包</t>
  </si>
  <si>
    <t>6*3*4cm</t>
  </si>
  <si>
    <t>冰奶油菠萝包</t>
  </si>
  <si>
    <t>玉米火腿维也纳甜面包</t>
  </si>
  <si>
    <t>三角形边长5cm</t>
  </si>
  <si>
    <t>黄桃维也纳起酥面包</t>
  </si>
  <si>
    <t>5*5cm</t>
  </si>
  <si>
    <t>蓝莓维也纳起酥面包</t>
  </si>
  <si>
    <t>6*6cm</t>
  </si>
  <si>
    <t>奶香片</t>
  </si>
  <si>
    <t>8*3*1cm</t>
  </si>
  <si>
    <r>
      <rPr>
        <sz val="10.5"/>
        <color theme="1"/>
        <rFont val="微软雅黑"/>
        <charset val="134"/>
      </rPr>
      <t>有机芝麻</t>
    </r>
    <r>
      <rPr>
        <sz val="10.5"/>
        <color rgb="FFFF0000"/>
        <rFont val="微软雅黑"/>
        <charset val="134"/>
      </rPr>
      <t>法棍</t>
    </r>
    <r>
      <rPr>
        <sz val="10.5"/>
        <color theme="1"/>
        <rFont val="微软雅黑"/>
        <charset val="134"/>
      </rPr>
      <t>配羽衣甘蓝</t>
    </r>
  </si>
  <si>
    <t>8*3*4cm</t>
  </si>
  <si>
    <t>火腿三明治</t>
  </si>
  <si>
    <t>葡式蛋挞</t>
  </si>
  <si>
    <t>直径6*3cm</t>
  </si>
  <si>
    <t>陌陌的LOGO旗制作</t>
  </si>
  <si>
    <t>3*3cm</t>
  </si>
  <si>
    <t>赠送</t>
  </si>
  <si>
    <t>logo蛋糕</t>
  </si>
  <si>
    <t>40cm*60cm</t>
  </si>
  <si>
    <t>运费</t>
  </si>
  <si>
    <t>摆台服务费</t>
  </si>
  <si>
    <t>小计</t>
  </si>
</sst>
</file>

<file path=xl/styles.xml><?xml version="1.0" encoding="utf-8"?>
<styleSheet xmlns="http://schemas.openxmlformats.org/spreadsheetml/2006/main">
  <numFmts count="8">
    <numFmt numFmtId="176" formatCode="_-* #,##0.00_-;\-* #,##0.00_-;_-* &quot;-&quot;??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_ \¥* #,##0.00_ ;_ \¥* \-#,##0.00_ ;_ \¥* &quot;-&quot;??_ ;_ @_ "/>
    <numFmt numFmtId="178" formatCode="\¥#,##0.00;[Red]\¥#,##0.00"/>
    <numFmt numFmtId="7" formatCode="&quot;￥&quot;#,##0.00;&quot;￥&quot;\-#,##0.00"/>
  </numFmts>
  <fonts count="33">
    <font>
      <sz val="12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.5"/>
      <color theme="1"/>
      <name val="微软雅黑"/>
      <charset val="134"/>
    </font>
    <font>
      <sz val="11"/>
      <color rgb="FFFF000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4"/>
      <color rgb="FFFF0000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2"/>
      <name val="宋体"/>
      <charset val="134"/>
    </font>
    <font>
      <sz val="10.5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1" fillId="0" borderId="0"/>
    <xf numFmtId="0" fontId="17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0" borderId="0"/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7" fontId="0" fillId="0" borderId="0" xfId="0" applyNumberFormat="1"/>
    <xf numFmtId="0" fontId="6" fillId="0" borderId="1" xfId="0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7" fontId="7" fillId="0" borderId="1" xfId="0" applyNumberFormat="1" applyFont="1" applyFill="1" applyBorder="1" applyAlignment="1">
      <alignment horizontal="left"/>
    </xf>
    <xf numFmtId="31" fontId="7" fillId="0" borderId="1" xfId="0" applyNumberFormat="1" applyFont="1" applyFill="1" applyBorder="1" applyAlignment="1">
      <alignment horizontal="left"/>
    </xf>
    <xf numFmtId="49" fontId="8" fillId="5" borderId="1" xfId="44" applyNumberFormat="1" applyFont="1" applyFill="1" applyBorder="1" applyAlignment="1" applyProtection="1">
      <alignment horizontal="left" vertical="center" wrapText="1"/>
    </xf>
    <xf numFmtId="49" fontId="8" fillId="5" borderId="1" xfId="44" applyNumberFormat="1" applyFont="1" applyFill="1" applyBorder="1" applyAlignment="1" applyProtection="1">
      <alignment horizontal="center" vertical="center" wrapText="1"/>
    </xf>
    <xf numFmtId="7" fontId="8" fillId="5" borderId="1" xfId="44" applyNumberFormat="1" applyFont="1" applyFill="1" applyBorder="1" applyAlignment="1" applyProtection="1">
      <alignment horizontal="center" vertical="center" wrapText="1"/>
    </xf>
    <xf numFmtId="0" fontId="9" fillId="0" borderId="1" xfId="44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7" fontId="9" fillId="0" borderId="1" xfId="52" applyNumberFormat="1" applyFont="1" applyFill="1" applyBorder="1" applyAlignment="1">
      <alignment horizontal="center" vertical="center"/>
    </xf>
    <xf numFmtId="178" fontId="9" fillId="0" borderId="1" xfId="5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7" fontId="7" fillId="6" borderId="1" xfId="0" applyNumberFormat="1" applyFont="1" applyFill="1" applyBorder="1" applyAlignment="1">
      <alignment horizontal="center" vertical="center"/>
    </xf>
    <xf numFmtId="178" fontId="9" fillId="6" borderId="1" xfId="50" applyNumberFormat="1" applyFont="1" applyFill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49" fontId="9" fillId="0" borderId="1" xfId="44" applyNumberFormat="1" applyFont="1" applyFill="1" applyBorder="1" applyAlignment="1" applyProtection="1">
      <alignment horizontal="center" vertical="center" wrapText="1"/>
    </xf>
    <xf numFmtId="7" fontId="9" fillId="0" borderId="1" xfId="44" applyNumberFormat="1" applyFont="1" applyFill="1" applyBorder="1" applyAlignment="1" applyProtection="1">
      <alignment horizontal="center" vertical="center" wrapText="1"/>
    </xf>
    <xf numFmtId="178" fontId="6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7" fontId="6" fillId="0" borderId="1" xfId="8" applyNumberFormat="1" applyFont="1" applyBorder="1" applyAlignment="1">
      <alignment horizontal="center" vertical="center" wrapText="1"/>
    </xf>
    <xf numFmtId="7" fontId="6" fillId="0" borderId="1" xfId="8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千位分隔 2" xfId="52"/>
    <cellStyle name="货币 2" xfId="53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33020</xdr:colOff>
      <xdr:row>2</xdr:row>
      <xdr:rowOff>200025</xdr:rowOff>
    </xdr:from>
    <xdr:to>
      <xdr:col>7</xdr:col>
      <xdr:colOff>139700</xdr:colOff>
      <xdr:row>4</xdr:row>
      <xdr:rowOff>1905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0695" y="1296035"/>
          <a:ext cx="95631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652780</xdr:colOff>
      <xdr:row>5</xdr:row>
      <xdr:rowOff>698500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77200" y="2062480"/>
          <a:ext cx="149288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1905</xdr:colOff>
      <xdr:row>6</xdr:row>
      <xdr:rowOff>660400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67675" y="3484880"/>
          <a:ext cx="85153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0</xdr:colOff>
      <xdr:row>11</xdr:row>
      <xdr:rowOff>508000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67675" y="7040880"/>
          <a:ext cx="849630" cy="50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6350</xdr:colOff>
      <xdr:row>11</xdr:row>
      <xdr:rowOff>527050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67675" y="7040880"/>
          <a:ext cx="85598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0</xdr:colOff>
      <xdr:row>11</xdr:row>
      <xdr:rowOff>546735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67675" y="7040880"/>
          <a:ext cx="8496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770255</xdr:colOff>
      <xdr:row>8</xdr:row>
      <xdr:rowOff>0</xdr:rowOff>
    </xdr:from>
    <xdr:to>
      <xdr:col>7</xdr:col>
      <xdr:colOff>4445</xdr:colOff>
      <xdr:row>8</xdr:row>
      <xdr:rowOff>673100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96860" y="4907280"/>
          <a:ext cx="102489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770255</xdr:colOff>
      <xdr:row>8</xdr:row>
      <xdr:rowOff>709930</xdr:rowOff>
    </xdr:from>
    <xdr:to>
      <xdr:col>6</xdr:col>
      <xdr:colOff>667385</xdr:colOff>
      <xdr:row>9</xdr:row>
      <xdr:rowOff>666750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96860" y="5617210"/>
          <a:ext cx="838200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770890</xdr:colOff>
      <xdr:row>9</xdr:row>
      <xdr:rowOff>710565</xdr:rowOff>
    </xdr:from>
    <xdr:to>
      <xdr:col>7</xdr:col>
      <xdr:colOff>22860</xdr:colOff>
      <xdr:row>11</xdr:row>
      <xdr:rowOff>22860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97495" y="6329045"/>
          <a:ext cx="104267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770890</xdr:colOff>
      <xdr:row>11</xdr:row>
      <xdr:rowOff>0</xdr:rowOff>
    </xdr:from>
    <xdr:to>
      <xdr:col>7</xdr:col>
      <xdr:colOff>0</xdr:colOff>
      <xdr:row>11</xdr:row>
      <xdr:rowOff>704850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97495" y="7040880"/>
          <a:ext cx="101981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770890</xdr:colOff>
      <xdr:row>12</xdr:row>
      <xdr:rowOff>0</xdr:rowOff>
    </xdr:from>
    <xdr:to>
      <xdr:col>7</xdr:col>
      <xdr:colOff>0</xdr:colOff>
      <xdr:row>12</xdr:row>
      <xdr:rowOff>694055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897495" y="7752080"/>
          <a:ext cx="101981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770255</xdr:colOff>
      <xdr:row>13</xdr:row>
      <xdr:rowOff>709930</xdr:rowOff>
    </xdr:from>
    <xdr:to>
      <xdr:col>7</xdr:col>
      <xdr:colOff>30480</xdr:colOff>
      <xdr:row>14</xdr:row>
      <xdr:rowOff>630555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896860" y="9173210"/>
          <a:ext cx="10509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770255</xdr:colOff>
      <xdr:row>15</xdr:row>
      <xdr:rowOff>0</xdr:rowOff>
    </xdr:from>
    <xdr:to>
      <xdr:col>7</xdr:col>
      <xdr:colOff>3810</xdr:colOff>
      <xdr:row>15</xdr:row>
      <xdr:rowOff>657225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896860" y="9885680"/>
          <a:ext cx="1024255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770255</xdr:colOff>
      <xdr:row>16</xdr:row>
      <xdr:rowOff>0</xdr:rowOff>
    </xdr:from>
    <xdr:to>
      <xdr:col>7</xdr:col>
      <xdr:colOff>4445</xdr:colOff>
      <xdr:row>16</xdr:row>
      <xdr:rowOff>516255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896860" y="10596880"/>
          <a:ext cx="102489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770255</xdr:colOff>
      <xdr:row>16</xdr:row>
      <xdr:rowOff>709930</xdr:rowOff>
    </xdr:from>
    <xdr:to>
      <xdr:col>7</xdr:col>
      <xdr:colOff>191770</xdr:colOff>
      <xdr:row>17</xdr:row>
      <xdr:rowOff>704850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96860" y="11306810"/>
          <a:ext cx="121221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7</xdr:col>
      <xdr:colOff>0</xdr:colOff>
      <xdr:row>18</xdr:row>
      <xdr:rowOff>666750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067675" y="12019280"/>
          <a:ext cx="84963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770890</xdr:colOff>
      <xdr:row>19</xdr:row>
      <xdr:rowOff>0</xdr:rowOff>
    </xdr:from>
    <xdr:to>
      <xdr:col>7</xdr:col>
      <xdr:colOff>0</xdr:colOff>
      <xdr:row>19</xdr:row>
      <xdr:rowOff>663575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897495" y="12730480"/>
          <a:ext cx="101981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768350</xdr:colOff>
      <xdr:row>20</xdr:row>
      <xdr:rowOff>19050</xdr:rowOff>
    </xdr:from>
    <xdr:to>
      <xdr:col>7</xdr:col>
      <xdr:colOff>1063625</xdr:colOff>
      <xdr:row>20</xdr:row>
      <xdr:rowOff>666750</xdr:rowOff>
    </xdr:to>
    <xdr:pic>
      <xdr:nvPicPr>
        <xdr:cNvPr id="19" name="图片 18" descr="8dddddc51342311b0d7b2cd89c6fac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894955" y="13460730"/>
          <a:ext cx="20859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G7" sqref="G7:G12"/>
    </sheetView>
  </sheetViews>
  <sheetFormatPr defaultColWidth="8.72727272727273" defaultRowHeight="15.6" outlineLevelCol="7"/>
  <cols>
    <col min="1" max="1" width="6" customWidth="1"/>
    <col min="2" max="2" width="13.1818181818182" customWidth="1"/>
    <col min="3" max="3" width="22.1818181818182" customWidth="1"/>
    <col min="6" max="6" width="11" style="18"/>
    <col min="7" max="7" width="10.3636363636364" customWidth="1"/>
    <col min="8" max="8" width="16.1818181818182" customWidth="1"/>
  </cols>
  <sheetData>
    <row r="1" spans="1:8">
      <c r="A1" s="19" t="s">
        <v>0</v>
      </c>
      <c r="B1" s="19"/>
      <c r="C1" s="19"/>
      <c r="D1" s="19"/>
      <c r="E1" s="19"/>
      <c r="F1" s="20"/>
      <c r="G1" s="19"/>
      <c r="H1" s="19"/>
    </row>
    <row r="2" spans="1:8">
      <c r="A2" s="21" t="s">
        <v>1</v>
      </c>
      <c r="B2" s="22" t="s">
        <v>2</v>
      </c>
      <c r="C2" s="22"/>
      <c r="D2" s="21" t="s">
        <v>1</v>
      </c>
      <c r="E2" s="22" t="s">
        <v>3</v>
      </c>
      <c r="F2" s="23"/>
      <c r="G2" s="21"/>
      <c r="H2" s="22"/>
    </row>
    <row r="3" spans="1:8">
      <c r="A3" s="21" t="s">
        <v>4</v>
      </c>
      <c r="B3" s="22"/>
      <c r="C3" s="22"/>
      <c r="D3" s="21" t="s">
        <v>4</v>
      </c>
      <c r="E3" s="22"/>
      <c r="F3" s="23"/>
      <c r="G3" s="21"/>
      <c r="H3" s="22"/>
    </row>
    <row r="4" spans="1:8">
      <c r="A4" s="21" t="s">
        <v>5</v>
      </c>
      <c r="B4" s="22"/>
      <c r="C4" s="22"/>
      <c r="D4" s="21" t="s">
        <v>5</v>
      </c>
      <c r="E4" s="22" t="s">
        <v>6</v>
      </c>
      <c r="F4" s="23"/>
      <c r="G4" s="21"/>
      <c r="H4" s="22"/>
    </row>
    <row r="5" spans="1:8">
      <c r="A5" s="21" t="s">
        <v>7</v>
      </c>
      <c r="B5" s="21"/>
      <c r="C5" s="21"/>
      <c r="D5" s="21" t="s">
        <v>8</v>
      </c>
      <c r="E5" s="24">
        <v>44399</v>
      </c>
      <c r="F5" s="23"/>
      <c r="G5" s="21"/>
      <c r="H5" s="22"/>
    </row>
    <row r="6" spans="1:8">
      <c r="A6" s="25" t="s">
        <v>9</v>
      </c>
      <c r="B6" s="25"/>
      <c r="C6" s="25"/>
      <c r="D6" s="26"/>
      <c r="E6" s="26"/>
      <c r="F6" s="27"/>
      <c r="G6" s="26"/>
      <c r="H6" s="26"/>
    </row>
    <row r="7" spans="1:8">
      <c r="A7" s="28">
        <v>1</v>
      </c>
      <c r="B7" s="29" t="s">
        <v>10</v>
      </c>
      <c r="C7" s="29"/>
      <c r="D7" s="30" t="s">
        <v>11</v>
      </c>
      <c r="E7" s="31">
        <v>2</v>
      </c>
      <c r="F7" s="32">
        <v>800</v>
      </c>
      <c r="G7" s="33">
        <f t="shared" ref="G7:G12" si="0">F7*E7</f>
        <v>1600</v>
      </c>
      <c r="H7" s="34" t="s">
        <v>12</v>
      </c>
    </row>
    <row r="8" spans="1:8">
      <c r="A8" s="29">
        <v>2</v>
      </c>
      <c r="B8" s="35" t="s">
        <v>13</v>
      </c>
      <c r="C8" s="35" t="s">
        <v>14</v>
      </c>
      <c r="D8" s="35" t="s">
        <v>15</v>
      </c>
      <c r="E8" s="35">
        <v>80</v>
      </c>
      <c r="F8" s="36">
        <v>10</v>
      </c>
      <c r="G8" s="37">
        <f t="shared" si="0"/>
        <v>800</v>
      </c>
      <c r="H8" s="35"/>
    </row>
    <row r="9" spans="1:8">
      <c r="A9" s="28">
        <v>3</v>
      </c>
      <c r="B9" s="29" t="s">
        <v>16</v>
      </c>
      <c r="C9" s="29" t="s">
        <v>17</v>
      </c>
      <c r="D9" s="29" t="s">
        <v>18</v>
      </c>
      <c r="E9" s="29">
        <v>4</v>
      </c>
      <c r="F9" s="38">
        <v>100</v>
      </c>
      <c r="G9" s="33">
        <f t="shared" si="0"/>
        <v>400</v>
      </c>
      <c r="H9" s="29"/>
    </row>
    <row r="10" spans="1:8">
      <c r="A10" s="28">
        <v>4</v>
      </c>
      <c r="B10" s="29" t="s">
        <v>19</v>
      </c>
      <c r="C10" s="29"/>
      <c r="D10" s="29" t="s">
        <v>18</v>
      </c>
      <c r="E10" s="29">
        <v>1</v>
      </c>
      <c r="F10" s="38">
        <v>1500</v>
      </c>
      <c r="G10" s="33">
        <f t="shared" si="0"/>
        <v>1500</v>
      </c>
      <c r="H10" s="29" t="s">
        <v>20</v>
      </c>
    </row>
    <row r="11" spans="1:8">
      <c r="A11" s="29">
        <v>5</v>
      </c>
      <c r="B11" s="29" t="s">
        <v>21</v>
      </c>
      <c r="C11" s="29" t="s">
        <v>22</v>
      </c>
      <c r="D11" s="29" t="s">
        <v>18</v>
      </c>
      <c r="E11" s="29">
        <v>1</v>
      </c>
      <c r="F11" s="38">
        <v>1300</v>
      </c>
      <c r="G11" s="33">
        <f t="shared" si="0"/>
        <v>1300</v>
      </c>
      <c r="H11" s="29"/>
    </row>
    <row r="12" spans="1:8">
      <c r="A12" s="28">
        <v>6</v>
      </c>
      <c r="B12" s="29" t="s">
        <v>23</v>
      </c>
      <c r="C12" s="29"/>
      <c r="D12" s="29" t="s">
        <v>24</v>
      </c>
      <c r="E12" s="29">
        <v>1</v>
      </c>
      <c r="F12" s="38">
        <v>800</v>
      </c>
      <c r="G12" s="33">
        <f t="shared" si="0"/>
        <v>800</v>
      </c>
      <c r="H12" s="29"/>
    </row>
    <row r="13" spans="1:8">
      <c r="A13" s="39" t="s">
        <v>25</v>
      </c>
      <c r="B13" s="39"/>
      <c r="C13" s="39"/>
      <c r="D13" s="39"/>
      <c r="E13" s="39"/>
      <c r="F13" s="40"/>
      <c r="G13" s="41">
        <f>SUM(G7:G12)</f>
        <v>6400</v>
      </c>
      <c r="H13" s="42"/>
    </row>
    <row r="14" spans="1:8">
      <c r="A14" s="25" t="s">
        <v>26</v>
      </c>
      <c r="B14" s="25"/>
      <c r="C14" s="25"/>
      <c r="D14" s="26"/>
      <c r="E14" s="26"/>
      <c r="F14" s="27"/>
      <c r="G14" s="26"/>
      <c r="H14" s="26"/>
    </row>
    <row r="15" spans="1:8">
      <c r="A15" s="43">
        <v>1</v>
      </c>
      <c r="B15" s="29" t="s">
        <v>27</v>
      </c>
      <c r="C15" s="29" t="s">
        <v>28</v>
      </c>
      <c r="D15" s="29" t="s">
        <v>18</v>
      </c>
      <c r="E15" s="29">
        <v>2</v>
      </c>
      <c r="F15" s="38">
        <v>600</v>
      </c>
      <c r="G15" s="33">
        <f t="shared" ref="G15:G19" si="1">F15*E15</f>
        <v>1200</v>
      </c>
      <c r="H15" s="44"/>
    </row>
    <row r="16" spans="1:8">
      <c r="A16" s="43">
        <v>2</v>
      </c>
      <c r="B16" s="29" t="s">
        <v>29</v>
      </c>
      <c r="C16" s="29" t="s">
        <v>30</v>
      </c>
      <c r="D16" s="29" t="s">
        <v>18</v>
      </c>
      <c r="E16" s="45">
        <v>1</v>
      </c>
      <c r="F16" s="38">
        <v>1500</v>
      </c>
      <c r="G16" s="33">
        <f t="shared" si="1"/>
        <v>1500</v>
      </c>
      <c r="H16" s="44"/>
    </row>
    <row r="17" spans="1:8">
      <c r="A17" s="43">
        <v>3</v>
      </c>
      <c r="B17" s="29" t="s">
        <v>31</v>
      </c>
      <c r="C17" s="29"/>
      <c r="D17" s="29" t="s">
        <v>18</v>
      </c>
      <c r="E17" s="29">
        <v>5</v>
      </c>
      <c r="F17" s="38">
        <v>200</v>
      </c>
      <c r="G17" s="29">
        <f t="shared" si="1"/>
        <v>1000</v>
      </c>
      <c r="H17" s="44"/>
    </row>
    <row r="18" spans="1:8">
      <c r="A18" s="43">
        <v>4</v>
      </c>
      <c r="B18" s="29" t="s">
        <v>32</v>
      </c>
      <c r="C18" s="29" t="s">
        <v>33</v>
      </c>
      <c r="D18" s="29" t="s">
        <v>18</v>
      </c>
      <c r="E18" s="29">
        <v>1</v>
      </c>
      <c r="F18" s="38">
        <v>600</v>
      </c>
      <c r="G18" s="29">
        <f t="shared" si="1"/>
        <v>600</v>
      </c>
      <c r="H18" s="44" t="s">
        <v>34</v>
      </c>
    </row>
    <row r="19" spans="1:8">
      <c r="A19" s="43">
        <v>5</v>
      </c>
      <c r="B19" s="29" t="s">
        <v>32</v>
      </c>
      <c r="C19" s="29" t="s">
        <v>35</v>
      </c>
      <c r="D19" s="29" t="s">
        <v>18</v>
      </c>
      <c r="E19" s="29">
        <v>1</v>
      </c>
      <c r="F19" s="38">
        <v>200</v>
      </c>
      <c r="G19" s="29">
        <f t="shared" si="1"/>
        <v>200</v>
      </c>
      <c r="H19" s="44" t="s">
        <v>36</v>
      </c>
    </row>
    <row r="20" spans="1:8">
      <c r="A20" s="43">
        <v>6</v>
      </c>
      <c r="B20" s="35" t="s">
        <v>37</v>
      </c>
      <c r="C20" s="35"/>
      <c r="D20" s="35" t="s">
        <v>18</v>
      </c>
      <c r="E20" s="35">
        <v>0</v>
      </c>
      <c r="F20" s="36">
        <v>100</v>
      </c>
      <c r="G20" s="35">
        <f t="shared" ref="G20:G27" si="2">F20*E20</f>
        <v>0</v>
      </c>
      <c r="H20" s="44" t="s">
        <v>38</v>
      </c>
    </row>
    <row r="21" spans="1:8">
      <c r="A21" s="43">
        <v>7</v>
      </c>
      <c r="B21" s="29" t="s">
        <v>39</v>
      </c>
      <c r="C21" s="29" t="s">
        <v>40</v>
      </c>
      <c r="D21" s="29" t="s">
        <v>18</v>
      </c>
      <c r="E21" s="29">
        <v>30</v>
      </c>
      <c r="F21" s="38">
        <v>20</v>
      </c>
      <c r="G21" s="29">
        <f t="shared" si="2"/>
        <v>600</v>
      </c>
      <c r="H21" s="44" t="s">
        <v>41</v>
      </c>
    </row>
    <row r="22" spans="1:8">
      <c r="A22" s="43">
        <v>8</v>
      </c>
      <c r="B22" s="29" t="s">
        <v>42</v>
      </c>
      <c r="C22" s="29" t="s">
        <v>43</v>
      </c>
      <c r="D22" s="29" t="s">
        <v>15</v>
      </c>
      <c r="E22" s="29">
        <v>1</v>
      </c>
      <c r="F22" s="38">
        <v>2000</v>
      </c>
      <c r="G22" s="29">
        <f t="shared" si="2"/>
        <v>2000</v>
      </c>
      <c r="H22" s="44"/>
    </row>
    <row r="23" spans="1:8">
      <c r="A23" s="43">
        <v>9</v>
      </c>
      <c r="B23" s="35" t="s">
        <v>44</v>
      </c>
      <c r="C23" s="35"/>
      <c r="D23" s="35" t="s">
        <v>45</v>
      </c>
      <c r="E23" s="35">
        <v>0</v>
      </c>
      <c r="F23" s="36">
        <v>1</v>
      </c>
      <c r="G23" s="35">
        <f t="shared" si="2"/>
        <v>0</v>
      </c>
      <c r="H23" s="44"/>
    </row>
    <row r="24" spans="1:8">
      <c r="A24" s="43">
        <v>10</v>
      </c>
      <c r="B24" s="29" t="s">
        <v>46</v>
      </c>
      <c r="C24" s="29" t="s">
        <v>47</v>
      </c>
      <c r="D24" s="29" t="s">
        <v>18</v>
      </c>
      <c r="E24" s="29">
        <v>1</v>
      </c>
      <c r="F24" s="38">
        <v>1200</v>
      </c>
      <c r="G24" s="29">
        <f t="shared" si="2"/>
        <v>1200</v>
      </c>
      <c r="H24" s="44"/>
    </row>
    <row r="25" spans="1:8">
      <c r="A25" s="43">
        <v>11</v>
      </c>
      <c r="B25" s="29" t="s">
        <v>48</v>
      </c>
      <c r="C25" s="29" t="s">
        <v>49</v>
      </c>
      <c r="D25" s="29" t="s">
        <v>18</v>
      </c>
      <c r="E25" s="29">
        <v>10</v>
      </c>
      <c r="F25" s="38">
        <v>50</v>
      </c>
      <c r="G25" s="29">
        <f t="shared" si="2"/>
        <v>500</v>
      </c>
      <c r="H25" s="44"/>
    </row>
    <row r="26" spans="1:8">
      <c r="A26" s="43">
        <v>12</v>
      </c>
      <c r="B26" s="29" t="s">
        <v>50</v>
      </c>
      <c r="C26" s="29" t="s">
        <v>51</v>
      </c>
      <c r="D26" s="29" t="s">
        <v>18</v>
      </c>
      <c r="E26" s="29">
        <v>1</v>
      </c>
      <c r="F26" s="38">
        <v>700</v>
      </c>
      <c r="G26" s="29">
        <f t="shared" si="2"/>
        <v>700</v>
      </c>
      <c r="H26" s="44"/>
    </row>
    <row r="27" spans="1:8">
      <c r="A27" s="43">
        <v>13</v>
      </c>
      <c r="B27" s="29" t="s">
        <v>52</v>
      </c>
      <c r="C27" s="29" t="s">
        <v>53</v>
      </c>
      <c r="D27" s="29" t="s">
        <v>24</v>
      </c>
      <c r="E27" s="29">
        <v>1</v>
      </c>
      <c r="F27" s="38">
        <v>1400</v>
      </c>
      <c r="G27" s="29">
        <f t="shared" si="2"/>
        <v>1400</v>
      </c>
      <c r="H27" s="44"/>
    </row>
    <row r="28" spans="1:8">
      <c r="A28" s="39" t="s">
        <v>25</v>
      </c>
      <c r="B28" s="39"/>
      <c r="C28" s="39"/>
      <c r="D28" s="39"/>
      <c r="E28" s="39"/>
      <c r="F28" s="40"/>
      <c r="G28" s="41">
        <f>SUM(G15:G27)</f>
        <v>10900</v>
      </c>
      <c r="H28" s="42"/>
    </row>
    <row r="29" spans="1:8">
      <c r="A29" s="25" t="s">
        <v>54</v>
      </c>
      <c r="B29" s="25"/>
      <c r="C29" s="25"/>
      <c r="D29" s="26"/>
      <c r="E29" s="26"/>
      <c r="F29" s="27"/>
      <c r="G29" s="26"/>
      <c r="H29" s="26"/>
    </row>
    <row r="30" spans="1:8">
      <c r="A30" s="43">
        <v>1</v>
      </c>
      <c r="B30" s="29" t="s">
        <v>55</v>
      </c>
      <c r="C30" s="29" t="s">
        <v>56</v>
      </c>
      <c r="D30" s="29" t="s">
        <v>18</v>
      </c>
      <c r="E30" s="29">
        <v>10</v>
      </c>
      <c r="F30" s="38">
        <v>40</v>
      </c>
      <c r="G30" s="29">
        <f>F30*E30</f>
        <v>400</v>
      </c>
      <c r="H30" s="44" t="s">
        <v>57</v>
      </c>
    </row>
    <row r="31" spans="1:8">
      <c r="A31" s="43">
        <v>2</v>
      </c>
      <c r="B31" s="29" t="s">
        <v>58</v>
      </c>
      <c r="C31" s="29" t="s">
        <v>59</v>
      </c>
      <c r="D31" s="29" t="s">
        <v>60</v>
      </c>
      <c r="E31" s="29">
        <v>200</v>
      </c>
      <c r="F31" s="38">
        <v>6</v>
      </c>
      <c r="G31" s="29">
        <f>E31*F31</f>
        <v>1200</v>
      </c>
      <c r="H31" s="44"/>
    </row>
    <row r="32" spans="1:8">
      <c r="A32" s="39" t="s">
        <v>25</v>
      </c>
      <c r="B32" s="39"/>
      <c r="C32" s="39"/>
      <c r="D32" s="39"/>
      <c r="E32" s="39"/>
      <c r="F32" s="40"/>
      <c r="G32" s="41">
        <f>SUM(G30:G31)</f>
        <v>1600</v>
      </c>
      <c r="H32" s="42"/>
    </row>
    <row r="33" spans="1:8">
      <c r="A33" s="25" t="s">
        <v>61</v>
      </c>
      <c r="B33" s="25"/>
      <c r="C33" s="25"/>
      <c r="D33" s="26"/>
      <c r="E33" s="26"/>
      <c r="F33" s="27"/>
      <c r="G33" s="26"/>
      <c r="H33" s="26"/>
    </row>
    <row r="34" spans="1:8">
      <c r="A34" s="43">
        <v>1</v>
      </c>
      <c r="B34" s="29" t="s">
        <v>62</v>
      </c>
      <c r="C34" s="29" t="s">
        <v>63</v>
      </c>
      <c r="D34" s="29" t="s">
        <v>18</v>
      </c>
      <c r="E34" s="29">
        <v>1</v>
      </c>
      <c r="F34" s="38">
        <v>7068</v>
      </c>
      <c r="G34" s="29">
        <f>F34*E34</f>
        <v>7068</v>
      </c>
      <c r="H34" s="44"/>
    </row>
    <row r="35" spans="1:8">
      <c r="A35" s="39" t="s">
        <v>25</v>
      </c>
      <c r="B35" s="39"/>
      <c r="C35" s="39"/>
      <c r="D35" s="39"/>
      <c r="E35" s="39"/>
      <c r="F35" s="40"/>
      <c r="G35" s="41">
        <f>SUM(G34)</f>
        <v>7068</v>
      </c>
      <c r="H35" s="42"/>
    </row>
    <row r="36" spans="1:8">
      <c r="A36" s="25" t="s">
        <v>64</v>
      </c>
      <c r="B36" s="25"/>
      <c r="C36" s="25"/>
      <c r="D36" s="26"/>
      <c r="E36" s="26"/>
      <c r="F36" s="27"/>
      <c r="G36" s="26"/>
      <c r="H36" s="26"/>
    </row>
    <row r="37" spans="1:8">
      <c r="A37" s="43">
        <v>1</v>
      </c>
      <c r="B37" s="29" t="s">
        <v>65</v>
      </c>
      <c r="C37" s="29"/>
      <c r="D37" s="29" t="s">
        <v>66</v>
      </c>
      <c r="E37" s="29">
        <v>3</v>
      </c>
      <c r="F37" s="38">
        <v>500</v>
      </c>
      <c r="G37" s="29">
        <v>1500</v>
      </c>
      <c r="H37" s="44"/>
    </row>
    <row r="38" spans="1:8">
      <c r="A38" s="39" t="s">
        <v>25</v>
      </c>
      <c r="B38" s="39"/>
      <c r="C38" s="39"/>
      <c r="D38" s="39"/>
      <c r="E38" s="39"/>
      <c r="F38" s="40"/>
      <c r="G38" s="41">
        <f>SUM(G37)</f>
        <v>1500</v>
      </c>
      <c r="H38" s="42"/>
    </row>
    <row r="39" spans="1:8">
      <c r="A39" s="43">
        <v>1</v>
      </c>
      <c r="B39" s="46" t="s">
        <v>67</v>
      </c>
      <c r="C39" s="46" t="s">
        <v>68</v>
      </c>
      <c r="D39" s="44"/>
      <c r="E39" s="44"/>
      <c r="F39" s="47">
        <f>G13+G28+G32+G35+G38</f>
        <v>27468</v>
      </c>
      <c r="G39" s="48"/>
      <c r="H39" s="44"/>
    </row>
    <row r="40" spans="1:8">
      <c r="A40" s="43">
        <v>2</v>
      </c>
      <c r="B40" s="49" t="s">
        <v>69</v>
      </c>
      <c r="C40" s="50">
        <v>0.1</v>
      </c>
      <c r="D40" s="44"/>
      <c r="E40" s="44"/>
      <c r="F40" s="47">
        <f>F39*0.1</f>
        <v>2746.8</v>
      </c>
      <c r="G40" s="48"/>
      <c r="H40" s="44"/>
    </row>
    <row r="41" spans="1:8">
      <c r="A41" s="43">
        <v>3</v>
      </c>
      <c r="B41" s="49" t="s">
        <v>70</v>
      </c>
      <c r="C41" s="50">
        <v>0.06</v>
      </c>
      <c r="D41" s="44"/>
      <c r="E41" s="44"/>
      <c r="F41" s="47">
        <f>(F39+F40)*0.06</f>
        <v>1812.888</v>
      </c>
      <c r="G41" s="48"/>
      <c r="H41" s="44"/>
    </row>
    <row r="42" ht="17.4" spans="1:8">
      <c r="A42" s="43">
        <v>4</v>
      </c>
      <c r="B42" s="49" t="s">
        <v>71</v>
      </c>
      <c r="C42" s="49"/>
      <c r="D42" s="44"/>
      <c r="E42" s="44"/>
      <c r="F42" s="47">
        <f>F39+F40+F41</f>
        <v>32027.688</v>
      </c>
      <c r="G42" s="48"/>
      <c r="H42" s="51" t="s">
        <v>57</v>
      </c>
    </row>
    <row r="43" ht="17.4" spans="1:8">
      <c r="A43" s="43">
        <v>5</v>
      </c>
      <c r="B43" s="49" t="s">
        <v>72</v>
      </c>
      <c r="C43" s="49"/>
      <c r="D43" s="44"/>
      <c r="E43" s="44"/>
      <c r="F43" s="47">
        <v>30000</v>
      </c>
      <c r="G43" s="48"/>
      <c r="H43" s="51"/>
    </row>
  </sheetData>
  <mergeCells count="24">
    <mergeCell ref="A1:H1"/>
    <mergeCell ref="B2:C2"/>
    <mergeCell ref="E2:H2"/>
    <mergeCell ref="B3:C3"/>
    <mergeCell ref="E3:H3"/>
    <mergeCell ref="B4:C4"/>
    <mergeCell ref="E4:H4"/>
    <mergeCell ref="A5:C5"/>
    <mergeCell ref="E5:H5"/>
    <mergeCell ref="A6:H6"/>
    <mergeCell ref="A13:F13"/>
    <mergeCell ref="A14:H14"/>
    <mergeCell ref="A28:F28"/>
    <mergeCell ref="A29:H29"/>
    <mergeCell ref="A32:F32"/>
    <mergeCell ref="A33:H33"/>
    <mergeCell ref="A35:F35"/>
    <mergeCell ref="A36:H36"/>
    <mergeCell ref="A38:F38"/>
    <mergeCell ref="F39:G39"/>
    <mergeCell ref="F40:G40"/>
    <mergeCell ref="F41:G41"/>
    <mergeCell ref="F42:G42"/>
    <mergeCell ref="F43:G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4" sqref="H4:H11"/>
    </sheetView>
  </sheetViews>
  <sheetFormatPr defaultColWidth="10.1363636363636" defaultRowHeight="15.6" outlineLevelCol="7"/>
  <cols>
    <col min="1" max="1" width="10.1363636363636" style="1"/>
    <col min="2" max="2" width="38.5" style="1" customWidth="1"/>
    <col min="3" max="3" width="10.1363636363636" style="1"/>
    <col min="4" max="4" width="11.25" style="1" customWidth="1"/>
    <col min="5" max="5" width="15" style="1" customWidth="1"/>
    <col min="6" max="6" width="11.2272727272727" style="1" customWidth="1"/>
    <col min="7" max="7" width="10.1363636363636" style="1"/>
    <col min="8" max="8" width="17.5" style="1" customWidth="1"/>
    <col min="9" max="16384" width="10.1363636363636" style="1"/>
  </cols>
  <sheetData>
    <row r="1" s="1" customFormat="1" ht="24.4" customHeight="1" spans="2:8">
      <c r="B1" s="2" t="s">
        <v>73</v>
      </c>
      <c r="C1" s="2"/>
      <c r="D1" s="2"/>
      <c r="E1" s="2"/>
      <c r="F1" s="2"/>
      <c r="G1" s="2"/>
      <c r="H1" s="3"/>
    </row>
    <row r="2" s="1" customFormat="1" ht="61.9" customHeight="1" spans="2:8">
      <c r="B2" s="4" t="s">
        <v>74</v>
      </c>
      <c r="C2" s="3"/>
      <c r="D2" s="3" t="s">
        <v>75</v>
      </c>
      <c r="E2" s="3"/>
      <c r="F2" s="3">
        <v>200</v>
      </c>
      <c r="G2" s="3"/>
      <c r="H2" s="3"/>
    </row>
    <row r="3" s="1" customFormat="1" ht="20.1" customHeight="1" spans="2:8">
      <c r="B3" s="5" t="s">
        <v>76</v>
      </c>
      <c r="C3" s="5" t="s">
        <v>77</v>
      </c>
      <c r="D3" s="5" t="s">
        <v>78</v>
      </c>
      <c r="E3" s="5" t="s">
        <v>79</v>
      </c>
      <c r="F3" s="6" t="s">
        <v>67</v>
      </c>
      <c r="G3" s="6" t="s">
        <v>80</v>
      </c>
      <c r="H3" s="6" t="s">
        <v>81</v>
      </c>
    </row>
    <row r="4" s="1" customFormat="1" ht="56" customHeight="1" spans="1:8">
      <c r="A4" s="7">
        <v>1</v>
      </c>
      <c r="B4" s="8" t="s">
        <v>82</v>
      </c>
      <c r="C4" s="9">
        <v>15</v>
      </c>
      <c r="D4" s="10">
        <v>40</v>
      </c>
      <c r="E4" s="9" t="s">
        <v>83</v>
      </c>
      <c r="F4" s="9">
        <f t="shared" ref="F4:F11" si="0">D4*C4</f>
        <v>600</v>
      </c>
      <c r="G4" s="9"/>
      <c r="H4" s="11"/>
    </row>
    <row r="5" s="1" customFormat="1" ht="56" customHeight="1" spans="1:8">
      <c r="A5" s="7">
        <v>2</v>
      </c>
      <c r="B5" s="12" t="s">
        <v>84</v>
      </c>
      <c r="C5" s="9">
        <v>12</v>
      </c>
      <c r="D5" s="10">
        <v>20</v>
      </c>
      <c r="E5" s="3" t="s">
        <v>85</v>
      </c>
      <c r="F5" s="9">
        <f t="shared" si="0"/>
        <v>240</v>
      </c>
      <c r="G5" s="13"/>
      <c r="H5" s="11"/>
    </row>
    <row r="6" s="1" customFormat="1" ht="56" customHeight="1" spans="1:8">
      <c r="A6" s="7">
        <v>3</v>
      </c>
      <c r="B6" s="12" t="s">
        <v>86</v>
      </c>
      <c r="C6" s="9">
        <v>12</v>
      </c>
      <c r="D6" s="10">
        <v>20</v>
      </c>
      <c r="E6" s="3" t="s">
        <v>85</v>
      </c>
      <c r="F6" s="9">
        <f t="shared" si="0"/>
        <v>240</v>
      </c>
      <c r="G6" s="13"/>
      <c r="H6" s="11"/>
    </row>
    <row r="7" s="1" customFormat="1" ht="56" customHeight="1" spans="1:8">
      <c r="A7" s="7">
        <v>4</v>
      </c>
      <c r="B7" s="12" t="s">
        <v>87</v>
      </c>
      <c r="C7" s="9">
        <v>12</v>
      </c>
      <c r="D7" s="10">
        <v>30</v>
      </c>
      <c r="E7" s="3" t="s">
        <v>85</v>
      </c>
      <c r="F7" s="9">
        <f t="shared" si="0"/>
        <v>360</v>
      </c>
      <c r="G7" s="9"/>
      <c r="H7" s="11"/>
    </row>
    <row r="8" s="1" customFormat="1" ht="56" customHeight="1" spans="1:8">
      <c r="A8" s="7">
        <v>5</v>
      </c>
      <c r="B8" s="12" t="s">
        <v>88</v>
      </c>
      <c r="C8" s="9">
        <v>10</v>
      </c>
      <c r="D8" s="10">
        <v>30</v>
      </c>
      <c r="E8" s="3" t="s">
        <v>85</v>
      </c>
      <c r="F8" s="9">
        <f t="shared" si="0"/>
        <v>300</v>
      </c>
      <c r="G8" s="9"/>
      <c r="H8" s="11"/>
    </row>
    <row r="9" s="1" customFormat="1" ht="56" customHeight="1" spans="1:8">
      <c r="A9" s="7">
        <v>6</v>
      </c>
      <c r="B9" s="12" t="s">
        <v>89</v>
      </c>
      <c r="C9" s="9">
        <v>3</v>
      </c>
      <c r="D9" s="10">
        <v>100</v>
      </c>
      <c r="E9" s="3" t="s">
        <v>90</v>
      </c>
      <c r="F9" s="9">
        <f t="shared" si="0"/>
        <v>300</v>
      </c>
      <c r="G9" s="9"/>
      <c r="H9" s="11"/>
    </row>
    <row r="10" s="1" customFormat="1" ht="56" customHeight="1" spans="1:8">
      <c r="A10" s="7">
        <v>7</v>
      </c>
      <c r="B10" s="9" t="s">
        <v>91</v>
      </c>
      <c r="C10" s="9">
        <v>5</v>
      </c>
      <c r="D10" s="10">
        <v>120</v>
      </c>
      <c r="E10" s="3" t="s">
        <v>85</v>
      </c>
      <c r="F10" s="9">
        <f t="shared" si="0"/>
        <v>600</v>
      </c>
      <c r="G10" s="9"/>
      <c r="H10" s="11"/>
    </row>
    <row r="11" s="1" customFormat="1" ht="56" customHeight="1" spans="1:8">
      <c r="A11" s="7">
        <v>8</v>
      </c>
      <c r="B11" s="12" t="s">
        <v>92</v>
      </c>
      <c r="C11" s="9">
        <v>5</v>
      </c>
      <c r="D11" s="10">
        <v>120</v>
      </c>
      <c r="E11" s="3" t="s">
        <v>93</v>
      </c>
      <c r="F11" s="9">
        <f t="shared" si="0"/>
        <v>600</v>
      </c>
      <c r="G11" s="14"/>
      <c r="H11" s="11"/>
    </row>
    <row r="12" s="1" customFormat="1" ht="56" customHeight="1" spans="1:7">
      <c r="A12" s="7">
        <v>9</v>
      </c>
      <c r="B12" s="12" t="s">
        <v>94</v>
      </c>
      <c r="C12" s="9">
        <v>8</v>
      </c>
      <c r="D12" s="10">
        <v>30</v>
      </c>
      <c r="E12" s="15" t="s">
        <v>95</v>
      </c>
      <c r="F12" s="9">
        <f t="shared" ref="F12:F20" si="1">D12*C12</f>
        <v>240</v>
      </c>
      <c r="G12" s="13"/>
    </row>
    <row r="13" s="1" customFormat="1" ht="56" customHeight="1" spans="1:8">
      <c r="A13" s="7">
        <v>10</v>
      </c>
      <c r="B13" s="12" t="s">
        <v>96</v>
      </c>
      <c r="C13" s="9">
        <v>8</v>
      </c>
      <c r="D13" s="10">
        <v>30</v>
      </c>
      <c r="E13" s="15" t="s">
        <v>83</v>
      </c>
      <c r="F13" s="9">
        <f t="shared" si="1"/>
        <v>240</v>
      </c>
      <c r="G13" s="13"/>
      <c r="H13" s="11"/>
    </row>
    <row r="14" s="1" customFormat="1" ht="56" customHeight="1" spans="1:8">
      <c r="A14" s="7">
        <v>11</v>
      </c>
      <c r="B14" s="12" t="s">
        <v>97</v>
      </c>
      <c r="C14" s="9">
        <v>8</v>
      </c>
      <c r="D14" s="10">
        <v>30</v>
      </c>
      <c r="E14" s="15" t="s">
        <v>98</v>
      </c>
      <c r="F14" s="9">
        <f t="shared" si="1"/>
        <v>240</v>
      </c>
      <c r="G14" s="13"/>
      <c r="H14" s="11"/>
    </row>
    <row r="15" s="1" customFormat="1" ht="56" customHeight="1" spans="1:8">
      <c r="A15" s="7">
        <v>12</v>
      </c>
      <c r="B15" s="12" t="s">
        <v>99</v>
      </c>
      <c r="C15" s="9">
        <v>10</v>
      </c>
      <c r="D15" s="10">
        <v>25</v>
      </c>
      <c r="E15" s="15" t="s">
        <v>100</v>
      </c>
      <c r="F15" s="9">
        <f t="shared" si="1"/>
        <v>250</v>
      </c>
      <c r="G15" s="13"/>
      <c r="H15" s="11"/>
    </row>
    <row r="16" s="1" customFormat="1" ht="56" customHeight="1" spans="1:8">
      <c r="A16" s="7">
        <v>13</v>
      </c>
      <c r="B16" s="12" t="s">
        <v>101</v>
      </c>
      <c r="C16" s="9">
        <v>10</v>
      </c>
      <c r="D16" s="10">
        <v>20</v>
      </c>
      <c r="E16" s="15" t="s">
        <v>102</v>
      </c>
      <c r="F16" s="9">
        <f t="shared" si="1"/>
        <v>200</v>
      </c>
      <c r="G16" s="13"/>
      <c r="H16" s="11"/>
    </row>
    <row r="17" s="1" customFormat="1" ht="56" customHeight="1" spans="1:8">
      <c r="A17" s="7">
        <v>14</v>
      </c>
      <c r="B17" s="12" t="s">
        <v>103</v>
      </c>
      <c r="C17" s="9">
        <v>2</v>
      </c>
      <c r="D17" s="10">
        <v>120</v>
      </c>
      <c r="E17" s="3" t="s">
        <v>104</v>
      </c>
      <c r="F17" s="9">
        <f t="shared" si="1"/>
        <v>240</v>
      </c>
      <c r="G17" s="9"/>
      <c r="H17" s="11"/>
    </row>
    <row r="18" s="1" customFormat="1" ht="56" customHeight="1" spans="1:8">
      <c r="A18" s="7">
        <v>15</v>
      </c>
      <c r="B18" s="12" t="s">
        <v>105</v>
      </c>
      <c r="C18" s="9">
        <v>5</v>
      </c>
      <c r="D18" s="10">
        <v>100</v>
      </c>
      <c r="E18" s="3" t="s">
        <v>106</v>
      </c>
      <c r="F18" s="9">
        <f t="shared" si="1"/>
        <v>500</v>
      </c>
      <c r="G18" s="9"/>
      <c r="H18" s="11"/>
    </row>
    <row r="19" s="1" customFormat="1" ht="56" customHeight="1" spans="1:8">
      <c r="A19" s="7">
        <v>16</v>
      </c>
      <c r="B19" s="12" t="s">
        <v>107</v>
      </c>
      <c r="C19" s="9">
        <v>8</v>
      </c>
      <c r="D19" s="10">
        <v>80</v>
      </c>
      <c r="E19" s="9" t="s">
        <v>98</v>
      </c>
      <c r="F19" s="9">
        <f t="shared" si="1"/>
        <v>640</v>
      </c>
      <c r="G19" s="9"/>
      <c r="H19" s="11"/>
    </row>
    <row r="20" s="1" customFormat="1" ht="56" customHeight="1" spans="1:8">
      <c r="A20" s="7">
        <v>17</v>
      </c>
      <c r="B20" s="12" t="s">
        <v>108</v>
      </c>
      <c r="C20" s="3">
        <v>4</v>
      </c>
      <c r="D20" s="10">
        <v>120</v>
      </c>
      <c r="E20" s="3" t="s">
        <v>109</v>
      </c>
      <c r="F20" s="3">
        <f t="shared" si="1"/>
        <v>480</v>
      </c>
      <c r="G20" s="3"/>
      <c r="H20" s="4"/>
    </row>
    <row r="21" s="1" customFormat="1" ht="56" customHeight="1" spans="1:8">
      <c r="A21" s="7">
        <v>18</v>
      </c>
      <c r="B21" s="12" t="s">
        <v>110</v>
      </c>
      <c r="C21" s="3">
        <v>200</v>
      </c>
      <c r="D21" s="3">
        <v>0</v>
      </c>
      <c r="E21" s="3" t="s">
        <v>111</v>
      </c>
      <c r="F21" s="3">
        <v>0</v>
      </c>
      <c r="G21" s="3"/>
      <c r="H21" s="16" t="s">
        <v>112</v>
      </c>
    </row>
    <row r="22" s="1" customFormat="1" ht="56" customHeight="1" spans="1:8">
      <c r="A22" s="7">
        <v>19</v>
      </c>
      <c r="B22" s="12" t="s">
        <v>113</v>
      </c>
      <c r="C22" s="3">
        <v>1</v>
      </c>
      <c r="D22" s="3">
        <v>798</v>
      </c>
      <c r="E22" s="3" t="s">
        <v>114</v>
      </c>
      <c r="F22" s="3">
        <v>798</v>
      </c>
      <c r="G22" s="3"/>
      <c r="H22" s="16"/>
    </row>
    <row r="23" s="1" customFormat="1" ht="20.1" customHeight="1" spans="1:8">
      <c r="A23" s="7"/>
      <c r="B23" s="12" t="s">
        <v>115</v>
      </c>
      <c r="C23" s="3">
        <v>500</v>
      </c>
      <c r="D23" s="3">
        <v>1</v>
      </c>
      <c r="E23" s="3"/>
      <c r="F23" s="3">
        <v>0</v>
      </c>
      <c r="G23" s="3"/>
      <c r="H23" s="16" t="s">
        <v>112</v>
      </c>
    </row>
    <row r="24" s="1" customFormat="1" ht="20.1" customHeight="1" spans="1:8">
      <c r="A24" s="7"/>
      <c r="B24" s="17" t="s">
        <v>116</v>
      </c>
      <c r="C24" s="3">
        <v>500</v>
      </c>
      <c r="D24" s="3">
        <v>1</v>
      </c>
      <c r="E24" s="3"/>
      <c r="F24" s="3">
        <v>0</v>
      </c>
      <c r="G24" s="3"/>
      <c r="H24" s="16" t="s">
        <v>112</v>
      </c>
    </row>
    <row r="25" s="1" customFormat="1" ht="20.1" customHeight="1" spans="1:8">
      <c r="A25" s="7"/>
      <c r="B25" s="17" t="s">
        <v>117</v>
      </c>
      <c r="C25" s="3"/>
      <c r="D25" s="3">
        <f>SUM(D4:D21)</f>
        <v>1035</v>
      </c>
      <c r="E25" s="3"/>
      <c r="F25" s="3">
        <f>SUM(F4:F24)</f>
        <v>7068</v>
      </c>
      <c r="G25" s="3"/>
      <c r="H25" s="16"/>
    </row>
  </sheetData>
  <mergeCells count="2">
    <mergeCell ref="B1:F1"/>
    <mergeCell ref="B2:C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总价</vt:lpstr>
      <vt:lpstr>茶歇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Abby小章鱼 </cp:lastModifiedBy>
  <dcterms:created xsi:type="dcterms:W3CDTF">2016-06-05T13:07:00Z</dcterms:created>
  <cp:lastPrinted>2016-07-05T06:20:00Z</cp:lastPrinted>
  <dcterms:modified xsi:type="dcterms:W3CDTF">2021-07-26T06:50:04Z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2571B8C0652C486BB3B3811109638937</vt:lpwstr>
  </property>
</Properties>
</file>