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<sst xmlns="http://schemas.openxmlformats.org/spreadsheetml/2006/main" count="125" uniqueCount="99">
  <si>
    <t>【借款报销单】</t>
  </si>
  <si>
    <t>团号：HMJB-230705-SHH480</t>
  </si>
  <si>
    <t>会议日期：230727-230730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</si>
  <si>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</si>
  <si>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</si>
  <si>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</si>
  <si>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</si>
  <si>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</si>
  <si>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</si>
  <si>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</si>
  <si>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</si>
  <si>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</si>
  <si>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</si>
  <si>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</si>
  <si>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</si>
  <si>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</si>
  <si>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31日打车-合肥全季-合肥机场</t>
  </si>
  <si>
    <t>可用项目：租车费、大交通、过路费、过桥费。
加油费（仅试驾活动可用，且只可使用活动当时当地的加油票）</t>
  </si>
  <si>
    <t>31日打车-机场-家</t>
  </si>
  <si>
    <t>26日打车-广州南站-机场酒店</t>
  </si>
  <si>
    <t>26日打车-江门-机场酒店</t>
  </si>
  <si>
    <t>机场大巴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</si>
  <si>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</si>
  <si>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</si>
  <si>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</si>
  <si>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</si>
  <si>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</si>
  <si>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</si>
  <si>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</si>
  <si>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</si>
  <si>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27日午餐费</t>
  </si>
  <si>
    <t>需提供刷卡联、菜单（小票）</t>
  </si>
  <si>
    <t>30日晚餐</t>
  </si>
  <si>
    <t>27日午餐-合肥机场</t>
  </si>
  <si>
    <t>30日午餐-合肥机场</t>
  </si>
  <si>
    <t>26日晚餐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</si>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</sst>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45" workbookViewId="0">
      <selection activeCell="H44" sqref="H44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5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221.45</v>
      </c>
      <c r="G8" s="65">
        <v>0</v>
      </c>
      <c r="H8" s="65">
        <f>F8+G8</f>
        <v>221.45</v>
      </c>
      <c r="I8" s="83" t="s">
        <v>16</v>
      </c>
      <c r="J8" s="84" t="s">
        <v>17</v>
      </c>
    </row>
    <row r="9" customHeight="1" spans="1:10">
      <c r="A9" s="62"/>
      <c r="B9" s="63"/>
      <c r="C9" s="64"/>
      <c r="D9" s="62"/>
      <c r="E9" s="64"/>
      <c r="F9" s="65">
        <v>200.09</v>
      </c>
      <c r="G9" s="65">
        <v>0</v>
      </c>
      <c r="H9" s="65">
        <f>F9+G9</f>
        <v>200.09</v>
      </c>
      <c r="I9" s="83" t="s">
        <v>16</v>
      </c>
      <c r="J9" s="85"/>
    </row>
    <row r="10" customHeight="1" spans="1:10">
      <c r="A10" s="62"/>
      <c r="B10" s="63"/>
      <c r="C10" s="64"/>
      <c r="D10" s="62"/>
      <c r="E10" s="64"/>
      <c r="F10" s="65">
        <v>136.69</v>
      </c>
      <c r="G10" s="65">
        <v>0</v>
      </c>
      <c r="H10" s="65">
        <f>F10+G10</f>
        <v>136.69</v>
      </c>
      <c r="I10" s="83" t="s">
        <v>18</v>
      </c>
      <c r="J10" s="85"/>
    </row>
    <row r="11" customHeight="1" spans="1:10">
      <c r="A11" s="62"/>
      <c r="B11" s="63"/>
      <c r="C11" s="64"/>
      <c r="D11" s="62"/>
      <c r="E11" s="64"/>
      <c r="F11" s="65">
        <v>236.62</v>
      </c>
      <c r="G11" s="65">
        <v>0</v>
      </c>
      <c r="H11" s="65">
        <f>F11+G11</f>
        <v>236.62</v>
      </c>
      <c r="I11" s="83" t="s">
        <v>18</v>
      </c>
      <c r="J11" s="85"/>
    </row>
    <row r="12" customHeight="1" spans="1:10">
      <c r="A12" s="62"/>
      <c r="B12" s="63"/>
      <c r="C12" s="64"/>
      <c r="D12" s="62"/>
      <c r="E12" s="64"/>
      <c r="F12" s="65">
        <v>93.49</v>
      </c>
      <c r="G12" s="65">
        <v>0</v>
      </c>
      <c r="H12" s="65">
        <f>F12+G12</f>
        <v>93.49</v>
      </c>
      <c r="I12" s="83" t="s">
        <v>19</v>
      </c>
      <c r="J12" s="85"/>
    </row>
    <row r="13" customHeight="1" spans="1:10">
      <c r="A13" s="62"/>
      <c r="B13" s="63"/>
      <c r="C13" s="64"/>
      <c r="D13" s="62"/>
      <c r="E13" s="64"/>
      <c r="F13" s="65">
        <v>183</v>
      </c>
      <c r="G13" s="65">
        <v>0</v>
      </c>
      <c r="H13" s="65">
        <f>F13+G13</f>
        <v>183</v>
      </c>
      <c r="I13" s="83" t="s">
        <v>20</v>
      </c>
      <c r="J13" s="85"/>
    </row>
    <row r="14" customHeight="1" spans="1:10">
      <c r="A14" s="62"/>
      <c r="B14" s="63"/>
      <c r="C14" s="64"/>
      <c r="D14" s="62"/>
      <c r="E14" s="64"/>
      <c r="F14" s="65">
        <v>180</v>
      </c>
      <c r="G14" s="65">
        <v>0</v>
      </c>
      <c r="H14" s="65">
        <f>F14+G14</f>
        <v>180</v>
      </c>
      <c r="I14" s="83" t="s">
        <v>21</v>
      </c>
      <c r="J14" s="85"/>
    </row>
    <row r="15" customHeight="1" spans="1:10">
      <c r="A15" s="62"/>
      <c r="B15" s="63"/>
      <c r="C15" s="64"/>
      <c r="D15" s="62"/>
      <c r="E15" s="64"/>
      <c r="F15" s="65">
        <v>200</v>
      </c>
      <c r="G15" s="65">
        <v>0</v>
      </c>
      <c r="H15" s="65">
        <f>F15+G15</f>
        <v>200</v>
      </c>
      <c r="I15" s="83" t="s">
        <v>21</v>
      </c>
      <c r="J15" s="85"/>
    </row>
    <row r="16" s="51" customFormat="1" customHeight="1" spans="1:10">
      <c r="A16" s="66"/>
      <c r="B16" s="67" t="s">
        <v>22</v>
      </c>
      <c r="C16" s="68">
        <f>SUM(C8)</f>
        <v>0</v>
      </c>
      <c r="D16" s="68">
        <f>SUM(D8)</f>
        <v>1</v>
      </c>
      <c r="E16" s="68">
        <f>SUM(E8)</f>
        <v>0</v>
      </c>
      <c r="F16" s="69">
        <f>SUM(F8:F15)</f>
        <v>1451.34</v>
      </c>
      <c r="G16" s="69">
        <f>SUM(G8:G15)</f>
        <v>0</v>
      </c>
      <c r="H16" s="69">
        <f>SUM(H8:H15)</f>
        <v>1451.34</v>
      </c>
      <c r="I16" s="86"/>
      <c r="J16" s="87"/>
    </row>
    <row r="17" customHeight="1" spans="1:10">
      <c r="A17" s="70">
        <v>2</v>
      </c>
      <c r="B17" s="71" t="s">
        <v>23</v>
      </c>
      <c r="C17" s="72">
        <v>0</v>
      </c>
      <c r="D17" s="70">
        <v>1</v>
      </c>
      <c r="E17" s="72">
        <f>C17*D17</f>
        <v>0</v>
      </c>
      <c r="F17" s="65">
        <v>0</v>
      </c>
      <c r="G17" s="65">
        <v>0</v>
      </c>
      <c r="H17" s="65">
        <f>F17+G17</f>
        <v>0</v>
      </c>
      <c r="I17" s="83"/>
      <c r="J17" s="84" t="s">
        <v>24</v>
      </c>
    </row>
    <row r="18" customHeight="1" spans="1:10">
      <c r="A18" s="73"/>
      <c r="B18" s="74"/>
      <c r="C18" s="75"/>
      <c r="D18" s="73"/>
      <c r="E18" s="75"/>
      <c r="F18" s="65">
        <v>0</v>
      </c>
      <c r="G18" s="65">
        <v>0</v>
      </c>
      <c r="H18" s="65">
        <f t="shared" ref="H18" si="0">F18+G18</f>
        <v>0</v>
      </c>
      <c r="I18" s="83"/>
      <c r="J18" s="85"/>
    </row>
    <row r="19" s="51" customFormat="1" customHeight="1" spans="1:10">
      <c r="A19" s="66"/>
      <c r="B19" s="67" t="s">
        <v>25</v>
      </c>
      <c r="C19" s="68">
        <f>SUM(C17)</f>
        <v>0</v>
      </c>
      <c r="D19" s="68">
        <f>SUM(D17)</f>
        <v>1</v>
      </c>
      <c r="E19" s="68">
        <f>SUM(E17)</f>
        <v>0</v>
      </c>
      <c r="F19" s="69">
        <f>SUM(F17:F18)</f>
        <v>0</v>
      </c>
      <c r="G19" s="69">
        <f>SUM(G17:G18)</f>
        <v>0</v>
      </c>
      <c r="H19" s="69">
        <f>SUM(H17:H18)</f>
        <v>0</v>
      </c>
      <c r="I19" s="86"/>
      <c r="J19" s="87"/>
    </row>
    <row r="20" customHeight="1" spans="1:10">
      <c r="A20" s="62">
        <v>3</v>
      </c>
      <c r="B20" s="63" t="s">
        <v>26</v>
      </c>
      <c r="C20" s="64">
        <v>0</v>
      </c>
      <c r="D20" s="62"/>
      <c r="E20" s="64">
        <f>C20*D20</f>
        <v>0</v>
      </c>
      <c r="F20" s="65">
        <v>0</v>
      </c>
      <c r="G20" s="65">
        <v>0</v>
      </c>
      <c r="H20" s="65">
        <f>F20+G20</f>
        <v>0</v>
      </c>
      <c r="I20" s="83"/>
      <c r="J20" s="88" t="s">
        <v>27</v>
      </c>
    </row>
    <row r="21" customHeight="1" spans="1:10">
      <c r="A21" s="62"/>
      <c r="B21" s="63"/>
      <c r="C21" s="64"/>
      <c r="D21" s="62"/>
      <c r="E21" s="64"/>
      <c r="F21" s="65">
        <v>0</v>
      </c>
      <c r="G21" s="65">
        <v>0</v>
      </c>
      <c r="H21" s="65">
        <f>F21+G21</f>
        <v>0</v>
      </c>
      <c r="I21" s="83"/>
      <c r="J21" s="89"/>
    </row>
    <row r="22" customHeight="1" spans="1:10">
      <c r="A22" s="62"/>
      <c r="B22" s="63"/>
      <c r="C22" s="64"/>
      <c r="D22" s="62"/>
      <c r="E22" s="64"/>
      <c r="F22" s="65">
        <v>0</v>
      </c>
      <c r="G22" s="65">
        <v>0</v>
      </c>
      <c r="H22" s="65">
        <f>F22+G22</f>
        <v>0</v>
      </c>
      <c r="I22" s="83"/>
      <c r="J22" s="89"/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>F23+G23</f>
        <v>0</v>
      </c>
      <c r="I23" s="83"/>
      <c r="J23" s="89"/>
    </row>
    <row r="24" s="51" customFormat="1" customHeight="1" spans="1:10">
      <c r="A24" s="66"/>
      <c r="B24" s="67" t="s">
        <v>28</v>
      </c>
      <c r="C24" s="68">
        <f>SUM(C20)</f>
        <v>0</v>
      </c>
      <c r="D24" s="68">
        <f t="shared" ref="D24:E24" si="1">SUM(D20)</f>
        <v>0</v>
      </c>
      <c r="E24" s="68">
        <f t="shared" si="1"/>
        <v>0</v>
      </c>
      <c r="F24" s="69">
        <f>SUM(F20:F23)</f>
        <v>0</v>
      </c>
      <c r="G24" s="69">
        <f t="shared" ref="G24:H24" si="2">SUM(G20:G23)</f>
        <v>0</v>
      </c>
      <c r="H24" s="69">
        <f t="shared" si="2"/>
        <v>0</v>
      </c>
      <c r="I24" s="86"/>
      <c r="J24" s="90"/>
    </row>
    <row r="25" customHeight="1" spans="1:10">
      <c r="A25" s="62">
        <v>4</v>
      </c>
      <c r="B25" s="63" t="s">
        <v>29</v>
      </c>
      <c r="C25" s="64">
        <v>0</v>
      </c>
      <c r="D25" s="62">
        <v>1</v>
      </c>
      <c r="E25" s="64">
        <f>C25*D25</f>
        <v>0</v>
      </c>
      <c r="F25" s="65">
        <v>678</v>
      </c>
      <c r="G25" s="65">
        <v>0</v>
      </c>
      <c r="H25" s="65">
        <f>F25+G25</f>
        <v>678</v>
      </c>
      <c r="I25" s="91" t="s">
        <v>30</v>
      </c>
      <c r="J25" s="88" t="s">
        <v>31</v>
      </c>
    </row>
    <row r="26" customHeight="1" spans="1:10">
      <c r="A26" s="62"/>
      <c r="B26" s="63"/>
      <c r="C26" s="64"/>
      <c r="D26" s="62"/>
      <c r="E26" s="64"/>
      <c r="F26" s="65">
        <v>562</v>
      </c>
      <c r="G26" s="65">
        <v>0</v>
      </c>
      <c r="H26" s="65">
        <f>F26+G26</f>
        <v>562</v>
      </c>
      <c r="I26" s="91" t="s">
        <v>32</v>
      </c>
      <c r="J26" s="92"/>
    </row>
    <row r="27" customHeight="1" spans="1:10">
      <c r="A27" s="62"/>
      <c r="B27" s="63"/>
      <c r="C27" s="64"/>
      <c r="D27" s="62"/>
      <c r="E27" s="64"/>
      <c r="F27" s="65">
        <v>111.5</v>
      </c>
      <c r="G27" s="65">
        <v>0</v>
      </c>
      <c r="H27" s="65">
        <f>F27+G27</f>
        <v>111.5</v>
      </c>
      <c r="I27" s="91" t="s">
        <v>33</v>
      </c>
      <c r="J27" s="92"/>
    </row>
    <row r="28" customHeight="1" spans="1:10">
      <c r="A28" s="62"/>
      <c r="B28" s="63"/>
      <c r="C28" s="64"/>
      <c r="D28" s="62"/>
      <c r="E28" s="64"/>
      <c r="F28" s="65">
        <v>136</v>
      </c>
      <c r="G28" s="65">
        <v>0</v>
      </c>
      <c r="H28" s="65">
        <f>F28+G28</f>
        <v>136</v>
      </c>
      <c r="I28" s="91" t="s">
        <v>34</v>
      </c>
      <c r="J28" s="92"/>
    </row>
    <row r="29" customHeight="1" spans="1:10">
      <c r="A29" s="62"/>
      <c r="B29" s="63"/>
      <c r="C29" s="64"/>
      <c r="D29" s="62"/>
      <c r="E29" s="64"/>
      <c r="F29" s="65">
        <v>1228</v>
      </c>
      <c r="G29" s="65">
        <v>0</v>
      </c>
      <c r="H29" s="65">
        <f t="shared" ref="H29:H49" si="3">F29+G29</f>
        <v>1228</v>
      </c>
      <c r="I29" s="83" t="s">
        <v>35</v>
      </c>
      <c r="J29" s="89"/>
    </row>
    <row r="30" s="51" customFormat="1" customHeight="1" spans="1:10">
      <c r="A30" s="66"/>
      <c r="B30" s="67" t="s">
        <v>36</v>
      </c>
      <c r="C30" s="68">
        <f>SUM(C25)</f>
        <v>0</v>
      </c>
      <c r="D30" s="68">
        <f t="shared" ref="D30:E30" si="4">SUM(D25)</f>
        <v>1</v>
      </c>
      <c r="E30" s="68">
        <f t="shared" si="4"/>
        <v>0</v>
      </c>
      <c r="F30" s="69">
        <f>SUM(F25:F29)</f>
        <v>2715.5</v>
      </c>
      <c r="G30" s="69">
        <f>SUM(G25:G29)</f>
        <v>0</v>
      </c>
      <c r="H30" s="69">
        <f>SUM(H25:H29)</f>
        <v>2715.5</v>
      </c>
      <c r="I30" s="86"/>
      <c r="J30" s="90"/>
    </row>
    <row r="31" customHeight="1" spans="1:10">
      <c r="A31" s="70">
        <v>5</v>
      </c>
      <c r="B31" s="71" t="s">
        <v>37</v>
      </c>
      <c r="C31" s="72">
        <v>0</v>
      </c>
      <c r="D31" s="70">
        <v>1</v>
      </c>
      <c r="E31" s="72">
        <f t="shared" ref="E29:E51" si="5">C31*D31</f>
        <v>0</v>
      </c>
      <c r="F31" s="65">
        <v>0</v>
      </c>
      <c r="G31" s="65">
        <v>0</v>
      </c>
      <c r="H31" s="65">
        <f t="shared" si="3"/>
        <v>0</v>
      </c>
      <c r="I31" s="91"/>
      <c r="J31" s="84" t="s">
        <v>38</v>
      </c>
    </row>
    <row r="32" customHeight="1" spans="1:10">
      <c r="A32" s="73"/>
      <c r="B32" s="74"/>
      <c r="C32" s="75"/>
      <c r="D32" s="73"/>
      <c r="E32" s="75"/>
      <c r="F32" s="65">
        <v>0</v>
      </c>
      <c r="G32" s="65">
        <v>0</v>
      </c>
      <c r="H32" s="65">
        <f t="shared" ref="H32" si="6">F32+G32</f>
        <v>0</v>
      </c>
      <c r="I32" s="83"/>
      <c r="J32" s="85"/>
    </row>
    <row r="33" s="51" customFormat="1" customHeight="1" spans="1:10">
      <c r="A33" s="66"/>
      <c r="B33" s="67" t="s">
        <v>39</v>
      </c>
      <c r="C33" s="68">
        <f>SUM(C31)</f>
        <v>0</v>
      </c>
      <c r="D33" s="68">
        <f t="shared" ref="D33:E33" si="7">SUM(D31)</f>
        <v>1</v>
      </c>
      <c r="E33" s="68">
        <f t="shared" si="7"/>
        <v>0</v>
      </c>
      <c r="F33" s="69">
        <f>SUM(F31:F32)</f>
        <v>0</v>
      </c>
      <c r="G33" s="69">
        <f>SUM(G31:G32)</f>
        <v>0</v>
      </c>
      <c r="H33" s="69">
        <f t="shared" ref="H33" si="8">SUM(H31:H32)</f>
        <v>0</v>
      </c>
      <c r="I33" s="86"/>
      <c r="J33" s="87"/>
    </row>
    <row r="34" customHeight="1" spans="1:10">
      <c r="A34" s="62">
        <v>6</v>
      </c>
      <c r="B34" s="63" t="s">
        <v>40</v>
      </c>
      <c r="C34" s="64">
        <v>0</v>
      </c>
      <c r="D34" s="62">
        <v>1</v>
      </c>
      <c r="E34" s="64">
        <f t="shared" si="5"/>
        <v>0</v>
      </c>
      <c r="F34" s="65">
        <v>0</v>
      </c>
      <c r="G34" s="65">
        <v>0</v>
      </c>
      <c r="H34" s="65">
        <f t="shared" si="3"/>
        <v>0</v>
      </c>
      <c r="I34" s="83"/>
      <c r="J34" s="84" t="s">
        <v>41</v>
      </c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3"/>
        <v>0</v>
      </c>
      <c r="I35" s="83"/>
      <c r="J35" s="89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3"/>
        <v>0</v>
      </c>
      <c r="I36" s="83"/>
      <c r="J36" s="89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3"/>
        <v>0</v>
      </c>
      <c r="I37" s="83"/>
      <c r="J37" s="89"/>
    </row>
    <row r="38" s="51" customFormat="1" customHeight="1" spans="1:10">
      <c r="A38" s="66"/>
      <c r="B38" s="67" t="s">
        <v>42</v>
      </c>
      <c r="C38" s="68">
        <f>SUM(C34)</f>
        <v>0</v>
      </c>
      <c r="D38" s="68">
        <f t="shared" ref="D38:E38" si="9">SUM(D34)</f>
        <v>1</v>
      </c>
      <c r="E38" s="68">
        <f t="shared" si="9"/>
        <v>0</v>
      </c>
      <c r="F38" s="69">
        <f>SUM(F34:F37)</f>
        <v>0</v>
      </c>
      <c r="G38" s="69">
        <f t="shared" ref="G38:H38" si="10">SUM(G34:G37)</f>
        <v>0</v>
      </c>
      <c r="H38" s="69">
        <f t="shared" si="10"/>
        <v>0</v>
      </c>
      <c r="I38" s="86"/>
      <c r="J38" s="90"/>
    </row>
    <row r="39" customHeight="1" spans="1:10">
      <c r="A39" s="62">
        <v>7</v>
      </c>
      <c r="B39" s="63" t="s">
        <v>43</v>
      </c>
      <c r="C39" s="64">
        <v>0</v>
      </c>
      <c r="D39" s="62">
        <v>1</v>
      </c>
      <c r="E39" s="64">
        <f t="shared" si="5"/>
        <v>0</v>
      </c>
      <c r="F39" s="65">
        <v>0</v>
      </c>
      <c r="G39" s="65">
        <v>0</v>
      </c>
      <c r="H39" s="65">
        <f t="shared" si="3"/>
        <v>0</v>
      </c>
      <c r="I39" s="83"/>
      <c r="J39" s="93"/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3"/>
        <v>0</v>
      </c>
      <c r="I40" s="83"/>
      <c r="J40" s="94"/>
    </row>
    <row r="41" customHeight="1" spans="1:10">
      <c r="A41" s="62"/>
      <c r="B41" s="63"/>
      <c r="C41" s="64"/>
      <c r="D41" s="62"/>
      <c r="E41" s="64"/>
      <c r="F41" s="65">
        <v>0</v>
      </c>
      <c r="G41" s="65">
        <v>0</v>
      </c>
      <c r="H41" s="65">
        <f t="shared" si="3"/>
        <v>0</v>
      </c>
      <c r="I41" s="83"/>
      <c r="J41" s="94"/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3"/>
        <v>0</v>
      </c>
      <c r="I42" s="83"/>
      <c r="J42" s="94"/>
    </row>
    <row r="43" s="51" customFormat="1" customHeight="1" spans="1:10">
      <c r="A43" s="66"/>
      <c r="B43" s="67" t="s">
        <v>44</v>
      </c>
      <c r="C43" s="68">
        <f>SUM(C39)</f>
        <v>0</v>
      </c>
      <c r="D43" s="68">
        <f t="shared" ref="D43:E43" si="11">SUM(D39)</f>
        <v>1</v>
      </c>
      <c r="E43" s="68">
        <f t="shared" si="11"/>
        <v>0</v>
      </c>
      <c r="F43" s="69">
        <f>SUM(F39:F42)</f>
        <v>0</v>
      </c>
      <c r="G43" s="69">
        <f t="shared" ref="G43:H43" si="12">SUM(G39:G42)</f>
        <v>0</v>
      </c>
      <c r="H43" s="69">
        <f t="shared" si="12"/>
        <v>0</v>
      </c>
      <c r="I43" s="86"/>
      <c r="J43" s="95"/>
    </row>
    <row r="44" customHeight="1" spans="1:10">
      <c r="A44" s="62">
        <v>8</v>
      </c>
      <c r="B44" s="63" t="s">
        <v>45</v>
      </c>
      <c r="C44" s="64">
        <v>0</v>
      </c>
      <c r="D44" s="62">
        <v>1</v>
      </c>
      <c r="E44" s="64">
        <f t="shared" si="5"/>
        <v>0</v>
      </c>
      <c r="F44" s="65">
        <v>0</v>
      </c>
      <c r="G44" s="65">
        <v>0</v>
      </c>
      <c r="H44" s="65">
        <f t="shared" si="3"/>
        <v>0</v>
      </c>
      <c r="I44" s="83"/>
      <c r="J44" s="88" t="s">
        <v>46</v>
      </c>
    </row>
    <row r="45" customHeight="1" spans="1:10">
      <c r="A45" s="62"/>
      <c r="B45" s="63"/>
      <c r="C45" s="64"/>
      <c r="D45" s="62"/>
      <c r="E45" s="64"/>
      <c r="F45" s="65">
        <v>0</v>
      </c>
      <c r="G45" s="65">
        <v>0</v>
      </c>
      <c r="H45" s="65">
        <f t="shared" si="3"/>
        <v>0</v>
      </c>
      <c r="I45" s="83"/>
      <c r="J45" s="89"/>
    </row>
    <row r="46" s="51" customFormat="1" customHeight="1" spans="1:10">
      <c r="A46" s="66"/>
      <c r="B46" s="67" t="s">
        <v>47</v>
      </c>
      <c r="C46" s="68">
        <f>SUM(C44)</f>
        <v>0</v>
      </c>
      <c r="D46" s="68">
        <f t="shared" ref="D46:E46" si="13">SUM(D44)</f>
        <v>1</v>
      </c>
      <c r="E46" s="68">
        <f t="shared" si="13"/>
        <v>0</v>
      </c>
      <c r="F46" s="69">
        <f>SUM(F44:F45)</f>
        <v>0</v>
      </c>
      <c r="G46" s="69">
        <f t="shared" ref="G46:H46" si="14">SUM(G44:G45)</f>
        <v>0</v>
      </c>
      <c r="H46" s="69">
        <f t="shared" si="14"/>
        <v>0</v>
      </c>
      <c r="I46" s="86"/>
      <c r="J46" s="90"/>
    </row>
    <row r="47" customHeight="1" spans="1:10">
      <c r="A47" s="62">
        <v>9</v>
      </c>
      <c r="B47" s="63" t="s">
        <v>48</v>
      </c>
      <c r="C47" s="64">
        <v>0</v>
      </c>
      <c r="D47" s="62">
        <v>1</v>
      </c>
      <c r="E47" s="64">
        <f t="shared" si="5"/>
        <v>0</v>
      </c>
      <c r="F47" s="65">
        <v>0</v>
      </c>
      <c r="G47" s="65">
        <v>0</v>
      </c>
      <c r="H47" s="65">
        <f t="shared" si="3"/>
        <v>0</v>
      </c>
      <c r="I47" s="83"/>
      <c r="J47" s="84" t="s">
        <v>49</v>
      </c>
    </row>
    <row r="48" customHeight="1" spans="1:10">
      <c r="A48" s="62"/>
      <c r="B48" s="63"/>
      <c r="C48" s="64"/>
      <c r="D48" s="62"/>
      <c r="E48" s="64"/>
      <c r="F48" s="65">
        <v>0</v>
      </c>
      <c r="G48" s="65">
        <v>0</v>
      </c>
      <c r="H48" s="65">
        <f t="shared" si="3"/>
        <v>0</v>
      </c>
      <c r="I48" s="83"/>
      <c r="J48" s="85"/>
    </row>
    <row r="49" customHeight="1" spans="1:10">
      <c r="A49" s="62"/>
      <c r="B49" s="63"/>
      <c r="C49" s="64"/>
      <c r="D49" s="62"/>
      <c r="E49" s="64"/>
      <c r="F49" s="65">
        <v>0</v>
      </c>
      <c r="G49" s="65">
        <v>0</v>
      </c>
      <c r="H49" s="65">
        <f t="shared" si="3"/>
        <v>0</v>
      </c>
      <c r="I49" s="83"/>
      <c r="J49" s="85"/>
    </row>
    <row r="50" s="51" customFormat="1" customHeight="1" spans="1:10">
      <c r="A50" s="66"/>
      <c r="B50" s="67" t="s">
        <v>50</v>
      </c>
      <c r="C50" s="68">
        <f>SUM(C47)</f>
        <v>0</v>
      </c>
      <c r="D50" s="68">
        <f t="shared" ref="D50:E50" si="15">SUM(D47)</f>
        <v>1</v>
      </c>
      <c r="E50" s="68">
        <f t="shared" si="15"/>
        <v>0</v>
      </c>
      <c r="F50" s="69">
        <f>SUM(F47:F49)</f>
        <v>0</v>
      </c>
      <c r="G50" s="69">
        <f t="shared" ref="G50:H50" si="16">SUM(G47:G49)</f>
        <v>0</v>
      </c>
      <c r="H50" s="69">
        <f t="shared" si="16"/>
        <v>0</v>
      </c>
      <c r="I50" s="86"/>
      <c r="J50" s="87"/>
    </row>
    <row r="51" customHeight="1" spans="1:10">
      <c r="A51" s="70">
        <v>10</v>
      </c>
      <c r="B51" s="63" t="s">
        <v>51</v>
      </c>
      <c r="C51" s="64">
        <v>0</v>
      </c>
      <c r="D51" s="62">
        <v>1</v>
      </c>
      <c r="E51" s="64">
        <f t="shared" si="5"/>
        <v>0</v>
      </c>
      <c r="F51" s="65">
        <v>1024</v>
      </c>
      <c r="G51" s="65">
        <v>0</v>
      </c>
      <c r="H51" s="65">
        <f>F51+G51</f>
        <v>1024</v>
      </c>
      <c r="I51" s="96" t="s">
        <v>52</v>
      </c>
      <c r="J51" s="93"/>
    </row>
    <row r="52" customHeight="1" spans="1:10">
      <c r="A52" s="76"/>
      <c r="B52" s="63"/>
      <c r="C52" s="64"/>
      <c r="D52" s="62"/>
      <c r="E52" s="64"/>
      <c r="F52" s="65">
        <v>0</v>
      </c>
      <c r="G52" s="65">
        <v>0</v>
      </c>
      <c r="H52" s="65">
        <f t="shared" ref="H52:H57" si="17">F52+G52</f>
        <v>0</v>
      </c>
      <c r="I52" s="83"/>
      <c r="J52" s="94"/>
    </row>
    <row r="53" customHeight="1" spans="1:10">
      <c r="A53" s="76"/>
      <c r="B53" s="63"/>
      <c r="C53" s="64"/>
      <c r="D53" s="62"/>
      <c r="E53" s="64"/>
      <c r="F53" s="65">
        <v>0</v>
      </c>
      <c r="G53" s="65">
        <v>0</v>
      </c>
      <c r="H53" s="65">
        <f t="shared" si="17"/>
        <v>0</v>
      </c>
      <c r="I53" s="83"/>
      <c r="J53" s="94"/>
    </row>
    <row r="54" customHeight="1" spans="1:10">
      <c r="A54" s="76"/>
      <c r="B54" s="63"/>
      <c r="C54" s="64"/>
      <c r="D54" s="62"/>
      <c r="E54" s="64"/>
      <c r="F54" s="65">
        <v>0</v>
      </c>
      <c r="G54" s="65">
        <v>0</v>
      </c>
      <c r="H54" s="65">
        <f t="shared" si="17"/>
        <v>0</v>
      </c>
      <c r="I54" s="83"/>
      <c r="J54" s="94"/>
    </row>
    <row r="55" customHeight="1" spans="1:10">
      <c r="A55" s="76"/>
      <c r="B55" s="63"/>
      <c r="C55" s="64"/>
      <c r="D55" s="62"/>
      <c r="E55" s="64"/>
      <c r="F55" s="65">
        <v>0</v>
      </c>
      <c r="G55" s="65">
        <v>0</v>
      </c>
      <c r="H55" s="65">
        <f t="shared" si="17"/>
        <v>0</v>
      </c>
      <c r="I55" s="83"/>
      <c r="J55" s="94"/>
    </row>
    <row r="56" customHeight="1" spans="1:10">
      <c r="A56" s="76"/>
      <c r="B56" s="63"/>
      <c r="C56" s="64"/>
      <c r="D56" s="62"/>
      <c r="E56" s="64"/>
      <c r="F56" s="65">
        <v>0</v>
      </c>
      <c r="G56" s="65">
        <v>0</v>
      </c>
      <c r="H56" s="65">
        <f t="shared" si="17"/>
        <v>0</v>
      </c>
      <c r="I56" s="83"/>
      <c r="J56" s="94"/>
    </row>
    <row r="57" customHeight="1" spans="1:10">
      <c r="A57" s="73"/>
      <c r="B57" s="63"/>
      <c r="C57" s="64"/>
      <c r="D57" s="62"/>
      <c r="E57" s="64"/>
      <c r="F57" s="65">
        <v>0</v>
      </c>
      <c r="G57" s="65">
        <v>0</v>
      </c>
      <c r="H57" s="65">
        <f t="shared" si="17"/>
        <v>0</v>
      </c>
      <c r="I57" s="83"/>
      <c r="J57" s="94"/>
    </row>
    <row r="58" s="51" customFormat="1" customHeight="1" spans="1:10">
      <c r="A58" s="66"/>
      <c r="B58" s="67" t="s">
        <v>53</v>
      </c>
      <c r="C58" s="68">
        <f>SUM(C51)</f>
        <v>0</v>
      </c>
      <c r="D58" s="68">
        <f t="shared" ref="D58:E58" si="18">SUM(D51)</f>
        <v>1</v>
      </c>
      <c r="E58" s="68">
        <f t="shared" si="18"/>
        <v>0</v>
      </c>
      <c r="F58" s="69">
        <f>SUM(F51:F57)</f>
        <v>1024</v>
      </c>
      <c r="G58" s="69">
        <f t="shared" ref="G58:H58" si="19">SUM(G51:G57)</f>
        <v>0</v>
      </c>
      <c r="H58" s="69">
        <f t="shared" si="19"/>
        <v>1024</v>
      </c>
      <c r="I58" s="86"/>
      <c r="J58" s="95"/>
    </row>
    <row r="59" customHeight="1" spans="1:10">
      <c r="A59" s="66"/>
      <c r="B59" s="67" t="s">
        <v>54</v>
      </c>
      <c r="C59" s="68">
        <f>SUM(C58,C50,C46,C43,C38,C33,C30,C24,C19,C16)</f>
        <v>0</v>
      </c>
      <c r="D59" s="68">
        <f t="shared" ref="D59:H59" si="20">SUM(D58,D50,D46,D43,D38,D33,D30,D24,D19,D16)</f>
        <v>9</v>
      </c>
      <c r="E59" s="68">
        <f t="shared" si="20"/>
        <v>0</v>
      </c>
      <c r="F59" s="69">
        <f t="shared" si="20"/>
        <v>5190.84</v>
      </c>
      <c r="G59" s="69">
        <f t="shared" si="20"/>
        <v>0</v>
      </c>
      <c r="H59" s="69">
        <f t="shared" si="20"/>
        <v>5190.84</v>
      </c>
      <c r="I59" s="86"/>
      <c r="J59" s="97"/>
    </row>
    <row r="63" customHeight="1" spans="1:9">
      <c r="A63" s="77" t="s">
        <v>55</v>
      </c>
      <c r="B63" s="78"/>
      <c r="C63" s="79" t="s">
        <v>56</v>
      </c>
      <c r="D63" s="79"/>
      <c r="E63" s="79" t="s">
        <v>57</v>
      </c>
      <c r="F63" s="79"/>
      <c r="G63" s="79" t="s">
        <v>58</v>
      </c>
      <c r="H63" s="79"/>
      <c r="I63" s="98" t="s">
        <v>59</v>
      </c>
    </row>
    <row r="64" customHeight="1" spans="1:9">
      <c r="A64" s="80">
        <f>E59</f>
        <v>0</v>
      </c>
      <c r="B64" s="81"/>
      <c r="C64" s="81">
        <f>H59</f>
        <v>5190.84</v>
      </c>
      <c r="D64" s="81"/>
      <c r="E64" s="81">
        <f>F59</f>
        <v>5190.84</v>
      </c>
      <c r="F64" s="81"/>
      <c r="G64" s="81">
        <f>G59</f>
        <v>0</v>
      </c>
      <c r="H64" s="81"/>
      <c r="I64" s="99">
        <f>A64-C64</f>
        <v>-5190.84</v>
      </c>
    </row>
    <row r="66" customHeight="1" spans="1:9">
      <c r="A66" s="100" t="s">
        <v>60</v>
      </c>
      <c r="B66" s="101"/>
      <c r="C66" s="102" t="s">
        <v>61</v>
      </c>
      <c r="D66" s="100"/>
      <c r="E66" s="100" t="s">
        <v>62</v>
      </c>
      <c r="F66" s="100"/>
      <c r="G66" s="100" t="s">
        <v>63</v>
      </c>
      <c r="H66" s="100"/>
      <c r="I66" s="10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5"/>
    <mergeCell ref="A17:A18"/>
    <mergeCell ref="A20:A23"/>
    <mergeCell ref="A25:A29"/>
    <mergeCell ref="A31:A32"/>
    <mergeCell ref="A34:A37"/>
    <mergeCell ref="A39:A42"/>
    <mergeCell ref="A44:A45"/>
    <mergeCell ref="A47:A49"/>
    <mergeCell ref="A51:A57"/>
    <mergeCell ref="B6:B7"/>
    <mergeCell ref="B8:B15"/>
    <mergeCell ref="B17:B18"/>
    <mergeCell ref="B20:B23"/>
    <mergeCell ref="B25:B29"/>
    <mergeCell ref="B31:B32"/>
    <mergeCell ref="B34:B37"/>
    <mergeCell ref="B39:B42"/>
    <mergeCell ref="B44:B45"/>
    <mergeCell ref="B47:B49"/>
    <mergeCell ref="B51:B57"/>
    <mergeCell ref="C8:C15"/>
    <mergeCell ref="C17:C18"/>
    <mergeCell ref="C20:C23"/>
    <mergeCell ref="C25:C29"/>
    <mergeCell ref="C31:C32"/>
    <mergeCell ref="C34:C37"/>
    <mergeCell ref="C39:C42"/>
    <mergeCell ref="C44:C45"/>
    <mergeCell ref="C47:C49"/>
    <mergeCell ref="C51:C57"/>
    <mergeCell ref="D8:D15"/>
    <mergeCell ref="D17:D18"/>
    <mergeCell ref="D20:D23"/>
    <mergeCell ref="D25:D29"/>
    <mergeCell ref="D31:D32"/>
    <mergeCell ref="D34:D37"/>
    <mergeCell ref="D39:D42"/>
    <mergeCell ref="D44:D45"/>
    <mergeCell ref="D47:D49"/>
    <mergeCell ref="D51:D57"/>
    <mergeCell ref="E8:E15"/>
    <mergeCell ref="E17:E18"/>
    <mergeCell ref="E20:E23"/>
    <mergeCell ref="E25:E29"/>
    <mergeCell ref="E31:E32"/>
    <mergeCell ref="E34:E37"/>
    <mergeCell ref="E39:E42"/>
    <mergeCell ref="E44:E45"/>
    <mergeCell ref="E47:E49"/>
    <mergeCell ref="E51:E57"/>
    <mergeCell ref="J4:J5"/>
    <mergeCell ref="J6:J7"/>
    <mergeCell ref="J8:J16"/>
    <mergeCell ref="J17:J19"/>
    <mergeCell ref="J20:J24"/>
    <mergeCell ref="J25:J30"/>
    <mergeCell ref="J31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4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65</v>
      </c>
      <c r="E5" s="6"/>
      <c r="F5" s="7" t="s">
        <v>66</v>
      </c>
      <c r="G5" s="7"/>
      <c r="H5" s="6" t="s">
        <v>67</v>
      </c>
      <c r="I5" s="5"/>
      <c r="J5" s="7" t="s">
        <v>68</v>
      </c>
      <c r="K5" s="36"/>
    </row>
    <row r="6" ht="20.1" customHeight="1" spans="2:11">
      <c r="B6" s="8"/>
      <c r="C6" s="9"/>
      <c r="D6" s="10" t="s">
        <v>69</v>
      </c>
      <c r="E6" s="10"/>
      <c r="F6" s="11" t="s">
        <v>70</v>
      </c>
      <c r="G6" s="11"/>
      <c r="H6" s="10" t="s">
        <v>71</v>
      </c>
      <c r="I6" s="9"/>
      <c r="J6" s="11" t="s">
        <v>72</v>
      </c>
      <c r="K6" s="37"/>
    </row>
    <row r="7" ht="20.1" customHeight="1" spans="2:11">
      <c r="B7" s="8"/>
      <c r="C7" s="9"/>
      <c r="D7" s="10" t="s">
        <v>73</v>
      </c>
      <c r="E7" s="10"/>
      <c r="F7" s="12">
        <v>43704</v>
      </c>
      <c r="G7" s="11"/>
      <c r="H7" s="10" t="s">
        <v>74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75</v>
      </c>
      <c r="I8" s="39"/>
      <c r="J8" s="16" t="s">
        <v>76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77</v>
      </c>
      <c r="E10" s="20" t="s">
        <v>78</v>
      </c>
      <c r="F10" s="21"/>
      <c r="G10" s="22" t="s">
        <v>79</v>
      </c>
      <c r="H10" s="21" t="s">
        <v>80</v>
      </c>
      <c r="I10" s="20" t="s">
        <v>81</v>
      </c>
      <c r="J10" s="21"/>
      <c r="K10" s="22" t="s">
        <v>82</v>
      </c>
    </row>
    <row r="11" ht="20.1" customHeight="1" spans="2:11">
      <c r="B11" s="23">
        <v>1</v>
      </c>
      <c r="C11" s="24"/>
      <c r="D11" s="25" t="s">
        <v>83</v>
      </c>
      <c r="E11" s="23" t="s">
        <v>84</v>
      </c>
      <c r="F11" s="24"/>
      <c r="G11" s="26">
        <v>0</v>
      </c>
      <c r="H11" s="26"/>
      <c r="I11" s="41"/>
      <c r="J11" s="42"/>
      <c r="K11" s="43" t="s">
        <v>85</v>
      </c>
    </row>
    <row r="12" ht="23" customHeight="1" spans="2:11">
      <c r="B12" s="23">
        <v>2</v>
      </c>
      <c r="C12" s="24"/>
      <c r="D12" s="27"/>
      <c r="E12" s="28" t="s">
        <v>86</v>
      </c>
      <c r="F12" s="28"/>
      <c r="G12" s="26">
        <v>0</v>
      </c>
      <c r="H12" s="26"/>
      <c r="I12" s="41"/>
      <c r="J12" s="42"/>
      <c r="K12" s="43" t="s">
        <v>85</v>
      </c>
    </row>
    <row r="13" ht="20.1" customHeight="1" spans="2:11">
      <c r="B13" s="23">
        <v>3</v>
      </c>
      <c r="C13" s="24"/>
      <c r="D13" s="27"/>
      <c r="E13" s="23" t="s">
        <v>52</v>
      </c>
      <c r="F13" s="24"/>
      <c r="G13" s="26">
        <v>0</v>
      </c>
      <c r="H13" s="26"/>
      <c r="I13" s="41"/>
      <c r="J13" s="42"/>
      <c r="K13" s="43" t="s">
        <v>85</v>
      </c>
    </row>
    <row r="14" ht="20.1" customHeight="1" spans="2:11">
      <c r="B14" s="23">
        <v>4</v>
      </c>
      <c r="C14" s="24"/>
      <c r="D14" s="27"/>
      <c r="E14" s="23" t="s">
        <v>87</v>
      </c>
      <c r="F14" s="24"/>
      <c r="G14" s="26">
        <v>0</v>
      </c>
      <c r="H14" s="26"/>
      <c r="I14" s="41"/>
      <c r="J14" s="42"/>
      <c r="K14" s="43" t="s">
        <v>88</v>
      </c>
    </row>
    <row r="15" ht="20.1" customHeight="1" spans="2:11">
      <c r="B15" s="23">
        <v>5</v>
      </c>
      <c r="C15" s="24"/>
      <c r="D15" s="25" t="s">
        <v>51</v>
      </c>
      <c r="E15" s="28" t="s">
        <v>89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80</v>
      </c>
      <c r="C20" s="22"/>
      <c r="D20" s="22"/>
      <c r="E20" s="22"/>
      <c r="F20" s="22"/>
      <c r="G20" s="22" t="s">
        <v>90</v>
      </c>
      <c r="H20" s="22"/>
      <c r="I20" s="22"/>
      <c r="J20" s="22"/>
      <c r="K20" s="22" t="s">
        <v>91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92</v>
      </c>
      <c r="C23" s="17"/>
      <c r="D23" s="17"/>
      <c r="E23" s="17"/>
      <c r="F23" s="17" t="s">
        <v>61</v>
      </c>
      <c r="G23" s="17" t="s">
        <v>93</v>
      </c>
      <c r="H23" s="17"/>
      <c r="I23" s="17"/>
      <c r="J23" s="17" t="s">
        <v>63</v>
      </c>
      <c r="K23" s="17"/>
    </row>
    <row r="26" ht="17.5" spans="1:11">
      <c r="A26" s="2" t="s">
        <v>94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65</v>
      </c>
      <c r="E28" s="6"/>
      <c r="F28" s="7" t="str">
        <f>F5</f>
        <v>王凤雨</v>
      </c>
      <c r="G28" s="7"/>
      <c r="H28" s="6" t="s">
        <v>67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69</v>
      </c>
      <c r="E29" s="10"/>
      <c r="F29" s="11" t="str">
        <f>F6</f>
        <v>北京</v>
      </c>
      <c r="G29" s="11"/>
      <c r="H29" s="10" t="s">
        <v>71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73</v>
      </c>
      <c r="E30" s="10"/>
      <c r="F30" s="12">
        <f>F7</f>
        <v>43704</v>
      </c>
      <c r="G30" s="11"/>
      <c r="H30" s="10" t="s">
        <v>74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95</v>
      </c>
      <c r="E33" s="28" t="s">
        <v>96</v>
      </c>
      <c r="F33" s="28"/>
      <c r="G33" s="26" t="s">
        <v>97</v>
      </c>
      <c r="H33" s="26" t="s">
        <v>98</v>
      </c>
      <c r="I33" s="26" t="s">
        <v>54</v>
      </c>
      <c r="J33" s="26"/>
      <c r="K33" s="49" t="s">
        <v>82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54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92</v>
      </c>
      <c r="C38" s="17"/>
      <c r="D38" s="17"/>
      <c r="E38" s="17"/>
      <c r="F38" s="17" t="s">
        <v>61</v>
      </c>
      <c r="G38" s="17" t="s">
        <v>93</v>
      </c>
      <c r="H38" s="17"/>
      <c r="I38" s="17"/>
      <c r="J38" s="17" t="s">
        <v>63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2023-09-18T07:22:49Z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