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480" windowHeight="11640"/>
  </bookViews>
  <sheets>
    <sheet name="北京车展" sheetId="1" r:id="rId1"/>
    <sheet name="杂费" sheetId="2" r:id="rId2"/>
  </sheets>
  <definedNames>
    <definedName name="_xlnm.Print_Area" localSheetId="0">北京车展!$A$1:$F$31</definedName>
    <definedName name="_xlnm.Print_Titles" localSheetId="0">北京车展!$1:$7</definedName>
  </definedNames>
  <calcPr calcId="125725"/>
</workbook>
</file>

<file path=xl/calcChain.xml><?xml version="1.0" encoding="utf-8"?>
<calcChain xmlns="http://schemas.openxmlformats.org/spreadsheetml/2006/main">
  <c r="B4" i="2"/>
  <c r="D25" i="1"/>
  <c r="G25"/>
  <c r="G24"/>
  <c r="G27"/>
  <c r="G18"/>
  <c r="G19"/>
  <c r="G20"/>
  <c r="G21"/>
  <c r="G22"/>
  <c r="G23"/>
  <c r="G26"/>
  <c r="G28"/>
  <c r="G16"/>
  <c r="G17"/>
  <c r="G13"/>
  <c r="G14"/>
  <c r="G15"/>
  <c r="G12"/>
  <c r="G29" l="1"/>
  <c r="G30" s="1"/>
  <c r="G31" s="1"/>
</calcChain>
</file>

<file path=xl/sharedStrings.xml><?xml version="1.0" encoding="utf-8"?>
<sst xmlns="http://schemas.openxmlformats.org/spreadsheetml/2006/main" count="64" uniqueCount="60">
  <si>
    <t xml:space="preserve">Event:                 </t>
  </si>
  <si>
    <t xml:space="preserve">Date:                  </t>
  </si>
  <si>
    <t xml:space="preserve">Project No:               </t>
  </si>
  <si>
    <t xml:space="preserve">Number of person:       </t>
  </si>
  <si>
    <t>项目</t>
  </si>
  <si>
    <t>规格</t>
  </si>
  <si>
    <r>
      <rPr>
        <b/>
        <sz val="9"/>
        <rFont val="宋体"/>
        <family val="3"/>
        <charset val="134"/>
      </rPr>
      <t>单价</t>
    </r>
  </si>
  <si>
    <r>
      <rPr>
        <b/>
        <sz val="9"/>
        <rFont val="宋体"/>
        <family val="3"/>
        <charset val="134"/>
      </rPr>
      <t>次数</t>
    </r>
  </si>
  <si>
    <r>
      <rPr>
        <b/>
        <sz val="9"/>
        <rFont val="宋体"/>
        <family val="3"/>
        <charset val="134"/>
      </rPr>
      <t>数量</t>
    </r>
  </si>
  <si>
    <r>
      <rPr>
        <sz val="9"/>
        <rFont val="宋体"/>
        <family val="3"/>
        <charset val="134"/>
      </rPr>
      <t>总计（</t>
    </r>
    <r>
      <rPr>
        <sz val="9"/>
        <rFont val="Arial"/>
        <family val="2"/>
      </rPr>
      <t>Net</t>
    </r>
    <r>
      <rPr>
        <sz val="9"/>
        <rFont val="宋体"/>
        <family val="3"/>
        <charset val="134"/>
      </rPr>
      <t>）</t>
    </r>
  </si>
  <si>
    <r>
      <rPr>
        <sz val="9"/>
        <rFont val="宋体"/>
        <family val="3"/>
        <charset val="134"/>
      </rPr>
      <t>停车场</t>
    </r>
    <phoneticPr fontId="1" type="noConversion"/>
  </si>
  <si>
    <t>停车场</t>
    <phoneticPr fontId="1" type="noConversion"/>
  </si>
  <si>
    <t>旅行社人员 Travel Agency</t>
    <phoneticPr fontId="1" type="noConversion"/>
  </si>
  <si>
    <r>
      <rPr>
        <sz val="9"/>
        <rFont val="宋体"/>
        <family val="3"/>
        <charset val="134"/>
      </rPr>
      <t>其他</t>
    </r>
    <phoneticPr fontId="1" type="noConversion"/>
  </si>
  <si>
    <r>
      <rPr>
        <sz val="9"/>
        <rFont val="宋体"/>
        <family val="3"/>
        <charset val="134"/>
      </rPr>
      <t>人工</t>
    </r>
    <phoneticPr fontId="1" type="noConversion"/>
  </si>
  <si>
    <r>
      <rPr>
        <sz val="9"/>
        <rFont val="宋体"/>
        <family val="3"/>
        <charset val="134"/>
      </rPr>
      <t>工作人员机票</t>
    </r>
    <r>
      <rPr>
        <sz val="9"/>
        <rFont val="Arial"/>
        <family val="2"/>
      </rPr>
      <t xml:space="preserve"> Agency airfare</t>
    </r>
    <phoneticPr fontId="1" type="noConversion"/>
  </si>
  <si>
    <r>
      <rPr>
        <sz val="9"/>
        <rFont val="宋体"/>
        <family val="3"/>
        <charset val="134"/>
      </rPr>
      <t>工作人员餐补</t>
    </r>
    <r>
      <rPr>
        <sz val="9"/>
        <rFont val="Arial"/>
        <family val="2"/>
      </rPr>
      <t xml:space="preserve"> Agency board expense</t>
    </r>
    <phoneticPr fontId="1" type="noConversion"/>
  </si>
  <si>
    <t>杂费</t>
    <phoneticPr fontId="1" type="noConversion"/>
  </si>
  <si>
    <t>摄影费</t>
    <phoneticPr fontId="1" type="noConversion"/>
  </si>
  <si>
    <t>酒店相关：Hotel</t>
    <phoneticPr fontId="1" type="noConversion"/>
  </si>
  <si>
    <t>Hotel                        公付</t>
    <phoneticPr fontId="1" type="noConversion"/>
  </si>
  <si>
    <t>Service fee 服务费 10%</t>
    <phoneticPr fontId="1" type="noConversion"/>
  </si>
  <si>
    <t>自付房费
一、客人签单部分由会务组负责人员负责确认是否划入总账</t>
    <phoneticPr fontId="1" type="noConversion"/>
  </si>
  <si>
    <t xml:space="preserve">Hotel:                  </t>
    <phoneticPr fontId="1" type="noConversion"/>
  </si>
  <si>
    <t>45座大巴：酒店－车展－酒店</t>
    <phoneticPr fontId="1" type="noConversion"/>
  </si>
  <si>
    <r>
      <t>4</t>
    </r>
    <r>
      <rPr>
        <sz val="9"/>
        <rFont val="宋体"/>
        <family val="3"/>
        <charset val="134"/>
      </rPr>
      <t>月</t>
    </r>
    <r>
      <rPr>
        <sz val="9"/>
        <rFont val="Arial"/>
        <family val="2"/>
      </rPr>
      <t>23</t>
    </r>
    <r>
      <rPr>
        <sz val="9"/>
        <rFont val="宋体"/>
        <family val="3"/>
        <charset val="134"/>
      </rPr>
      <t>日</t>
    </r>
    <r>
      <rPr>
        <sz val="9"/>
        <rFont val="Arial"/>
        <family val="2"/>
      </rPr>
      <t xml:space="preserve"> SGM</t>
    </r>
    <r>
      <rPr>
        <sz val="9"/>
        <rFont val="宋体"/>
        <family val="3"/>
        <charset val="134"/>
      </rPr>
      <t>大床房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（含单早，服务费，宽带费用）</t>
    </r>
    <phoneticPr fontId="1" type="noConversion"/>
  </si>
  <si>
    <r>
      <t>4</t>
    </r>
    <r>
      <rPr>
        <sz val="9"/>
        <rFont val="宋体"/>
        <family val="3"/>
        <charset val="134"/>
      </rPr>
      <t>月</t>
    </r>
    <r>
      <rPr>
        <sz val="9"/>
        <rFont val="Arial"/>
        <family val="2"/>
      </rPr>
      <t>24</t>
    </r>
    <r>
      <rPr>
        <sz val="9"/>
        <rFont val="宋体"/>
        <family val="3"/>
        <charset val="134"/>
      </rPr>
      <t>日</t>
    </r>
    <r>
      <rPr>
        <sz val="9"/>
        <rFont val="Arial"/>
        <family val="2"/>
      </rPr>
      <t xml:space="preserve"> SGM</t>
    </r>
    <r>
      <rPr>
        <sz val="9"/>
        <rFont val="宋体"/>
        <family val="3"/>
        <charset val="134"/>
      </rPr>
      <t>大床房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（含单早，服务费，宽带费用）</t>
    </r>
    <phoneticPr fontId="1" type="noConversion"/>
  </si>
  <si>
    <r>
      <t>4</t>
    </r>
    <r>
      <rPr>
        <sz val="9"/>
        <rFont val="宋体"/>
        <family val="3"/>
        <charset val="134"/>
      </rPr>
      <t>月</t>
    </r>
    <r>
      <rPr>
        <sz val="9"/>
        <rFont val="Arial"/>
        <family val="2"/>
      </rPr>
      <t>25</t>
    </r>
    <r>
      <rPr>
        <sz val="9"/>
        <rFont val="宋体"/>
        <family val="3"/>
        <charset val="134"/>
      </rPr>
      <t>日</t>
    </r>
    <r>
      <rPr>
        <sz val="9"/>
        <rFont val="Arial"/>
        <family val="2"/>
      </rPr>
      <t xml:space="preserve"> SGM</t>
    </r>
    <r>
      <rPr>
        <sz val="9"/>
        <rFont val="宋体"/>
        <family val="3"/>
        <charset val="134"/>
      </rPr>
      <t>大床房（含单早，服务费，宽带费用）</t>
    </r>
    <phoneticPr fontId="1" type="noConversion"/>
  </si>
  <si>
    <r>
      <t>4</t>
    </r>
    <r>
      <rPr>
        <sz val="9"/>
        <rFont val="宋体"/>
        <family val="3"/>
        <charset val="134"/>
      </rPr>
      <t>月</t>
    </r>
    <r>
      <rPr>
        <sz val="9"/>
        <rFont val="Arial"/>
        <family val="2"/>
      </rPr>
      <t>23</t>
    </r>
    <r>
      <rPr>
        <sz val="9"/>
        <rFont val="宋体"/>
        <family val="3"/>
        <charset val="134"/>
      </rPr>
      <t>日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大床房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（含单早，服务费，宽带费用）-媒体</t>
    </r>
    <phoneticPr fontId="1" type="noConversion"/>
  </si>
  <si>
    <r>
      <t>4</t>
    </r>
    <r>
      <rPr>
        <sz val="9"/>
        <rFont val="宋体"/>
        <family val="3"/>
        <charset val="134"/>
      </rPr>
      <t>月</t>
    </r>
    <r>
      <rPr>
        <sz val="9"/>
        <rFont val="Arial"/>
        <family val="2"/>
      </rPr>
      <t>24</t>
    </r>
    <r>
      <rPr>
        <sz val="9"/>
        <rFont val="宋体"/>
        <family val="3"/>
        <charset val="134"/>
      </rPr>
      <t>日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大床房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（含单早，服务费，宽带费用）-媒体</t>
    </r>
    <phoneticPr fontId="1" type="noConversion"/>
  </si>
  <si>
    <r>
      <t>4</t>
    </r>
    <r>
      <rPr>
        <sz val="9"/>
        <rFont val="宋体"/>
        <family val="3"/>
        <charset val="134"/>
      </rPr>
      <t>月25日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大床房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（含单早，服务费，宽带费用）-媒体</t>
    </r>
    <phoneticPr fontId="1" type="noConversion"/>
  </si>
  <si>
    <r>
      <t>4</t>
    </r>
    <r>
      <rPr>
        <sz val="9"/>
        <rFont val="宋体"/>
        <family val="3"/>
        <charset val="134"/>
      </rPr>
      <t>月25日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双床房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（含双早，服务费，宽带费用）-工作人员</t>
    </r>
    <phoneticPr fontId="1" type="noConversion"/>
  </si>
  <si>
    <r>
      <t>4</t>
    </r>
    <r>
      <rPr>
        <sz val="9"/>
        <rFont val="宋体"/>
        <family val="3"/>
        <charset val="134"/>
      </rPr>
      <t>月23日</t>
    </r>
    <r>
      <rPr>
        <sz val="9"/>
        <rFont val="Arial"/>
        <family val="2"/>
      </rPr>
      <t>-26</t>
    </r>
    <r>
      <rPr>
        <sz val="9"/>
        <rFont val="宋体"/>
        <family val="3"/>
        <charset val="134"/>
      </rPr>
      <t>日：酒店免费提供五辆大巴的停车位或免费停车券</t>
    </r>
    <phoneticPr fontId="1" type="noConversion"/>
  </si>
  <si>
    <r>
      <t>4</t>
    </r>
    <r>
      <rPr>
        <sz val="9"/>
        <rFont val="宋体"/>
        <family val="3"/>
        <charset val="134"/>
      </rPr>
      <t>月23-26日：至少提供3</t>
    </r>
    <r>
      <rPr>
        <sz val="9"/>
        <rFont val="Arial"/>
        <family val="2"/>
      </rPr>
      <t>0</t>
    </r>
    <r>
      <rPr>
        <sz val="9"/>
        <rFont val="宋体"/>
        <family val="3"/>
        <charset val="134"/>
      </rPr>
      <t>个免费停车位</t>
    </r>
    <phoneticPr fontId="1" type="noConversion"/>
  </si>
  <si>
    <r>
      <t>2018</t>
    </r>
    <r>
      <rPr>
        <sz val="9"/>
        <rFont val="宋体"/>
        <family val="3"/>
        <charset val="134"/>
      </rPr>
      <t>北京车展</t>
    </r>
    <r>
      <rPr>
        <sz val="9"/>
        <rFont val="Arial"/>
        <family val="2"/>
      </rPr>
      <t xml:space="preserve">  2018 Beijing Autoshow</t>
    </r>
    <phoneticPr fontId="1" type="noConversion"/>
  </si>
  <si>
    <r>
      <t>2018</t>
    </r>
    <r>
      <rPr>
        <sz val="9"/>
        <rFont val="宋体"/>
        <family val="3"/>
        <charset val="134"/>
      </rPr>
      <t>年</t>
    </r>
    <r>
      <rPr>
        <sz val="9"/>
        <rFont val="Arial"/>
        <family val="2"/>
      </rPr>
      <t>4/25-5/4 April 25,to May 4</t>
    </r>
    <phoneticPr fontId="1" type="noConversion"/>
  </si>
  <si>
    <t>大巴parking</t>
    <phoneticPr fontId="1" type="noConversion"/>
  </si>
  <si>
    <r>
      <t>北京媒体自驾车p</t>
    </r>
    <r>
      <rPr>
        <sz val="9"/>
        <rFont val="宋体"/>
        <family val="3"/>
        <charset val="134"/>
      </rPr>
      <t>arking</t>
    </r>
    <phoneticPr fontId="1" type="noConversion"/>
  </si>
  <si>
    <t>大巴需求（根据媒体具体航班调整需求）Picking up shuttle buses</t>
    <phoneticPr fontId="1" type="noConversion"/>
  </si>
  <si>
    <t>杂费</t>
    <phoneticPr fontId="1" type="noConversion"/>
  </si>
  <si>
    <t>诺金大酒店NUO</t>
    <phoneticPr fontId="1" type="noConversion"/>
  </si>
  <si>
    <r>
      <t>Hotel:</t>
    </r>
    <r>
      <rPr>
        <sz val="9"/>
        <rFont val="宋体"/>
        <family val="3"/>
        <charset val="134"/>
      </rPr>
      <t xml:space="preserve">客房要求：
</t>
    </r>
    <r>
      <rPr>
        <sz val="9"/>
        <rFont val="Arial"/>
        <family val="2"/>
      </rPr>
      <t>1</t>
    </r>
    <r>
      <rPr>
        <sz val="9"/>
        <rFont val="宋体"/>
        <family val="3"/>
        <charset val="134"/>
      </rPr>
      <t xml:space="preserve">、电话：开通国内长途、关闭国际长途
</t>
    </r>
    <r>
      <rPr>
        <sz val="9"/>
        <rFont val="Arial"/>
        <family val="2"/>
      </rPr>
      <t>2</t>
    </r>
    <r>
      <rPr>
        <sz val="9"/>
        <rFont val="宋体"/>
        <family val="3"/>
        <charset val="134"/>
      </rPr>
      <t xml:space="preserve">、网络：可宽带上网
</t>
    </r>
    <r>
      <rPr>
        <sz val="9"/>
        <rFont val="Arial"/>
        <family val="2"/>
      </rPr>
      <t>3</t>
    </r>
    <r>
      <rPr>
        <sz val="9"/>
        <rFont val="宋体"/>
        <family val="3"/>
        <charset val="134"/>
      </rPr>
      <t xml:space="preserve">、每间房间内需要有果盘一份
</t>
    </r>
    <r>
      <rPr>
        <sz val="9"/>
        <rFont val="Arial"/>
        <family val="2"/>
      </rPr>
      <t>4</t>
    </r>
    <r>
      <rPr>
        <sz val="9"/>
        <rFont val="宋体"/>
        <family val="3"/>
        <charset val="134"/>
      </rPr>
      <t>、关闭</t>
    </r>
    <r>
      <rPr>
        <sz val="9"/>
        <rFont val="Arial"/>
        <family val="2"/>
      </rPr>
      <t>MINI BAR</t>
    </r>
    <r>
      <rPr>
        <sz val="9"/>
        <rFont val="宋体"/>
        <family val="3"/>
        <charset val="134"/>
      </rPr>
      <t xml:space="preserve">、洗衣服务、签单权以及房间内可能有的收费项目（如收费电视等）
</t>
    </r>
    <r>
      <rPr>
        <sz val="9"/>
        <rFont val="Arial"/>
        <family val="2"/>
      </rPr>
      <t>5</t>
    </r>
    <r>
      <rPr>
        <sz val="9"/>
        <rFont val="宋体"/>
        <family val="3"/>
        <charset val="134"/>
      </rPr>
      <t xml:space="preserve">、早餐：均含双早
</t>
    </r>
    <r>
      <rPr>
        <sz val="9"/>
        <rFont val="Arial"/>
        <family val="2"/>
      </rPr>
      <t>6</t>
    </r>
    <r>
      <rPr>
        <sz val="9"/>
        <rFont val="宋体"/>
        <family val="3"/>
        <charset val="134"/>
      </rPr>
      <t xml:space="preserve">、环境：干净、舒适、相对安静（尤其针是媒体）。媒体房间尽量保证大床房，房型统一
</t>
    </r>
    <r>
      <rPr>
        <sz val="9"/>
        <rFont val="Arial"/>
        <family val="2"/>
      </rPr>
      <t>7</t>
    </r>
    <r>
      <rPr>
        <sz val="9"/>
        <rFont val="宋体"/>
        <family val="3"/>
        <charset val="134"/>
      </rPr>
      <t>、客房数量：确定好数量后允许再上下浮动</t>
    </r>
    <r>
      <rPr>
        <sz val="9"/>
        <rFont val="Arial"/>
        <family val="2"/>
      </rPr>
      <t>10</t>
    </r>
    <r>
      <rPr>
        <sz val="9"/>
        <rFont val="宋体"/>
        <family val="3"/>
        <charset val="134"/>
      </rPr>
      <t xml:space="preserve">％
</t>
    </r>
    <r>
      <rPr>
        <sz val="9"/>
        <color rgb="FFFF0000"/>
        <rFont val="Arial"/>
        <family val="2"/>
      </rPr>
      <t>8</t>
    </r>
    <r>
      <rPr>
        <sz val="9"/>
        <color rgb="FFFF0000"/>
        <rFont val="宋体"/>
        <family val="3"/>
        <charset val="134"/>
      </rPr>
      <t>、房间需配有欢迎水果一份，入住日送到；</t>
    </r>
    <r>
      <rPr>
        <sz val="9"/>
        <color rgb="FFFF0000"/>
        <rFont val="Arial"/>
        <family val="2"/>
      </rPr>
      <t xml:space="preserve">                               </t>
    </r>
    <r>
      <rPr>
        <sz val="9"/>
        <rFont val="宋体"/>
        <family val="3"/>
        <charset val="134"/>
      </rPr>
      <t>9、5-6间免费升级至行政大床房</t>
    </r>
    <phoneticPr fontId="1" type="noConversion"/>
  </si>
  <si>
    <t>摄影费 photography and film shooting 3 days</t>
    <phoneticPr fontId="1" type="noConversion"/>
  </si>
  <si>
    <t>自付</t>
    <phoneticPr fontId="1" type="noConversion"/>
  </si>
  <si>
    <t>小计</t>
    <phoneticPr fontId="1" type="noConversion"/>
  </si>
  <si>
    <r>
      <rPr>
        <sz val="9"/>
        <rFont val="宋体"/>
        <family val="3"/>
        <charset val="134"/>
      </rPr>
      <t>康辉集团北京国际会议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展览有限公司</t>
    </r>
    <phoneticPr fontId="1" type="noConversion"/>
  </si>
  <si>
    <r>
      <t>2018</t>
    </r>
    <r>
      <rPr>
        <sz val="9"/>
        <rFont val="宋体"/>
        <family val="3"/>
        <charset val="134"/>
      </rPr>
      <t>北京车展</t>
    </r>
    <r>
      <rPr>
        <sz val="9"/>
        <rFont val="Arial"/>
        <family val="2"/>
      </rPr>
      <t xml:space="preserve">  </t>
    </r>
    <phoneticPr fontId="1" type="noConversion"/>
  </si>
  <si>
    <r>
      <t>2018</t>
    </r>
    <r>
      <rPr>
        <sz val="9"/>
        <rFont val="宋体"/>
        <family val="3"/>
        <charset val="134"/>
      </rPr>
      <t>年</t>
    </r>
    <r>
      <rPr>
        <sz val="9"/>
        <rFont val="Arial"/>
        <family val="2"/>
      </rPr>
      <t>4/25-5/4 April 25,to May 4</t>
    </r>
    <phoneticPr fontId="1" type="noConversion"/>
  </si>
  <si>
    <t>Total 总计（不含增值税6%）</t>
    <phoneticPr fontId="1" type="noConversion"/>
  </si>
  <si>
    <t>Kv设计费</t>
    <phoneticPr fontId="1" type="noConversion"/>
  </si>
  <si>
    <t>同传</t>
    <phoneticPr fontId="1" type="noConversion"/>
  </si>
  <si>
    <t>机器租赁</t>
    <phoneticPr fontId="1" type="noConversion"/>
  </si>
  <si>
    <t>媒体报销</t>
    <phoneticPr fontId="1" type="noConversion"/>
  </si>
  <si>
    <t>杂费</t>
    <phoneticPr fontId="1" type="noConversion"/>
  </si>
  <si>
    <t>豆豆与司机餐费</t>
    <phoneticPr fontId="1" type="noConversion"/>
  </si>
  <si>
    <t>马总餐费</t>
    <phoneticPr fontId="1" type="noConversion"/>
  </si>
  <si>
    <t>用餐杂费</t>
    <phoneticPr fontId="1" type="noConversion"/>
  </si>
  <si>
    <r>
      <t>4</t>
    </r>
    <r>
      <rPr>
        <sz val="9"/>
        <rFont val="宋体"/>
        <family val="3"/>
        <charset val="134"/>
      </rPr>
      <t>月</t>
    </r>
    <r>
      <rPr>
        <sz val="9"/>
        <rFont val="Arial"/>
        <family val="2"/>
      </rPr>
      <t>25</t>
    </r>
    <r>
      <rPr>
        <sz val="9"/>
        <rFont val="宋体"/>
        <family val="3"/>
        <charset val="134"/>
      </rPr>
      <t>日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工作人员</t>
    </r>
    <phoneticPr fontId="1" type="noConversion"/>
  </si>
  <si>
    <r>
      <rPr>
        <sz val="9"/>
        <rFont val="宋体"/>
        <family val="3"/>
        <charset val="134"/>
      </rPr>
      <t>工作人员交通</t>
    </r>
    <r>
      <rPr>
        <sz val="9"/>
        <rFont val="Arial"/>
        <family val="2"/>
      </rPr>
      <t xml:space="preserve"> Agency</t>
    </r>
    <phoneticPr fontId="1" type="noConversion"/>
  </si>
  <si>
    <t>媒体报销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</si>
</sst>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#,##0_ "/>
  </numFmts>
  <fonts count="33">
    <font>
      <sz val="12"/>
      <name val="宋体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Arial"/>
      <family val="2"/>
    </font>
    <font>
      <b/>
      <sz val="9"/>
      <name val="Arial"/>
      <family val="2"/>
    </font>
    <font>
      <sz val="12"/>
      <name val="宋体"/>
      <family val="3"/>
      <charset val="134"/>
    </font>
    <font>
      <b/>
      <sz val="11"/>
      <name val="Arial"/>
      <family val="2"/>
    </font>
    <font>
      <b/>
      <sz val="9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Arial"/>
      <family val="2"/>
    </font>
    <font>
      <sz val="9"/>
      <color rgb="FFFF0000"/>
      <name val="Arial"/>
      <family val="2"/>
    </font>
    <font>
      <sz val="9"/>
      <color rgb="FFFF0000"/>
      <name val="宋体"/>
      <family val="3"/>
      <charset val="134"/>
    </font>
    <font>
      <sz val="10"/>
      <color rgb="FF333333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>
      <alignment vertical="center"/>
    </xf>
    <xf numFmtId="0" fontId="2" fillId="0" borderId="0" applyNumberFormat="0" applyBorder="0" applyAlignment="0" applyProtection="0">
      <alignment vertical="center"/>
    </xf>
    <xf numFmtId="0" fontId="3" fillId="0" borderId="0" applyNumberFormat="0" applyBorder="0" applyAlignment="0" applyProtection="0">
      <alignment vertical="center"/>
    </xf>
    <xf numFmtId="0" fontId="4" fillId="2" borderId="0" applyNumberFormat="0" applyBorder="0" applyProtection="0">
      <alignment vertical="center"/>
    </xf>
    <xf numFmtId="0" fontId="4" fillId="3" borderId="0" applyNumberFormat="0" applyBorder="0" applyProtection="0">
      <alignment vertical="center"/>
    </xf>
    <xf numFmtId="0" fontId="4" fillId="4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6" borderId="0" applyNumberFormat="0" applyBorder="0" applyProtection="0">
      <alignment vertical="center"/>
    </xf>
    <xf numFmtId="0" fontId="4" fillId="7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9" borderId="0" applyNumberFormat="0" applyBorder="0" applyProtection="0">
      <alignment vertical="center"/>
    </xf>
    <xf numFmtId="0" fontId="4" fillId="10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11" borderId="0" applyNumberFormat="0" applyBorder="0" applyProtection="0">
      <alignment vertical="center"/>
    </xf>
    <xf numFmtId="0" fontId="5" fillId="12" borderId="0" applyNumberFormat="0" applyBorder="0" applyProtection="0">
      <alignment vertical="center"/>
    </xf>
    <xf numFmtId="0" fontId="5" fillId="9" borderId="0" applyNumberFormat="0" applyBorder="0" applyProtection="0">
      <alignment vertical="center"/>
    </xf>
    <xf numFmtId="0" fontId="5" fillId="10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5" borderId="0" applyNumberFormat="0" applyBorder="0" applyProtection="0">
      <alignment vertical="center"/>
    </xf>
    <xf numFmtId="0" fontId="5" fillId="16" borderId="0" applyNumberFormat="0" applyBorder="0" applyProtection="0">
      <alignment vertical="center"/>
    </xf>
    <xf numFmtId="0" fontId="5" fillId="17" borderId="0" applyNumberFormat="0" applyBorder="0" applyProtection="0">
      <alignment vertical="center"/>
    </xf>
    <xf numFmtId="0" fontId="5" fillId="18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9" borderId="0" applyNumberFormat="0" applyBorder="0" applyProtection="0">
      <alignment vertical="center"/>
    </xf>
    <xf numFmtId="0" fontId="6" fillId="3" borderId="0" applyNumberFormat="0" applyBorder="0" applyProtection="0">
      <alignment vertical="center"/>
    </xf>
    <xf numFmtId="0" fontId="7" fillId="20" borderId="1" applyNumberFormat="0" applyProtection="0">
      <alignment vertical="center"/>
    </xf>
    <xf numFmtId="0" fontId="8" fillId="21" borderId="2" applyNumberFormat="0" applyProtection="0">
      <alignment vertical="center"/>
    </xf>
    <xf numFmtId="0" fontId="9" fillId="0" borderId="0" applyNumberFormat="0" applyBorder="0" applyProtection="0">
      <alignment vertical="center"/>
    </xf>
    <xf numFmtId="0" fontId="10" fillId="4" borderId="0" applyNumberFormat="0" applyBorder="0" applyProtection="0">
      <alignment vertical="center"/>
    </xf>
    <xf numFmtId="0" fontId="11" fillId="0" borderId="3" applyNumberFormat="0" applyProtection="0">
      <alignment vertical="center"/>
    </xf>
    <xf numFmtId="0" fontId="12" fillId="0" borderId="4" applyNumberFormat="0" applyProtection="0">
      <alignment vertical="center"/>
    </xf>
    <xf numFmtId="0" fontId="13" fillId="0" borderId="5" applyNumberFormat="0" applyProtection="0">
      <alignment vertical="center"/>
    </xf>
    <xf numFmtId="0" fontId="13" fillId="0" borderId="0" applyNumberFormat="0" applyBorder="0" applyProtection="0">
      <alignment vertical="center"/>
    </xf>
    <xf numFmtId="0" fontId="14" fillId="7" borderId="1" applyNumberFormat="0" applyProtection="0">
      <alignment vertical="center"/>
    </xf>
    <xf numFmtId="0" fontId="15" fillId="0" borderId="6" applyNumberFormat="0" applyProtection="0">
      <alignment vertical="center"/>
    </xf>
    <xf numFmtId="0" fontId="16" fillId="22" borderId="0" applyNumberFormat="0" applyBorder="0" applyProtection="0">
      <alignment vertical="center"/>
    </xf>
    <xf numFmtId="0" fontId="23" fillId="23" borderId="7" applyNumberFormat="0" applyProtection="0">
      <alignment vertical="center"/>
    </xf>
    <xf numFmtId="0" fontId="17" fillId="20" borderId="8" applyNumberFormat="0" applyProtection="0">
      <alignment vertical="center"/>
    </xf>
    <xf numFmtId="0" fontId="18" fillId="0" borderId="0" applyNumberFormat="0" applyBorder="0" applyProtection="0">
      <alignment vertical="center"/>
    </xf>
    <xf numFmtId="0" fontId="19" fillId="0" borderId="9" applyNumberFormat="0" applyProtection="0">
      <alignment vertical="center"/>
    </xf>
    <xf numFmtId="0" fontId="20" fillId="0" borderId="0" applyNumberFormat="0" applyBorder="0" applyProtection="0">
      <alignment vertical="center"/>
    </xf>
    <xf numFmtId="0" fontId="3" fillId="0" borderId="0" applyNumberFormat="0" applyBorder="0" applyAlignment="0" applyProtection="0">
      <alignment vertical="center"/>
    </xf>
    <xf numFmtId="0" fontId="2" fillId="0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21" fillId="24" borderId="0" xfId="0" applyFont="1" applyFill="1" applyAlignment="1">
      <alignment horizontal="left" vertical="center"/>
    </xf>
    <xf numFmtId="0" fontId="21" fillId="24" borderId="0" xfId="0" applyFont="1" applyFill="1">
      <alignment vertical="center"/>
    </xf>
    <xf numFmtId="57" fontId="21" fillId="24" borderId="0" xfId="0" applyNumberFormat="1" applyFont="1" applyFill="1" applyAlignment="1">
      <alignment horizontal="left" vertical="center"/>
    </xf>
    <xf numFmtId="0" fontId="21" fillId="24" borderId="0" xfId="0" applyFont="1" applyFill="1" applyAlignment="1">
      <alignment horizontal="center" vertical="center"/>
    </xf>
    <xf numFmtId="0" fontId="21" fillId="24" borderId="0" xfId="0" applyFont="1" applyFill="1" applyAlignment="1">
      <alignment vertical="center"/>
    </xf>
    <xf numFmtId="176" fontId="21" fillId="24" borderId="0" xfId="0" applyNumberFormat="1" applyFont="1" applyFill="1" applyAlignment="1">
      <alignment horizontal="center" vertical="center"/>
    </xf>
    <xf numFmtId="176" fontId="21" fillId="0" borderId="10" xfId="0" applyNumberFormat="1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left" vertical="center" wrapText="1"/>
    </xf>
    <xf numFmtId="0" fontId="22" fillId="24" borderId="10" xfId="0" applyFont="1" applyFill="1" applyBorder="1" applyAlignment="1">
      <alignment horizontal="center" vertical="center" wrapText="1"/>
    </xf>
    <xf numFmtId="176" fontId="22" fillId="24" borderId="10" xfId="0" applyNumberFormat="1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21" fillId="24" borderId="0" xfId="0" applyFont="1" applyFill="1" applyAlignment="1">
      <alignment horizontal="center" vertical="center"/>
    </xf>
    <xf numFmtId="0" fontId="21" fillId="0" borderId="10" xfId="0" applyFont="1" applyFill="1" applyBorder="1" applyAlignment="1">
      <alignment horizontal="left" vertical="center" wrapText="1"/>
    </xf>
    <xf numFmtId="0" fontId="21" fillId="24" borderId="0" xfId="0" applyFont="1" applyFill="1" applyAlignment="1">
      <alignment horizontal="center" vertical="center"/>
    </xf>
    <xf numFmtId="0" fontId="21" fillId="0" borderId="10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1" fillId="24" borderId="0" xfId="0" applyFont="1" applyFill="1" applyAlignment="1">
      <alignment horizontal="left" vertical="center"/>
    </xf>
    <xf numFmtId="0" fontId="1" fillId="0" borderId="10" xfId="0" applyFont="1" applyFill="1" applyBorder="1" applyAlignment="1">
      <alignment horizontal="center" vertical="center" wrapText="1"/>
    </xf>
    <xf numFmtId="176" fontId="1" fillId="0" borderId="10" xfId="0" applyNumberFormat="1" applyFont="1" applyFill="1" applyBorder="1" applyAlignment="1">
      <alignment horizontal="center" vertical="center"/>
    </xf>
    <xf numFmtId="176" fontId="25" fillId="24" borderId="10" xfId="0" applyNumberFormat="1" applyFont="1" applyFill="1" applyBorder="1" applyAlignment="1">
      <alignment horizontal="center" vertical="center"/>
    </xf>
    <xf numFmtId="176" fontId="21" fillId="0" borderId="13" xfId="0" applyNumberFormat="1" applyFont="1" applyFill="1" applyBorder="1" applyAlignment="1">
      <alignment horizontal="center" vertical="center"/>
    </xf>
    <xf numFmtId="176" fontId="21" fillId="26" borderId="13" xfId="0" applyNumberFormat="1" applyFont="1" applyFill="1" applyBorder="1" applyAlignment="1">
      <alignment horizontal="center" vertical="center"/>
    </xf>
    <xf numFmtId="0" fontId="21" fillId="24" borderId="10" xfId="0" applyFont="1" applyFill="1" applyBorder="1" applyAlignment="1">
      <alignment horizontal="center" vertical="center"/>
    </xf>
    <xf numFmtId="176" fontId="21" fillId="24" borderId="10" xfId="0" applyNumberFormat="1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horizontal="center" vertical="center" wrapText="1"/>
    </xf>
    <xf numFmtId="0" fontId="23" fillId="0" borderId="0" xfId="0" applyFont="1">
      <alignment vertical="center"/>
    </xf>
    <xf numFmtId="0" fontId="21" fillId="0" borderId="10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32" fillId="0" borderId="0" xfId="0" applyFont="1" applyFill="1">
      <alignment vertical="center"/>
    </xf>
    <xf numFmtId="0" fontId="21" fillId="24" borderId="0" xfId="0" applyFont="1" applyFill="1" applyAlignment="1">
      <alignment horizontal="center" vertical="center"/>
    </xf>
    <xf numFmtId="0" fontId="22" fillId="24" borderId="10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left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left" vertical="center" wrapText="1"/>
    </xf>
    <xf numFmtId="0" fontId="29" fillId="0" borderId="10" xfId="0" applyFont="1" applyFill="1" applyBorder="1" applyAlignment="1">
      <alignment horizontal="left" vertical="center" wrapText="1"/>
    </xf>
    <xf numFmtId="0" fontId="26" fillId="25" borderId="10" xfId="0" applyFont="1" applyFill="1" applyBorder="1" applyAlignment="1">
      <alignment horizontal="left" vertical="center" wrapText="1"/>
    </xf>
    <xf numFmtId="0" fontId="24" fillId="25" borderId="1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176" fontId="21" fillId="24" borderId="0" xfId="0" applyNumberFormat="1" applyFont="1" applyFill="1" applyAlignment="1">
      <alignment horizontal="center" vertical="center"/>
    </xf>
    <xf numFmtId="0" fontId="25" fillId="17" borderId="10" xfId="0" applyFont="1" applyFill="1" applyBorder="1" applyAlignment="1">
      <alignment horizontal="center" vertical="center"/>
    </xf>
    <xf numFmtId="0" fontId="22" fillId="17" borderId="10" xfId="0" applyFont="1" applyFill="1" applyBorder="1" applyAlignment="1">
      <alignment horizontal="center" vertical="center"/>
    </xf>
    <xf numFmtId="0" fontId="22" fillId="17" borderId="13" xfId="0" applyFont="1" applyFill="1" applyBorder="1" applyAlignment="1">
      <alignment horizontal="center" vertical="center"/>
    </xf>
    <xf numFmtId="0" fontId="21" fillId="7" borderId="10" xfId="0" applyFont="1" applyFill="1" applyBorder="1" applyAlignment="1">
      <alignment horizontal="center" vertical="center"/>
    </xf>
    <xf numFmtId="0" fontId="21" fillId="7" borderId="13" xfId="0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left" vertical="center" wrapText="1"/>
    </xf>
    <xf numFmtId="0" fontId="24" fillId="0" borderId="10" xfId="0" applyFont="1" applyFill="1" applyBorder="1" applyAlignment="1">
      <alignment horizontal="left" vertical="center" wrapText="1"/>
    </xf>
    <xf numFmtId="0" fontId="24" fillId="0" borderId="13" xfId="0" applyFont="1" applyFill="1" applyBorder="1" applyAlignment="1">
      <alignment horizontal="left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/>
    </xf>
  </cellXfs>
  <cellStyles count="46">
    <cellStyle name="_ET_STYLE_NoName_00_" xfId="1"/>
    <cellStyle name="0,0_x005f_x000d__x005f_x000a_NA_x005f_x000d__x005f_x000a_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te" xfId="39"/>
    <cellStyle name="Output" xfId="40"/>
    <cellStyle name="Title" xfId="41"/>
    <cellStyle name="Total" xfId="42"/>
    <cellStyle name="Warning Text" xfId="43"/>
    <cellStyle name="常规" xfId="0" builtinId="0"/>
    <cellStyle name="样式 1" xfId="44"/>
    <cellStyle name="一般_Sheet1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828675</xdr:colOff>
      <xdr:row>1</xdr:row>
      <xdr:rowOff>0</xdr:rowOff>
    </xdr:to>
    <xdr:pic>
      <xdr:nvPicPr>
        <xdr:cNvPr id="1121" name="Picture 4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2867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H32"/>
  <sheetViews>
    <sheetView tabSelected="1" topLeftCell="A19" zoomScaleSheetLayoutView="100" workbookViewId="0">
      <selection activeCell="E23" sqref="E23"/>
    </sheetView>
  </sheetViews>
  <sheetFormatPr defaultRowHeight="12"/>
  <cols>
    <col min="1" max="1" width="13.25" style="5" customWidth="1" collapsed="1"/>
    <col min="2" max="2" width="17" style="1" customWidth="1" collapsed="1"/>
    <col min="3" max="3" width="42.75" style="1" customWidth="1"/>
    <col min="4" max="4" width="13.25" style="6" customWidth="1"/>
    <col min="5" max="5" width="9.875" style="6" customWidth="1"/>
    <col min="6" max="6" width="15.25" style="6" customWidth="1"/>
    <col min="7" max="7" width="13.5" style="2" customWidth="1"/>
    <col min="8" max="16384" width="9" style="2"/>
  </cols>
  <sheetData>
    <row r="1" spans="1:7" ht="45.95" customHeight="1">
      <c r="A1" s="34"/>
      <c r="B1" s="34"/>
      <c r="C1" s="34"/>
    </row>
    <row r="2" spans="1:7" ht="12" customHeight="1">
      <c r="A2" s="1" t="s">
        <v>0</v>
      </c>
      <c r="B2" s="1" t="s">
        <v>34</v>
      </c>
      <c r="F2" s="47" t="s">
        <v>45</v>
      </c>
      <c r="G2" s="47"/>
    </row>
    <row r="3" spans="1:7" ht="12" customHeight="1">
      <c r="A3" s="1" t="s">
        <v>1</v>
      </c>
      <c r="B3" s="3" t="s">
        <v>35</v>
      </c>
      <c r="F3" s="47" t="s">
        <v>46</v>
      </c>
      <c r="G3" s="47"/>
    </row>
    <row r="4" spans="1:7" ht="12" customHeight="1">
      <c r="A4" s="1" t="s">
        <v>23</v>
      </c>
      <c r="B4" s="20" t="s">
        <v>40</v>
      </c>
      <c r="F4" s="47" t="s">
        <v>47</v>
      </c>
      <c r="G4" s="47"/>
    </row>
    <row r="5" spans="1:7" ht="12" customHeight="1">
      <c r="A5" s="1" t="s">
        <v>2</v>
      </c>
    </row>
    <row r="6" spans="1:7" ht="12" customHeight="1">
      <c r="A6" s="1" t="s">
        <v>3</v>
      </c>
    </row>
    <row r="7" spans="1:7" s="4" customFormat="1" ht="15" customHeight="1">
      <c r="A7" s="35" t="s">
        <v>4</v>
      </c>
      <c r="B7" s="35"/>
      <c r="C7" s="9" t="s">
        <v>5</v>
      </c>
      <c r="D7" s="10" t="s">
        <v>6</v>
      </c>
      <c r="E7" s="10" t="s">
        <v>7</v>
      </c>
      <c r="F7" s="10" t="s">
        <v>8</v>
      </c>
      <c r="G7" s="23" t="s">
        <v>44</v>
      </c>
    </row>
    <row r="8" spans="1:7" s="4" customFormat="1" ht="15" customHeight="1">
      <c r="A8" s="44" t="s">
        <v>19</v>
      </c>
      <c r="B8" s="45"/>
      <c r="C8" s="45"/>
      <c r="D8" s="45"/>
      <c r="E8" s="45"/>
      <c r="F8" s="45"/>
    </row>
    <row r="9" spans="1:7" s="4" customFormat="1" ht="39" customHeight="1">
      <c r="A9" s="36" t="s">
        <v>41</v>
      </c>
      <c r="B9" s="46" t="s">
        <v>22</v>
      </c>
      <c r="C9" s="15" t="s">
        <v>25</v>
      </c>
      <c r="D9" s="22" t="s">
        <v>43</v>
      </c>
      <c r="E9" s="7">
        <v>1</v>
      </c>
      <c r="F9" s="24">
        <v>28</v>
      </c>
      <c r="G9" s="26"/>
    </row>
    <row r="10" spans="1:7" s="4" customFormat="1" ht="39" customHeight="1">
      <c r="A10" s="36"/>
      <c r="B10" s="40"/>
      <c r="C10" s="15" t="s">
        <v>26</v>
      </c>
      <c r="D10" s="22" t="s">
        <v>43</v>
      </c>
      <c r="E10" s="7">
        <v>1</v>
      </c>
      <c r="F10" s="24">
        <v>28</v>
      </c>
      <c r="G10" s="26"/>
    </row>
    <row r="11" spans="1:7" s="4" customFormat="1" ht="39" customHeight="1">
      <c r="A11" s="36"/>
      <c r="B11" s="40"/>
      <c r="C11" s="15" t="s">
        <v>27</v>
      </c>
      <c r="D11" s="22" t="s">
        <v>43</v>
      </c>
      <c r="E11" s="7">
        <v>1</v>
      </c>
      <c r="F11" s="24">
        <v>28</v>
      </c>
      <c r="G11" s="26"/>
    </row>
    <row r="12" spans="1:7" s="4" customFormat="1" ht="39" customHeight="1">
      <c r="A12" s="36"/>
      <c r="B12" s="37" t="s">
        <v>20</v>
      </c>
      <c r="C12" s="8" t="s">
        <v>28</v>
      </c>
      <c r="D12" s="7">
        <v>1600</v>
      </c>
      <c r="E12" s="7">
        <v>1</v>
      </c>
      <c r="F12" s="25">
        <v>27</v>
      </c>
      <c r="G12" s="27">
        <f>D12*E12*F12</f>
        <v>43200</v>
      </c>
    </row>
    <row r="13" spans="1:7" s="14" customFormat="1" ht="39" customHeight="1">
      <c r="A13" s="36"/>
      <c r="B13" s="38"/>
      <c r="C13" s="15" t="s">
        <v>29</v>
      </c>
      <c r="D13" s="7">
        <v>1600</v>
      </c>
      <c r="E13" s="7">
        <v>1</v>
      </c>
      <c r="F13" s="25">
        <v>247</v>
      </c>
      <c r="G13" s="27">
        <f t="shared" ref="G13:G28" si="0">D13*E13*F13</f>
        <v>395200</v>
      </c>
    </row>
    <row r="14" spans="1:7" s="14" customFormat="1" ht="39" customHeight="1">
      <c r="A14" s="36"/>
      <c r="B14" s="38"/>
      <c r="C14" s="15" t="s">
        <v>30</v>
      </c>
      <c r="D14" s="7">
        <v>1600</v>
      </c>
      <c r="E14" s="7">
        <v>1</v>
      </c>
      <c r="F14" s="25">
        <v>189</v>
      </c>
      <c r="G14" s="27">
        <f t="shared" si="0"/>
        <v>302400</v>
      </c>
    </row>
    <row r="15" spans="1:7" s="16" customFormat="1" ht="39" customHeight="1">
      <c r="A15" s="36"/>
      <c r="B15" s="38"/>
      <c r="C15" s="17" t="s">
        <v>31</v>
      </c>
      <c r="D15" s="7">
        <v>-1200</v>
      </c>
      <c r="E15" s="7">
        <v>1</v>
      </c>
      <c r="F15" s="24">
        <v>405</v>
      </c>
      <c r="G15" s="27">
        <f t="shared" si="0"/>
        <v>-486000</v>
      </c>
    </row>
    <row r="16" spans="1:7" s="4" customFormat="1" ht="27" customHeight="1">
      <c r="A16" s="11" t="s">
        <v>10</v>
      </c>
      <c r="B16" s="21" t="s">
        <v>36</v>
      </c>
      <c r="C16" s="8" t="s">
        <v>32</v>
      </c>
      <c r="D16" s="7">
        <v>0</v>
      </c>
      <c r="E16" s="7">
        <v>1</v>
      </c>
      <c r="F16" s="24">
        <v>1</v>
      </c>
      <c r="G16" s="26">
        <f t="shared" si="0"/>
        <v>0</v>
      </c>
    </row>
    <row r="17" spans="1:8" s="4" customFormat="1" ht="27" customHeight="1">
      <c r="A17" s="12" t="s">
        <v>11</v>
      </c>
      <c r="B17" s="21" t="s">
        <v>37</v>
      </c>
      <c r="C17" s="8" t="s">
        <v>33</v>
      </c>
      <c r="D17" s="7">
        <v>0</v>
      </c>
      <c r="E17" s="7">
        <v>1</v>
      </c>
      <c r="F17" s="24">
        <v>1</v>
      </c>
      <c r="G17" s="26">
        <f t="shared" si="0"/>
        <v>0</v>
      </c>
    </row>
    <row r="18" spans="1:8" s="4" customFormat="1" ht="21" customHeight="1">
      <c r="A18" s="53" t="s">
        <v>38</v>
      </c>
      <c r="B18" s="54"/>
      <c r="C18" s="54"/>
      <c r="D18" s="54"/>
      <c r="E18" s="54"/>
      <c r="F18" s="55"/>
      <c r="G18" s="26">
        <f t="shared" si="0"/>
        <v>0</v>
      </c>
    </row>
    <row r="19" spans="1:8" s="32" customFormat="1" ht="27" customHeight="1">
      <c r="A19" s="56" t="s">
        <v>57</v>
      </c>
      <c r="B19" s="56"/>
      <c r="C19" s="13" t="s">
        <v>24</v>
      </c>
      <c r="D19" s="7">
        <v>1200</v>
      </c>
      <c r="E19" s="7">
        <v>1</v>
      </c>
      <c r="F19" s="24">
        <v>2</v>
      </c>
      <c r="G19" s="31">
        <f t="shared" si="0"/>
        <v>2400</v>
      </c>
    </row>
    <row r="20" spans="1:8" s="4" customFormat="1" ht="21" customHeight="1">
      <c r="A20" s="42" t="s">
        <v>12</v>
      </c>
      <c r="B20" s="43"/>
      <c r="C20" s="43"/>
      <c r="D20" s="43"/>
      <c r="E20" s="43"/>
      <c r="G20" s="26">
        <f t="shared" si="0"/>
        <v>0</v>
      </c>
    </row>
    <row r="21" spans="1:8" s="32" customFormat="1" ht="27" customHeight="1">
      <c r="A21" s="39" t="s">
        <v>13</v>
      </c>
      <c r="B21" s="39" t="s">
        <v>14</v>
      </c>
      <c r="C21" s="28" t="s">
        <v>15</v>
      </c>
      <c r="D21" s="7">
        <v>0</v>
      </c>
      <c r="E21" s="7">
        <v>1</v>
      </c>
      <c r="F21" s="24">
        <v>4</v>
      </c>
      <c r="G21" s="31">
        <f t="shared" si="0"/>
        <v>0</v>
      </c>
    </row>
    <row r="22" spans="1:8" s="32" customFormat="1" ht="27" customHeight="1">
      <c r="A22" s="40"/>
      <c r="B22" s="40"/>
      <c r="C22" s="28" t="s">
        <v>58</v>
      </c>
      <c r="D22" s="7">
        <v>300</v>
      </c>
      <c r="E22" s="7">
        <v>1</v>
      </c>
      <c r="F22" s="24">
        <v>4</v>
      </c>
      <c r="G22" s="31">
        <f t="shared" si="0"/>
        <v>1200</v>
      </c>
    </row>
    <row r="23" spans="1:8" s="32" customFormat="1" ht="27" customHeight="1">
      <c r="A23" s="41"/>
      <c r="B23" s="41"/>
      <c r="C23" s="28" t="s">
        <v>16</v>
      </c>
      <c r="D23" s="7">
        <v>200</v>
      </c>
      <c r="E23" s="7">
        <v>1</v>
      </c>
      <c r="F23" s="24">
        <v>4</v>
      </c>
      <c r="G23" s="31">
        <f t="shared" si="0"/>
        <v>800</v>
      </c>
      <c r="H23" s="33"/>
    </row>
    <row r="24" spans="1:8" s="32" customFormat="1" ht="27" customHeight="1">
      <c r="A24" s="18" t="s">
        <v>52</v>
      </c>
      <c r="B24" s="29"/>
      <c r="C24" s="19" t="s">
        <v>59</v>
      </c>
      <c r="D24" s="7">
        <v>19865</v>
      </c>
      <c r="E24" s="7">
        <v>1</v>
      </c>
      <c r="F24" s="24">
        <v>1</v>
      </c>
      <c r="G24" s="31">
        <f t="shared" si="0"/>
        <v>19865</v>
      </c>
      <c r="H24" s="33"/>
    </row>
    <row r="25" spans="1:8" s="32" customFormat="1" ht="27" customHeight="1">
      <c r="A25" s="18" t="s">
        <v>53</v>
      </c>
      <c r="B25" s="29"/>
      <c r="C25" s="19" t="s">
        <v>56</v>
      </c>
      <c r="D25" s="7">
        <f>杂费!B4</f>
        <v>778</v>
      </c>
      <c r="E25" s="7">
        <v>1</v>
      </c>
      <c r="F25" s="24">
        <v>1</v>
      </c>
      <c r="G25" s="31">
        <f t="shared" si="0"/>
        <v>778</v>
      </c>
      <c r="H25" s="33"/>
    </row>
    <row r="26" spans="1:8" s="32" customFormat="1" ht="27" customHeight="1">
      <c r="A26" s="18" t="s">
        <v>18</v>
      </c>
      <c r="B26" s="18" t="s">
        <v>18</v>
      </c>
      <c r="C26" s="19" t="s">
        <v>42</v>
      </c>
      <c r="D26" s="7">
        <v>4000</v>
      </c>
      <c r="E26" s="7">
        <v>3</v>
      </c>
      <c r="F26" s="24">
        <v>1</v>
      </c>
      <c r="G26" s="31">
        <f t="shared" si="0"/>
        <v>12000</v>
      </c>
    </row>
    <row r="27" spans="1:8" s="32" customFormat="1" ht="27" customHeight="1">
      <c r="A27" s="18" t="s">
        <v>50</v>
      </c>
      <c r="B27" s="18" t="s">
        <v>50</v>
      </c>
      <c r="C27" s="19" t="s">
        <v>51</v>
      </c>
      <c r="D27" s="7">
        <v>3600</v>
      </c>
      <c r="E27" s="7">
        <v>1</v>
      </c>
      <c r="F27" s="24">
        <v>1</v>
      </c>
      <c r="G27" s="31">
        <f t="shared" si="0"/>
        <v>3600</v>
      </c>
    </row>
    <row r="28" spans="1:8" s="32" customFormat="1" ht="27" customHeight="1">
      <c r="A28" s="18" t="s">
        <v>17</v>
      </c>
      <c r="B28" s="18" t="s">
        <v>39</v>
      </c>
      <c r="C28" s="19" t="s">
        <v>49</v>
      </c>
      <c r="D28" s="7">
        <v>5000</v>
      </c>
      <c r="E28" s="7">
        <v>1</v>
      </c>
      <c r="F28" s="24">
        <v>1</v>
      </c>
      <c r="G28" s="31">
        <f t="shared" si="0"/>
        <v>5000</v>
      </c>
    </row>
    <row r="29" spans="1:8" s="5" customFormat="1" ht="15" customHeight="1">
      <c r="A29" s="51" t="s">
        <v>9</v>
      </c>
      <c r="B29" s="51"/>
      <c r="C29" s="51"/>
      <c r="D29" s="51"/>
      <c r="E29" s="51"/>
      <c r="F29" s="52"/>
      <c r="G29" s="27">
        <f>SUM(G12:G28)</f>
        <v>300443</v>
      </c>
    </row>
    <row r="30" spans="1:8" s="5" customFormat="1" ht="15" customHeight="1">
      <c r="A30" s="57" t="s">
        <v>21</v>
      </c>
      <c r="B30" s="51"/>
      <c r="C30" s="51"/>
      <c r="D30" s="51"/>
      <c r="E30" s="51"/>
      <c r="F30" s="52"/>
      <c r="G30" s="26">
        <f>G29*0.1</f>
        <v>30044.300000000003</v>
      </c>
    </row>
    <row r="31" spans="1:8" s="5" customFormat="1" ht="15" customHeight="1">
      <c r="A31" s="48" t="s">
        <v>48</v>
      </c>
      <c r="B31" s="49"/>
      <c r="C31" s="49"/>
      <c r="D31" s="49"/>
      <c r="E31" s="49"/>
      <c r="F31" s="50"/>
      <c r="G31" s="27">
        <f>G30+G29</f>
        <v>330487.3</v>
      </c>
    </row>
    <row r="32" spans="1:8" ht="25.5" customHeight="1"/>
  </sheetData>
  <mergeCells count="17">
    <mergeCell ref="A31:F31"/>
    <mergeCell ref="A29:F29"/>
    <mergeCell ref="A18:F18"/>
    <mergeCell ref="A19:B19"/>
    <mergeCell ref="A30:F30"/>
    <mergeCell ref="A1:C1"/>
    <mergeCell ref="A7:B7"/>
    <mergeCell ref="A9:A15"/>
    <mergeCell ref="B12:B15"/>
    <mergeCell ref="A21:A23"/>
    <mergeCell ref="B21:B23"/>
    <mergeCell ref="A20:E20"/>
    <mergeCell ref="A8:F8"/>
    <mergeCell ref="B9:B11"/>
    <mergeCell ref="F2:G2"/>
    <mergeCell ref="F3:G3"/>
    <mergeCell ref="F4:G4"/>
  </mergeCells>
  <phoneticPr fontId="1" type="noConversion"/>
  <pageMargins left="0.60972222222222228" right="0.17916666666666667" top="0.4" bottom="0.50902777777777775" header="0.32916666666666666" footer="0.51111111111111107"/>
  <pageSetup paperSize="9" firstPageNumber="429496319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B4"/>
  <sheetViews>
    <sheetView workbookViewId="0">
      <selection activeCell="C20" sqref="C20"/>
    </sheetView>
  </sheetViews>
  <sheetFormatPr defaultRowHeight="14.25"/>
  <cols>
    <col min="1" max="1" width="16.125" bestFit="1" customWidth="1"/>
  </cols>
  <sheetData>
    <row r="2" spans="1:2">
      <c r="A2" s="30" t="s">
        <v>54</v>
      </c>
      <c r="B2">
        <v>405</v>
      </c>
    </row>
    <row r="3" spans="1:2">
      <c r="A3" s="30" t="s">
        <v>55</v>
      </c>
      <c r="B3">
        <v>373</v>
      </c>
    </row>
    <row r="4" spans="1:2">
      <c r="B4">
        <f>SUM(B2:B3)</f>
        <v>778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北京车展</vt:lpstr>
      <vt:lpstr>杂费</vt:lpstr>
      <vt:lpstr>北京车展!Print_Area</vt:lpstr>
      <vt:lpstr>北京车展!Print_Titles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 Yue 陈玥(PR,SGM)</dc:creator>
  <cp:lastModifiedBy>thinkpad</cp:lastModifiedBy>
  <cp:revision/>
  <cp:lastPrinted>2018-01-08T06:18:44Z</cp:lastPrinted>
  <dcterms:created xsi:type="dcterms:W3CDTF">1996-12-17T01:32:42Z</dcterms:created>
  <dcterms:modified xsi:type="dcterms:W3CDTF">2018-05-23T09:00:19Z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2052-6.6.0.2461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