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<sst xmlns="http://schemas.openxmlformats.org/spreadsheetml/2006/main" count="168" uniqueCount="117">
  <si>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</si>
  <si>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</si>
  <si>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</si>
  <si>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</si>
  <si>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</si>
  <si>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</si>
  <si>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</si>
  <si>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</si>
  <si>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</si>
  <si>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</si>
  <si>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</si>
  <si>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</si>
  <si>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</si>
  <si>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</si>
  <si>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</si>
  <si>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</si>
  <si>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</si>
  <si>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</si>
  <si>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</si>
  <si>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</si>
  <si>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</si>
  <si>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</si>
  <si>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</si>
  <si>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</si>
  <si>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</si>
  <si>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</si>
  <si>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</si>
  <si>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</si>
  <si>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</si>
  <si>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</si>
  <si>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</si>
  <si>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</si>
  <si>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</si>
  <si>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</si>
  <si>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</si>
  <si>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</si>
  <si>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</si>
  <si>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</si>
  <si>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</si>
  <si>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</si>
  <si>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</si>
  <si>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</si>
  <si>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</si>
  <si>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</si>
  <si>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</si>
  <si>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</si>
  <si>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</si>
  <si>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</si>
  <si>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</si>
  <si>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</si>
  <si>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</si>
  <si>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</si>
  <si>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</si>
  <si>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</si>
  <si>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</si>
  <si>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</si>
  <si>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</si>
  <si>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</si>
  <si>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安吉</t>
  </si>
  <si>
    <t>部门:</t>
  </si>
  <si>
    <t>企划部</t>
  </si>
  <si>
    <t>发生日期:</t>
  </si>
  <si>
    <t>8月30-9月5</t>
  </si>
  <si>
    <t>报销日期:</t>
  </si>
  <si>
    <t>团号:</t>
  </si>
  <si>
    <t xml:space="preserve">HMZA-220901-UBI806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</si>
  <si>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</si>
  <si>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</si>
  <si>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</si>
  <si>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</si>
  <si>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</si>
  <si>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</si>
  <si>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</si>
  <si>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</si>
  <si>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</si>
  <si>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</si>
  <si>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南站-家</t>
  </si>
  <si>
    <t>住宿费</t>
  </si>
  <si>
    <t>餐费</t>
  </si>
  <si>
    <t>当时当地(注明会议日期）</t>
  </si>
  <si>
    <t>物料采买</t>
  </si>
  <si>
    <t>行李箱</t>
  </si>
  <si>
    <t>景区门票</t>
  </si>
  <si>
    <t>补票金额</t>
  </si>
  <si>
    <t>报销总金额</t>
  </si>
  <si>
    <t>报销人:</t>
  </si>
  <si>
    <t>合规:</t>
  </si>
  <si>
    <t>【员工上会补助统计单】</t>
  </si>
  <si>
    <t>2022/8/30-9/5</t>
  </si>
  <si>
    <t>出差城市</t>
  </si>
  <si>
    <t>出差起止日期</t>
  </si>
  <si>
    <t>每天金额</t>
  </si>
  <si>
    <t>天数</t>
  </si>
  <si>
    <t>8.30-9.2</t>
  </si>
  <si>
    <t>9.3-9.4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</si>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</sst>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0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K14" sqref="K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1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2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3"/>
      <c r="J7" s="45">
        <v>44811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95.96</v>
      </c>
      <c r="H12" s="59">
        <v>95.96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241</v>
      </c>
      <c r="H14" s="59">
        <v>191</v>
      </c>
      <c r="I14" s="76">
        <v>50</v>
      </c>
      <c r="J14" s="77"/>
      <c r="K14" s="78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388.99</v>
      </c>
      <c r="H15" s="59">
        <v>388.99</v>
      </c>
      <c r="I15" s="76"/>
      <c r="J15" s="77"/>
      <c r="K15" s="78" t="s">
        <v>81</v>
      </c>
    </row>
    <row r="16" ht="20.1" customHeight="1" spans="2:11">
      <c r="B16" s="56">
        <v>6</v>
      </c>
      <c r="C16" s="57"/>
      <c r="D16" s="60"/>
      <c r="E16" s="61" t="s">
        <v>82</v>
      </c>
      <c r="F16" s="61"/>
      <c r="G16" s="59">
        <v>15</v>
      </c>
      <c r="H16" s="59">
        <v>15</v>
      </c>
      <c r="I16" s="76"/>
      <c r="J16" s="77"/>
      <c r="K16" s="78" t="s">
        <v>82</v>
      </c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740.95</v>
      </c>
      <c r="H18" s="64">
        <f>SUM(H11:H17)</f>
        <v>690.95</v>
      </c>
      <c r="I18" s="79">
        <f>SUM(I11:J17)</f>
        <v>50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83</v>
      </c>
      <c r="H20" s="55"/>
      <c r="I20" s="55"/>
      <c r="J20" s="55"/>
      <c r="K20" s="55" t="s">
        <v>84</v>
      </c>
    </row>
    <row r="21" ht="20.1" customHeight="1" spans="2:11">
      <c r="B21" s="65">
        <f>H18</f>
        <v>690.95</v>
      </c>
      <c r="C21" s="65"/>
      <c r="D21" s="65"/>
      <c r="E21" s="65"/>
      <c r="F21" s="65"/>
      <c r="G21" s="65">
        <f>I18</f>
        <v>50</v>
      </c>
      <c r="H21" s="65"/>
      <c r="I21" s="65"/>
      <c r="J21" s="65"/>
      <c r="K21" s="83">
        <f>SUM(B21:J21)</f>
        <v>740.95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85</v>
      </c>
      <c r="C23" s="50"/>
      <c r="D23" s="50"/>
      <c r="E23" s="50"/>
      <c r="F23" s="50" t="s">
        <v>50</v>
      </c>
      <c r="G23" s="50" t="s">
        <v>86</v>
      </c>
      <c r="H23" s="50"/>
      <c r="I23" s="50"/>
      <c r="J23" s="50" t="s">
        <v>52</v>
      </c>
      <c r="K23" s="50"/>
    </row>
    <row r="26" ht="17.4" spans="1:11">
      <c r="A26" s="35" t="s">
        <v>87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1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2"/>
    </row>
    <row r="30" ht="20.1" customHeight="1" spans="2:11">
      <c r="B30" s="41"/>
      <c r="C30" s="42"/>
      <c r="D30" s="43" t="s">
        <v>61</v>
      </c>
      <c r="E30" s="43"/>
      <c r="F30" s="66" t="s">
        <v>88</v>
      </c>
      <c r="G30" s="44"/>
      <c r="H30" s="43" t="s">
        <v>63</v>
      </c>
      <c r="I30" s="73"/>
      <c r="J30" s="66">
        <v>44811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 t="s">
        <v>65</v>
      </c>
      <c r="K31" s="75"/>
    </row>
    <row r="32" ht="20.1" customHeight="1"/>
    <row r="33" ht="20.1" customHeight="1" spans="2:11">
      <c r="B33" s="61"/>
      <c r="C33" s="61"/>
      <c r="D33" s="67" t="s">
        <v>89</v>
      </c>
      <c r="E33" s="61" t="s">
        <v>90</v>
      </c>
      <c r="F33" s="61"/>
      <c r="G33" s="59" t="s">
        <v>91</v>
      </c>
      <c r="H33" s="59" t="s">
        <v>92</v>
      </c>
      <c r="I33" s="59" t="s">
        <v>43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58</v>
      </c>
      <c r="E34" s="61" t="s">
        <v>93</v>
      </c>
      <c r="F34" s="61"/>
      <c r="G34" s="59">
        <v>100</v>
      </c>
      <c r="H34" s="59">
        <v>4</v>
      </c>
      <c r="I34" s="76">
        <f>G34*H34</f>
        <v>400</v>
      </c>
      <c r="J34" s="77"/>
      <c r="K34" s="85"/>
    </row>
    <row r="35" ht="20.1" customHeight="1" spans="2:11">
      <c r="B35" s="61">
        <v>2</v>
      </c>
      <c r="C35" s="61"/>
      <c r="D35" s="68"/>
      <c r="E35" s="69" t="s">
        <v>94</v>
      </c>
      <c r="F35" s="61"/>
      <c r="G35" s="59">
        <v>200</v>
      </c>
      <c r="H35" s="59">
        <v>2</v>
      </c>
      <c r="I35" s="76">
        <f t="shared" ref="I35:I36" si="0">G35*H35</f>
        <v>400</v>
      </c>
      <c r="J35" s="77"/>
      <c r="K35" s="85"/>
    </row>
    <row r="36" ht="20.1" customHeight="1" spans="2:11">
      <c r="B36" s="61">
        <v>3</v>
      </c>
      <c r="C36" s="61"/>
      <c r="D36" s="68"/>
      <c r="E36" s="61">
        <v>9.5</v>
      </c>
      <c r="F36" s="61"/>
      <c r="G36" s="59">
        <v>100</v>
      </c>
      <c r="H36" s="59">
        <v>1</v>
      </c>
      <c r="I36" s="76">
        <f t="shared" si="0"/>
        <v>100</v>
      </c>
      <c r="J36" s="77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7</v>
      </c>
      <c r="I37" s="79">
        <f>SUM(I34:J36)</f>
        <v>900</v>
      </c>
      <c r="J37" s="80"/>
      <c r="K37" s="81"/>
    </row>
    <row r="38" ht="20.1" customHeight="1" spans="2:11">
      <c r="B38" s="50" t="s">
        <v>85</v>
      </c>
      <c r="C38" s="50"/>
      <c r="D38" s="50"/>
      <c r="E38" s="50"/>
      <c r="F38" s="50" t="s">
        <v>50</v>
      </c>
      <c r="G38" s="50" t="s">
        <v>86</v>
      </c>
      <c r="H38" s="50"/>
      <c r="I38" s="50"/>
      <c r="J38" s="50" t="s">
        <v>52</v>
      </c>
      <c r="K38" s="50"/>
    </row>
    <row r="58" spans="5:5">
      <c r="E58" t="e">
        <f>-E34</f>
        <v>#VALUE!</v>
      </c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96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97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97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98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97</v>
      </c>
    </row>
    <row r="18" s="1" customFormat="1" ht="21" customHeight="1" spans="2:9">
      <c r="B18" s="15">
        <v>5</v>
      </c>
      <c r="C18" s="16"/>
      <c r="D18" s="17" t="s">
        <v>99</v>
      </c>
      <c r="E18" s="15" t="s">
        <v>100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101</v>
      </c>
      <c r="E19" s="15" t="s">
        <v>100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102</v>
      </c>
    </row>
    <row r="21" s="1" customFormat="1" ht="21" customHeight="1" spans="2:9">
      <c r="B21" s="15">
        <v>8</v>
      </c>
      <c r="C21" s="16"/>
      <c r="D21" s="21"/>
      <c r="E21" s="15" t="s">
        <v>103</v>
      </c>
      <c r="F21" s="16"/>
      <c r="G21" s="18"/>
      <c r="H21" s="19"/>
      <c r="I21" s="30" t="s">
        <v>102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104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105</v>
      </c>
      <c r="E23" s="15" t="s">
        <v>106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107</v>
      </c>
      <c r="E24" s="15" t="s">
        <v>108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109</v>
      </c>
      <c r="E25" s="15" t="s">
        <v>110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111</v>
      </c>
      <c r="E26" s="15" t="s">
        <v>112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113</v>
      </c>
      <c r="F27" s="16"/>
      <c r="G27" s="18"/>
      <c r="H27" s="19"/>
      <c r="I27" s="30" t="s">
        <v>114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85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2022-09-14T06:46:24Z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0ED28A9F0AAD4DD89660EF60BC3E136D</vt:lpwstr>
  </property>
</Properties>
</file>