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D:\康辉会展工作文档\科瑞德\2024管理层峰会\"/>
    </mc:Choice>
  </mc:AlternateContent>
  <xr:revisionPtr revIDLastSave="0" documentId="8_{4A12B213-3DBE-4E0C-B355-C3DE8D02A7A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  <c r="G23" i="2" s="1"/>
  <c r="H20" i="2"/>
  <c r="B23" i="2" s="1"/>
  <c r="G20" i="2"/>
  <c r="G80" i="3"/>
  <c r="G81" i="3" s="1"/>
  <c r="G86" i="3" s="1"/>
  <c r="F80" i="3"/>
  <c r="D80" i="3"/>
  <c r="D81" i="3" s="1"/>
  <c r="C80" i="3"/>
  <c r="C81" i="3" s="1"/>
  <c r="H79" i="3"/>
  <c r="H78" i="3"/>
  <c r="H77" i="3"/>
  <c r="H76" i="3"/>
  <c r="H75" i="3"/>
  <c r="H74" i="3"/>
  <c r="H80" i="3" s="1"/>
  <c r="E74" i="3"/>
  <c r="E80" i="3" s="1"/>
  <c r="H73" i="3"/>
  <c r="F73" i="3"/>
  <c r="E73" i="3"/>
  <c r="D73" i="3"/>
  <c r="C73" i="3"/>
  <c r="H72" i="3"/>
  <c r="H71" i="3"/>
  <c r="H70" i="3"/>
  <c r="E70" i="3"/>
  <c r="G69" i="3"/>
  <c r="F69" i="3"/>
  <c r="D69" i="3"/>
  <c r="C69" i="3"/>
  <c r="H68" i="3"/>
  <c r="H67" i="3"/>
  <c r="H69" i="3" s="1"/>
  <c r="E67" i="3"/>
  <c r="E69" i="3" s="1"/>
  <c r="H66" i="3"/>
  <c r="G66" i="3"/>
  <c r="F66" i="3"/>
  <c r="E66" i="3"/>
  <c r="D66" i="3"/>
  <c r="C66" i="3"/>
  <c r="H65" i="3"/>
  <c r="H64" i="3"/>
  <c r="H63" i="3"/>
  <c r="H62" i="3"/>
  <c r="E62" i="3"/>
  <c r="G61" i="3"/>
  <c r="F61" i="3"/>
  <c r="D61" i="3"/>
  <c r="C61" i="3"/>
  <c r="H60" i="3"/>
  <c r="H59" i="3"/>
  <c r="H58" i="3"/>
  <c r="H57" i="3"/>
  <c r="H61" i="3" s="1"/>
  <c r="E57" i="3"/>
  <c r="E61" i="3" s="1"/>
  <c r="G56" i="3"/>
  <c r="F56" i="3"/>
  <c r="D56" i="3"/>
  <c r="C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56" i="3" s="1"/>
  <c r="H38" i="3"/>
  <c r="H37" i="3"/>
  <c r="H36" i="3"/>
  <c r="H35" i="3"/>
  <c r="H34" i="3"/>
  <c r="H33" i="3"/>
  <c r="H32" i="3"/>
  <c r="H31" i="3"/>
  <c r="H30" i="3"/>
  <c r="H29" i="3"/>
  <c r="H28" i="3"/>
  <c r="E28" i="3"/>
  <c r="E56" i="3" s="1"/>
  <c r="G27" i="3"/>
  <c r="F27" i="3"/>
  <c r="E27" i="3"/>
  <c r="D27" i="3"/>
  <c r="C27" i="3"/>
  <c r="H26" i="3"/>
  <c r="H25" i="3"/>
  <c r="H24" i="3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E81" i="3" l="1"/>
  <c r="F81" i="3"/>
  <c r="E86" i="3" s="1"/>
  <c r="H27" i="3"/>
  <c r="H81" i="3" s="1"/>
  <c r="C86" i="3" s="1"/>
  <c r="I86" i="3" s="1"/>
  <c r="K23" i="2"/>
</calcChain>
</file>

<file path=xl/sharedStrings.xml><?xml version="1.0" encoding="utf-8"?>
<sst xmlns="http://schemas.openxmlformats.org/spreadsheetml/2006/main" count="149" uniqueCount="126">
  <si>
    <t>【借款报销单】</t>
  </si>
  <si>
    <t>团号：HMOA-230130-KRD600</t>
  </si>
  <si>
    <t>会议日期：2023.02.01-12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</si>
  <si>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</si>
  <si>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</si>
  <si>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</si>
  <si>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</si>
  <si>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</si>
  <si>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</si>
  <si>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</si>
  <si>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</si>
  <si>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</si>
  <si>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</si>
  <si>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</si>
  <si>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</si>
  <si>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</si>
  <si>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停车费</t>
  </si>
  <si>
    <t>可用项目：租车费、大交通、过路费、过桥费。
加油费（仅试驾活动可用，且只可使用活动当时当地的加油票）</t>
  </si>
  <si>
    <t>汽油费</t>
  </si>
  <si>
    <t>私车车费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</si>
  <si>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</si>
  <si>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</si>
  <si>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</si>
  <si>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</si>
  <si>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</si>
  <si>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</si>
  <si>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</si>
  <si>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</si>
  <si>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</si>
  <si>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马可付</t>
  </si>
  <si>
    <t>需提供刷卡联、菜单（小票）</t>
  </si>
  <si>
    <t>吴思凡付</t>
  </si>
  <si>
    <t>超市采买</t>
  </si>
  <si>
    <t>陈虔 付</t>
  </si>
  <si>
    <t>活动餐费合计</t>
  </si>
  <si>
    <t>现地采买费用</t>
  </si>
  <si>
    <t>T恤</t>
  </si>
  <si>
    <t>尽量提供可用的原始发票，发票项目不可用的，且开票需要加收税点的可以不提供原始发票。网上交易均需提供交易截图。</t>
  </si>
  <si>
    <t>白板</t>
  </si>
  <si>
    <t>钞票枪</t>
  </si>
  <si>
    <t>驱蚊液</t>
  </si>
  <si>
    <t>矿泉水</t>
  </si>
  <si>
    <t>锦旗</t>
  </si>
  <si>
    <t>零食大礼包</t>
  </si>
  <si>
    <t>小夜灯运费</t>
  </si>
  <si>
    <t>雀巢咖啡</t>
  </si>
  <si>
    <t>立顿茶包</t>
  </si>
  <si>
    <t>南孚电池</t>
  </si>
  <si>
    <t>户外灯</t>
  </si>
  <si>
    <t>户外消毒</t>
  </si>
  <si>
    <t>绶带</t>
  </si>
  <si>
    <t>记号笔</t>
  </si>
  <si>
    <t>咖啡搅拌棒</t>
  </si>
  <si>
    <t>评分牌</t>
  </si>
  <si>
    <t>展示牌</t>
  </si>
  <si>
    <t>发光灯牌</t>
  </si>
  <si>
    <t>雀巢咖啡速溶</t>
  </si>
  <si>
    <t>泡泡枪</t>
  </si>
  <si>
    <t>彩虹电池</t>
  </si>
  <si>
    <t>得力回形针</t>
  </si>
  <si>
    <t>一次性雨衣</t>
  </si>
  <si>
    <t>得力文具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</si>
  <si>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</si>
  <si>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</si>
  <si>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</si>
  <si>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</si>
  <si>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</si>
  <si>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</si>
  <si>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</si>
  <si>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藿香正气水</t>
  </si>
  <si>
    <t>药品500元/团以下可用</t>
  </si>
  <si>
    <t>感冒药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</si>
  <si>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</si>
  <si>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</si>
  <si>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</si>
  <si>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</si>
  <si>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</si>
  <si>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</si>
  <si>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桌牌打印费</t>
  </si>
  <si>
    <t>快递退货运费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</si>
  <si>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</si>
  <si>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</si>
  <si>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</si>
  <si>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</si>
  <si>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</si>
  <si>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</si>
  <si>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</si>
  <si>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</si>
  <si>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</si>
  <si>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</si>
  <si>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</si>
  <si>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</si>
  <si>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</si>
  <si>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</si>
  <si>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</si>
  <si>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</si>
  <si>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</si>
  <si>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</si>
  <si>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</si>
  <si>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</si>
  <si>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</si>
  <si>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</si>
  <si>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</si>
  <si>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</si>
  <si>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</si>
  <si>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</si>
  <si>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</si>
  <si>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</si>
  <si>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</si>
  <si>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马可打车</t>
  </si>
  <si>
    <t>吴思凡打车</t>
  </si>
  <si>
    <t>住宿费</t>
  </si>
  <si>
    <t>北京住宿</t>
  </si>
  <si>
    <t>陈虔住宿</t>
  </si>
  <si>
    <t>餐费</t>
  </si>
  <si>
    <t>吴思凡，陈虔餐费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</si>
  <si>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</si>
  <si>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</si>
  <si>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</si>
  <si>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</si>
  <si>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</si>
  <si>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</si>
  <si>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</si>
  <si>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</si>
  <si>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</si>
  <si>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酒水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</si>
</sst>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0" fontId="3" fillId="0" borderId="8" xfId="2" applyFont="1" applyBorder="1">
      <alignment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8"/>
  <sheetViews>
    <sheetView tabSelected="1" topLeftCell="A76" workbookViewId="0">
      <selection activeCell="I57" sqref="I57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1.59765625" customWidth="1"/>
    <col min="7" max="7" width="8.53125" customWidth="1"/>
    <col min="8" max="8" width="11.59765625" customWidth="1"/>
    <col min="9" max="9" width="24.86328125" customWidth="1"/>
    <col min="10" max="10" width="39.46484375" customWidth="1"/>
  </cols>
  <sheetData>
    <row r="2" spans="1:12" ht="21" customHeight="1" x14ac:dyDescent="0.3">
      <c r="C2" s="75" t="s">
        <v>0</v>
      </c>
      <c r="D2" s="75"/>
      <c r="E2" s="75"/>
      <c r="F2" s="75"/>
      <c r="G2" s="75"/>
      <c r="H2" s="75"/>
      <c r="I2" s="41"/>
      <c r="J2" s="41"/>
      <c r="K2" s="41"/>
      <c r="L2" s="41"/>
    </row>
    <row r="4" spans="1:12" ht="21" customHeight="1" x14ac:dyDescent="0.3">
      <c r="H4" s="56" t="s">
        <v>1</v>
      </c>
      <c r="I4" s="56"/>
      <c r="J4" s="56" t="s">
        <v>2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3" t="s">
        <v>3</v>
      </c>
      <c r="B6" s="61" t="s">
        <v>4</v>
      </c>
      <c r="C6" s="76" t="s">
        <v>5</v>
      </c>
      <c r="D6" s="76"/>
      <c r="E6" s="76"/>
      <c r="F6" s="77" t="s">
        <v>6</v>
      </c>
      <c r="G6" s="77"/>
      <c r="H6" s="77"/>
      <c r="I6" s="77"/>
      <c r="J6" s="61" t="s">
        <v>7</v>
      </c>
    </row>
    <row r="7" spans="1:12" ht="21" customHeight="1" x14ac:dyDescent="0.3">
      <c r="A7" s="73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 x14ac:dyDescent="0.3">
      <c r="A8" s="74">
        <v>1</v>
      </c>
      <c r="B8" s="70" t="s">
        <v>15</v>
      </c>
      <c r="C8" s="62">
        <v>0</v>
      </c>
      <c r="D8" s="66"/>
      <c r="E8" s="62">
        <f>C8*D8</f>
        <v>0</v>
      </c>
      <c r="F8" s="37">
        <v>130</v>
      </c>
      <c r="G8" s="37">
        <v>0</v>
      </c>
      <c r="H8" s="37">
        <f>F8+G8</f>
        <v>130</v>
      </c>
      <c r="I8" s="42" t="s">
        <v>16</v>
      </c>
      <c r="J8" s="50" t="s">
        <v>17</v>
      </c>
    </row>
    <row r="9" spans="1:12" ht="21" customHeight="1" x14ac:dyDescent="0.3">
      <c r="A9" s="74"/>
      <c r="B9" s="70"/>
      <c r="C9" s="62"/>
      <c r="D9" s="66"/>
      <c r="E9" s="62"/>
      <c r="F9" s="37">
        <v>462.11</v>
      </c>
      <c r="G9" s="37">
        <v>0</v>
      </c>
      <c r="H9" s="37">
        <f>F9+G9</f>
        <v>462.11</v>
      </c>
      <c r="I9" s="42" t="s">
        <v>18</v>
      </c>
      <c r="J9" s="51"/>
    </row>
    <row r="10" spans="1:12" ht="21" customHeight="1" x14ac:dyDescent="0.3">
      <c r="A10" s="74"/>
      <c r="B10" s="70"/>
      <c r="C10" s="62"/>
      <c r="D10" s="66"/>
      <c r="E10" s="62"/>
      <c r="F10" s="37">
        <v>0</v>
      </c>
      <c r="G10" s="37">
        <v>120</v>
      </c>
      <c r="H10" s="37">
        <f>F10+G10</f>
        <v>120</v>
      </c>
      <c r="I10" s="42" t="s">
        <v>19</v>
      </c>
      <c r="J10" s="51"/>
    </row>
    <row r="11" spans="1:12" ht="21" customHeight="1" x14ac:dyDescent="0.3">
      <c r="A11" s="74"/>
      <c r="B11" s="70"/>
      <c r="C11" s="62"/>
      <c r="D11" s="66"/>
      <c r="E11" s="62"/>
      <c r="F11" s="37">
        <v>0</v>
      </c>
      <c r="G11" s="37">
        <v>0</v>
      </c>
      <c r="H11" s="37">
        <f>F11+G11</f>
        <v>0</v>
      </c>
      <c r="I11" s="42"/>
      <c r="J11" s="51"/>
    </row>
    <row r="12" spans="1:12" ht="21" customHeight="1" x14ac:dyDescent="0.3">
      <c r="A12" s="74"/>
      <c r="B12" s="70"/>
      <c r="C12" s="62"/>
      <c r="D12" s="66"/>
      <c r="E12" s="62"/>
      <c r="F12" s="37">
        <v>0</v>
      </c>
      <c r="G12" s="37">
        <v>0</v>
      </c>
      <c r="H12" s="37">
        <f>F12+G12</f>
        <v>0</v>
      </c>
      <c r="I12" s="42"/>
      <c r="J12" s="51"/>
    </row>
    <row r="13" spans="1:12" s="30" customFormat="1" ht="21" customHeight="1" x14ac:dyDescent="0.3">
      <c r="A13" s="38"/>
      <c r="B13" s="39" t="s">
        <v>20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592.11</v>
      </c>
      <c r="G13" s="40">
        <f t="shared" ref="G13:H13" si="0">SUM(G8:G12)</f>
        <v>120</v>
      </c>
      <c r="H13" s="40">
        <f t="shared" si="0"/>
        <v>712.11</v>
      </c>
      <c r="I13" s="43" t="s">
        <v>21</v>
      </c>
      <c r="J13" s="52"/>
    </row>
    <row r="14" spans="1:12" ht="21" customHeight="1" x14ac:dyDescent="0.3">
      <c r="A14" s="67">
        <v>2</v>
      </c>
      <c r="B14" s="81" t="s">
        <v>22</v>
      </c>
      <c r="C14" s="63">
        <v>0</v>
      </c>
      <c r="D14" s="67"/>
      <c r="E14" s="63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50" t="s">
        <v>23</v>
      </c>
    </row>
    <row r="15" spans="1:12" ht="21" customHeight="1" x14ac:dyDescent="0.3">
      <c r="A15" s="68"/>
      <c r="B15" s="82"/>
      <c r="C15" s="64"/>
      <c r="D15" s="68"/>
      <c r="E15" s="64"/>
      <c r="F15" s="37">
        <v>0</v>
      </c>
      <c r="G15" s="37">
        <v>0</v>
      </c>
      <c r="H15" s="37">
        <f t="shared" ref="H15" si="1">F15+G15</f>
        <v>0</v>
      </c>
      <c r="I15" s="42"/>
      <c r="J15" s="51"/>
    </row>
    <row r="16" spans="1:12" s="30" customFormat="1" ht="21" customHeight="1" x14ac:dyDescent="0.3">
      <c r="A16" s="38"/>
      <c r="B16" s="39" t="s">
        <v>24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52"/>
    </row>
    <row r="17" spans="1:10" ht="21" customHeight="1" x14ac:dyDescent="0.3">
      <c r="A17" s="74">
        <v>3</v>
      </c>
      <c r="B17" s="70" t="s">
        <v>25</v>
      </c>
      <c r="C17" s="62">
        <v>0</v>
      </c>
      <c r="D17" s="66"/>
      <c r="E17" s="62">
        <f>C17*D17</f>
        <v>0</v>
      </c>
      <c r="F17" s="37">
        <v>0</v>
      </c>
      <c r="G17" s="37">
        <v>720</v>
      </c>
      <c r="H17" s="37">
        <f>F17+G17</f>
        <v>720</v>
      </c>
      <c r="I17" s="49" t="s">
        <v>125</v>
      </c>
      <c r="J17" s="58" t="s">
        <v>26</v>
      </c>
    </row>
    <row r="18" spans="1:10" ht="21" customHeight="1" x14ac:dyDescent="0.3">
      <c r="A18" s="74"/>
      <c r="B18" s="70"/>
      <c r="C18" s="62"/>
      <c r="D18" s="66"/>
      <c r="E18" s="62"/>
      <c r="F18" s="37">
        <v>0</v>
      </c>
      <c r="G18" s="37">
        <v>0</v>
      </c>
      <c r="H18" s="37">
        <f>F18+G18</f>
        <v>0</v>
      </c>
      <c r="I18" s="42"/>
      <c r="J18" s="59"/>
    </row>
    <row r="19" spans="1:10" ht="21" customHeight="1" x14ac:dyDescent="0.3">
      <c r="A19" s="74"/>
      <c r="B19" s="70"/>
      <c r="C19" s="62"/>
      <c r="D19" s="66"/>
      <c r="E19" s="62"/>
      <c r="F19" s="37">
        <v>0</v>
      </c>
      <c r="G19" s="37">
        <v>0</v>
      </c>
      <c r="H19" s="37">
        <f>F19+G19</f>
        <v>0</v>
      </c>
      <c r="I19" s="42"/>
      <c r="J19" s="59"/>
    </row>
    <row r="20" spans="1:10" ht="21" customHeight="1" x14ac:dyDescent="0.3">
      <c r="A20" s="74"/>
      <c r="B20" s="70"/>
      <c r="C20" s="62"/>
      <c r="D20" s="66"/>
      <c r="E20" s="62"/>
      <c r="F20" s="37">
        <v>0</v>
      </c>
      <c r="G20" s="37">
        <v>0</v>
      </c>
      <c r="H20" s="37">
        <f>F20+G20</f>
        <v>0</v>
      </c>
      <c r="I20" s="42"/>
      <c r="J20" s="59"/>
    </row>
    <row r="21" spans="1:10" s="30" customFormat="1" ht="21" customHeight="1" x14ac:dyDescent="0.3">
      <c r="A21" s="38"/>
      <c r="B21" s="39" t="s">
        <v>27</v>
      </c>
      <c r="C21" s="40">
        <f>SUM(C17)</f>
        <v>0</v>
      </c>
      <c r="D21" s="40">
        <f t="shared" ref="D21:E21" si="2">SUM(D17)</f>
        <v>0</v>
      </c>
      <c r="E21" s="40">
        <f t="shared" si="2"/>
        <v>0</v>
      </c>
      <c r="F21" s="40">
        <f>SUM(F17:F20)</f>
        <v>0</v>
      </c>
      <c r="G21" s="40">
        <f t="shared" ref="G21:H21" si="3">SUM(G17:G20)</f>
        <v>720</v>
      </c>
      <c r="H21" s="40">
        <f t="shared" si="3"/>
        <v>720</v>
      </c>
      <c r="I21" s="43"/>
      <c r="J21" s="60"/>
    </row>
    <row r="22" spans="1:10" ht="21" customHeight="1" x14ac:dyDescent="0.3">
      <c r="A22" s="74">
        <v>4</v>
      </c>
      <c r="B22" s="70" t="s">
        <v>28</v>
      </c>
      <c r="C22" s="62">
        <v>0</v>
      </c>
      <c r="D22" s="66"/>
      <c r="E22" s="62">
        <f>C22*D22</f>
        <v>0</v>
      </c>
      <c r="F22" s="37">
        <v>3170.4</v>
      </c>
      <c r="G22" s="37">
        <v>0</v>
      </c>
      <c r="H22" s="37">
        <f>F22+G22</f>
        <v>3170.4</v>
      </c>
      <c r="I22" s="42" t="s">
        <v>29</v>
      </c>
      <c r="J22" s="58" t="s">
        <v>30</v>
      </c>
    </row>
    <row r="23" spans="1:10" ht="21" customHeight="1" x14ac:dyDescent="0.3">
      <c r="A23" s="74"/>
      <c r="B23" s="70"/>
      <c r="C23" s="62"/>
      <c r="D23" s="66"/>
      <c r="E23" s="62"/>
      <c r="F23" s="37">
        <v>1408</v>
      </c>
      <c r="G23" s="37">
        <v>0</v>
      </c>
      <c r="H23" s="37">
        <f>F23+G23</f>
        <v>1408</v>
      </c>
      <c r="I23" s="42" t="s">
        <v>31</v>
      </c>
      <c r="J23" s="59"/>
    </row>
    <row r="24" spans="1:10" ht="21" customHeight="1" x14ac:dyDescent="0.3">
      <c r="A24" s="74"/>
      <c r="B24" s="70"/>
      <c r="C24" s="62"/>
      <c r="D24" s="66"/>
      <c r="E24" s="62"/>
      <c r="F24" s="37">
        <v>678</v>
      </c>
      <c r="G24" s="37">
        <v>0</v>
      </c>
      <c r="H24" s="37">
        <f t="shared" ref="H24:H26" si="4">F24+G24</f>
        <v>678</v>
      </c>
      <c r="I24" s="42" t="s">
        <v>32</v>
      </c>
      <c r="J24" s="59"/>
    </row>
    <row r="25" spans="1:10" ht="21" customHeight="1" x14ac:dyDescent="0.3">
      <c r="A25" s="74"/>
      <c r="B25" s="70"/>
      <c r="C25" s="62"/>
      <c r="D25" s="66"/>
      <c r="E25" s="62"/>
      <c r="F25" s="37">
        <v>482.6</v>
      </c>
      <c r="G25" s="37">
        <v>0</v>
      </c>
      <c r="H25" s="37">
        <f t="shared" si="4"/>
        <v>482.6</v>
      </c>
      <c r="I25" s="42" t="s">
        <v>33</v>
      </c>
      <c r="J25" s="59"/>
    </row>
    <row r="26" spans="1:10" ht="21" customHeight="1" x14ac:dyDescent="0.3">
      <c r="A26" s="74"/>
      <c r="B26" s="70"/>
      <c r="C26" s="62"/>
      <c r="D26" s="66"/>
      <c r="E26" s="62"/>
      <c r="F26" s="37">
        <v>0</v>
      </c>
      <c r="G26" s="37">
        <v>0</v>
      </c>
      <c r="H26" s="37">
        <f t="shared" si="4"/>
        <v>0</v>
      </c>
      <c r="I26" s="42"/>
      <c r="J26" s="59"/>
    </row>
    <row r="27" spans="1:10" s="30" customFormat="1" ht="21" customHeight="1" x14ac:dyDescent="0.3">
      <c r="A27" s="38"/>
      <c r="B27" s="39" t="s">
        <v>34</v>
      </c>
      <c r="C27" s="40">
        <f>SUM(C22)</f>
        <v>0</v>
      </c>
      <c r="D27" s="40">
        <f t="shared" ref="D27:E27" si="5">SUM(D22)</f>
        <v>0</v>
      </c>
      <c r="E27" s="40">
        <f t="shared" si="5"/>
        <v>0</v>
      </c>
      <c r="F27" s="40">
        <f>SUM(F22:F26)</f>
        <v>5739</v>
      </c>
      <c r="G27" s="40">
        <f>SUM(G22:G26)</f>
        <v>0</v>
      </c>
      <c r="H27" s="40">
        <f>SUM(H22:H26)</f>
        <v>5739</v>
      </c>
      <c r="I27" s="43"/>
      <c r="J27" s="60"/>
    </row>
    <row r="28" spans="1:10" ht="21" customHeight="1" x14ac:dyDescent="0.3">
      <c r="A28" s="67">
        <v>5</v>
      </c>
      <c r="B28" s="81" t="s">
        <v>35</v>
      </c>
      <c r="C28" s="63">
        <v>0</v>
      </c>
      <c r="D28" s="67"/>
      <c r="E28" s="63">
        <f>C28*D28</f>
        <v>0</v>
      </c>
      <c r="F28" s="37">
        <v>9120</v>
      </c>
      <c r="G28" s="37">
        <v>0</v>
      </c>
      <c r="H28" s="37">
        <f t="shared" ref="H28:H37" si="6">F28+G28</f>
        <v>9120</v>
      </c>
      <c r="I28" s="42" t="s">
        <v>36</v>
      </c>
      <c r="J28" s="50" t="s">
        <v>37</v>
      </c>
    </row>
    <row r="29" spans="1:10" ht="21" customHeight="1" x14ac:dyDescent="0.3">
      <c r="A29" s="69"/>
      <c r="B29" s="83"/>
      <c r="C29" s="65"/>
      <c r="D29" s="69"/>
      <c r="E29" s="65"/>
      <c r="F29" s="37">
        <v>1958</v>
      </c>
      <c r="G29" s="37">
        <v>0</v>
      </c>
      <c r="H29" s="37">
        <f t="shared" si="6"/>
        <v>1958</v>
      </c>
      <c r="I29" s="42" t="s">
        <v>38</v>
      </c>
      <c r="J29" s="51"/>
    </row>
    <row r="30" spans="1:10" ht="21" customHeight="1" x14ac:dyDescent="0.3">
      <c r="A30" s="69"/>
      <c r="B30" s="83"/>
      <c r="C30" s="65"/>
      <c r="D30" s="69"/>
      <c r="E30" s="65"/>
      <c r="F30" s="37">
        <v>292.5</v>
      </c>
      <c r="G30" s="37">
        <v>0</v>
      </c>
      <c r="H30" s="37">
        <f t="shared" si="6"/>
        <v>292.5</v>
      </c>
      <c r="I30" s="42" t="s">
        <v>39</v>
      </c>
      <c r="J30" s="51"/>
    </row>
    <row r="31" spans="1:10" ht="21" customHeight="1" x14ac:dyDescent="0.3">
      <c r="A31" s="69"/>
      <c r="B31" s="83"/>
      <c r="C31" s="65"/>
      <c r="D31" s="69"/>
      <c r="E31" s="65"/>
      <c r="F31" s="37">
        <v>180.4</v>
      </c>
      <c r="G31" s="37">
        <v>0</v>
      </c>
      <c r="H31" s="37">
        <f t="shared" si="6"/>
        <v>180.4</v>
      </c>
      <c r="I31" s="42" t="s">
        <v>40</v>
      </c>
      <c r="J31" s="51"/>
    </row>
    <row r="32" spans="1:10" ht="21" customHeight="1" x14ac:dyDescent="0.3">
      <c r="A32" s="69"/>
      <c r="B32" s="83"/>
      <c r="C32" s="65"/>
      <c r="D32" s="69"/>
      <c r="E32" s="65"/>
      <c r="F32" s="37">
        <v>296.10000000000002</v>
      </c>
      <c r="G32" s="37">
        <v>0</v>
      </c>
      <c r="H32" s="37">
        <f t="shared" si="6"/>
        <v>296.10000000000002</v>
      </c>
      <c r="I32" s="42" t="s">
        <v>41</v>
      </c>
      <c r="J32" s="51"/>
    </row>
    <row r="33" spans="1:10" ht="21" customHeight="1" x14ac:dyDescent="0.3">
      <c r="A33" s="69"/>
      <c r="B33" s="83"/>
      <c r="C33" s="65"/>
      <c r="D33" s="69"/>
      <c r="E33" s="65"/>
      <c r="F33" s="37">
        <v>373.58</v>
      </c>
      <c r="G33" s="37">
        <v>0</v>
      </c>
      <c r="H33" s="37">
        <f t="shared" si="6"/>
        <v>373.58</v>
      </c>
      <c r="I33" s="42" t="s">
        <v>42</v>
      </c>
      <c r="J33" s="51"/>
    </row>
    <row r="34" spans="1:10" ht="21" customHeight="1" x14ac:dyDescent="0.3">
      <c r="A34" s="69"/>
      <c r="B34" s="83"/>
      <c r="C34" s="65"/>
      <c r="D34" s="69"/>
      <c r="E34" s="65"/>
      <c r="F34" s="37">
        <v>1571.8</v>
      </c>
      <c r="G34" s="37">
        <v>0</v>
      </c>
      <c r="H34" s="37">
        <f t="shared" si="6"/>
        <v>1571.8</v>
      </c>
      <c r="I34" s="42" t="s">
        <v>43</v>
      </c>
      <c r="J34" s="51"/>
    </row>
    <row r="35" spans="1:10" ht="21" customHeight="1" x14ac:dyDescent="0.3">
      <c r="A35" s="69"/>
      <c r="B35" s="83"/>
      <c r="C35" s="65"/>
      <c r="D35" s="69"/>
      <c r="E35" s="65"/>
      <c r="F35" s="37">
        <v>34.630000000000003</v>
      </c>
      <c r="G35" s="37">
        <v>0</v>
      </c>
      <c r="H35" s="37">
        <f t="shared" si="6"/>
        <v>34.630000000000003</v>
      </c>
      <c r="I35" s="42" t="s">
        <v>44</v>
      </c>
      <c r="J35" s="51"/>
    </row>
    <row r="36" spans="1:10" ht="21" customHeight="1" x14ac:dyDescent="0.3">
      <c r="A36" s="69"/>
      <c r="B36" s="83"/>
      <c r="C36" s="65"/>
      <c r="D36" s="69"/>
      <c r="E36" s="65"/>
      <c r="F36" s="37">
        <v>79</v>
      </c>
      <c r="G36" s="37">
        <v>0</v>
      </c>
      <c r="H36" s="37">
        <f t="shared" si="6"/>
        <v>79</v>
      </c>
      <c r="I36" s="42" t="s">
        <v>45</v>
      </c>
      <c r="J36" s="51"/>
    </row>
    <row r="37" spans="1:10" ht="21" customHeight="1" x14ac:dyDescent="0.3">
      <c r="A37" s="69"/>
      <c r="B37" s="83"/>
      <c r="C37" s="65"/>
      <c r="D37" s="69"/>
      <c r="E37" s="65"/>
      <c r="F37" s="37">
        <v>84.94</v>
      </c>
      <c r="G37" s="37">
        <v>0</v>
      </c>
      <c r="H37" s="37">
        <f t="shared" si="6"/>
        <v>84.94</v>
      </c>
      <c r="I37" s="42" t="s">
        <v>46</v>
      </c>
      <c r="J37" s="51"/>
    </row>
    <row r="38" spans="1:10" ht="21" customHeight="1" x14ac:dyDescent="0.3">
      <c r="A38" s="69"/>
      <c r="B38" s="83"/>
      <c r="C38" s="65"/>
      <c r="D38" s="69"/>
      <c r="E38" s="65"/>
      <c r="F38" s="37">
        <v>122.8</v>
      </c>
      <c r="G38" s="37">
        <v>0</v>
      </c>
      <c r="H38" s="37">
        <f t="shared" ref="H38:H54" si="7">F38+G38</f>
        <v>122.8</v>
      </c>
      <c r="I38" s="42" t="s">
        <v>47</v>
      </c>
      <c r="J38" s="51"/>
    </row>
    <row r="39" spans="1:10" ht="21" customHeight="1" x14ac:dyDescent="0.3">
      <c r="A39" s="69"/>
      <c r="B39" s="83"/>
      <c r="C39" s="65"/>
      <c r="D39" s="69"/>
      <c r="E39" s="65"/>
      <c r="F39" s="37">
        <v>123</v>
      </c>
      <c r="G39" s="37">
        <v>0</v>
      </c>
      <c r="H39" s="37">
        <f t="shared" si="7"/>
        <v>123</v>
      </c>
      <c r="I39" s="42" t="s">
        <v>48</v>
      </c>
      <c r="J39" s="51"/>
    </row>
    <row r="40" spans="1:10" ht="21" customHeight="1" x14ac:dyDescent="0.3">
      <c r="A40" s="69"/>
      <c r="B40" s="83"/>
      <c r="C40" s="65"/>
      <c r="D40" s="69"/>
      <c r="E40" s="65"/>
      <c r="F40" s="37">
        <v>11.75</v>
      </c>
      <c r="G40" s="37">
        <v>0</v>
      </c>
      <c r="H40" s="37">
        <f t="shared" si="7"/>
        <v>11.75</v>
      </c>
      <c r="I40" s="42" t="s">
        <v>49</v>
      </c>
      <c r="J40" s="51"/>
    </row>
    <row r="41" spans="1:10" ht="21" customHeight="1" x14ac:dyDescent="0.3">
      <c r="A41" s="69"/>
      <c r="B41" s="83"/>
      <c r="C41" s="65"/>
      <c r="D41" s="69"/>
      <c r="E41" s="65"/>
      <c r="F41" s="37">
        <v>462</v>
      </c>
      <c r="G41" s="37">
        <v>0</v>
      </c>
      <c r="H41" s="37">
        <f t="shared" si="7"/>
        <v>462</v>
      </c>
      <c r="I41" s="42" t="s">
        <v>48</v>
      </c>
      <c r="J41" s="51"/>
    </row>
    <row r="42" spans="1:10" ht="21" customHeight="1" x14ac:dyDescent="0.3">
      <c r="A42" s="69"/>
      <c r="B42" s="83"/>
      <c r="C42" s="65"/>
      <c r="D42" s="69"/>
      <c r="E42" s="65"/>
      <c r="F42" s="37">
        <v>63</v>
      </c>
      <c r="G42" s="37">
        <v>0</v>
      </c>
      <c r="H42" s="37">
        <f t="shared" si="7"/>
        <v>63</v>
      </c>
      <c r="I42" s="42" t="s">
        <v>50</v>
      </c>
      <c r="J42" s="51"/>
    </row>
    <row r="43" spans="1:10" ht="21" customHeight="1" x14ac:dyDescent="0.3">
      <c r="A43" s="69"/>
      <c r="B43" s="83"/>
      <c r="C43" s="65"/>
      <c r="D43" s="69"/>
      <c r="E43" s="65"/>
      <c r="F43" s="37">
        <v>5.5</v>
      </c>
      <c r="G43" s="37">
        <v>0</v>
      </c>
      <c r="H43" s="37">
        <f t="shared" si="7"/>
        <v>5.5</v>
      </c>
      <c r="I43" s="42" t="s">
        <v>51</v>
      </c>
      <c r="J43" s="51"/>
    </row>
    <row r="44" spans="1:10" ht="21" customHeight="1" x14ac:dyDescent="0.3">
      <c r="A44" s="69"/>
      <c r="B44" s="83"/>
      <c r="C44" s="65"/>
      <c r="D44" s="69"/>
      <c r="E44" s="65"/>
      <c r="F44" s="37">
        <v>22.5</v>
      </c>
      <c r="G44" s="37">
        <v>0</v>
      </c>
      <c r="H44" s="37">
        <f t="shared" si="7"/>
        <v>22.5</v>
      </c>
      <c r="I44" s="42" t="s">
        <v>52</v>
      </c>
      <c r="J44" s="51"/>
    </row>
    <row r="45" spans="1:10" ht="21" customHeight="1" x14ac:dyDescent="0.3">
      <c r="A45" s="69"/>
      <c r="B45" s="83"/>
      <c r="C45" s="65"/>
      <c r="D45" s="69"/>
      <c r="E45" s="65"/>
      <c r="F45" s="37">
        <v>58</v>
      </c>
      <c r="G45" s="37">
        <v>0</v>
      </c>
      <c r="H45" s="37">
        <f t="shared" ref="H45:H47" si="8">F45+G45</f>
        <v>58</v>
      </c>
      <c r="I45" s="42" t="s">
        <v>53</v>
      </c>
      <c r="J45" s="51"/>
    </row>
    <row r="46" spans="1:10" ht="21" customHeight="1" x14ac:dyDescent="0.3">
      <c r="A46" s="69"/>
      <c r="B46" s="83"/>
      <c r="C46" s="65"/>
      <c r="D46" s="69"/>
      <c r="E46" s="65"/>
      <c r="F46" s="37">
        <v>27.39</v>
      </c>
      <c r="G46" s="37">
        <v>0</v>
      </c>
      <c r="H46" s="37">
        <f t="shared" si="8"/>
        <v>27.39</v>
      </c>
      <c r="I46" s="42" t="s">
        <v>54</v>
      </c>
      <c r="J46" s="51"/>
    </row>
    <row r="47" spans="1:10" ht="21" customHeight="1" x14ac:dyDescent="0.3">
      <c r="A47" s="69"/>
      <c r="B47" s="83"/>
      <c r="C47" s="65"/>
      <c r="D47" s="69"/>
      <c r="E47" s="65"/>
      <c r="F47" s="37">
        <v>2010</v>
      </c>
      <c r="G47" s="37">
        <v>0</v>
      </c>
      <c r="H47" s="37">
        <f t="shared" si="8"/>
        <v>2010</v>
      </c>
      <c r="I47" s="42" t="s">
        <v>55</v>
      </c>
      <c r="J47" s="51"/>
    </row>
    <row r="48" spans="1:10" ht="21" customHeight="1" x14ac:dyDescent="0.3">
      <c r="A48" s="69"/>
      <c r="B48" s="83"/>
      <c r="C48" s="65"/>
      <c r="D48" s="69"/>
      <c r="E48" s="65"/>
      <c r="F48" s="37">
        <v>108.99</v>
      </c>
      <c r="G48" s="37">
        <v>0</v>
      </c>
      <c r="H48" s="37">
        <f t="shared" si="7"/>
        <v>108.99</v>
      </c>
      <c r="I48" s="42" t="s">
        <v>56</v>
      </c>
      <c r="J48" s="51"/>
    </row>
    <row r="49" spans="1:10" ht="21" customHeight="1" x14ac:dyDescent="0.3">
      <c r="A49" s="69"/>
      <c r="B49" s="83"/>
      <c r="C49" s="65"/>
      <c r="D49" s="69"/>
      <c r="E49" s="65"/>
      <c r="F49" s="37">
        <v>59.68</v>
      </c>
      <c r="G49" s="37">
        <v>0</v>
      </c>
      <c r="H49" s="37">
        <f t="shared" si="7"/>
        <v>59.68</v>
      </c>
      <c r="I49" s="42" t="s">
        <v>57</v>
      </c>
      <c r="J49" s="51"/>
    </row>
    <row r="50" spans="1:10" ht="21" customHeight="1" x14ac:dyDescent="0.3">
      <c r="A50" s="69"/>
      <c r="B50" s="83"/>
      <c r="C50" s="65"/>
      <c r="D50" s="69"/>
      <c r="E50" s="65"/>
      <c r="F50" s="37">
        <v>30.72</v>
      </c>
      <c r="G50" s="37">
        <v>0</v>
      </c>
      <c r="H50" s="37">
        <f t="shared" si="7"/>
        <v>30.72</v>
      </c>
      <c r="I50" s="42" t="s">
        <v>58</v>
      </c>
      <c r="J50" s="51"/>
    </row>
    <row r="51" spans="1:10" ht="21" customHeight="1" x14ac:dyDescent="0.3">
      <c r="A51" s="69"/>
      <c r="B51" s="83"/>
      <c r="C51" s="65"/>
      <c r="D51" s="69"/>
      <c r="E51" s="65"/>
      <c r="F51" s="37">
        <v>9.99</v>
      </c>
      <c r="G51" s="37">
        <v>0</v>
      </c>
      <c r="H51" s="37">
        <f t="shared" si="7"/>
        <v>9.99</v>
      </c>
      <c r="I51" s="42" t="s">
        <v>59</v>
      </c>
      <c r="J51" s="51"/>
    </row>
    <row r="52" spans="1:10" ht="21" customHeight="1" x14ac:dyDescent="0.3">
      <c r="A52" s="69"/>
      <c r="B52" s="83"/>
      <c r="C52" s="65"/>
      <c r="D52" s="69"/>
      <c r="E52" s="65"/>
      <c r="F52" s="37">
        <v>351.55</v>
      </c>
      <c r="G52" s="37">
        <v>0</v>
      </c>
      <c r="H52" s="37">
        <f t="shared" si="7"/>
        <v>351.55</v>
      </c>
      <c r="I52" s="42" t="s">
        <v>60</v>
      </c>
      <c r="J52" s="51"/>
    </row>
    <row r="53" spans="1:10" ht="21" customHeight="1" x14ac:dyDescent="0.3">
      <c r="A53" s="69"/>
      <c r="B53" s="83"/>
      <c r="C53" s="65"/>
      <c r="D53" s="69"/>
      <c r="E53" s="65"/>
      <c r="F53" s="37">
        <v>65.849999999999994</v>
      </c>
      <c r="G53" s="37">
        <v>0</v>
      </c>
      <c r="H53" s="37">
        <f t="shared" si="7"/>
        <v>65.849999999999994</v>
      </c>
      <c r="I53" s="42" t="s">
        <v>61</v>
      </c>
      <c r="J53" s="51"/>
    </row>
    <row r="54" spans="1:10" ht="21" customHeight="1" x14ac:dyDescent="0.3">
      <c r="A54" s="69"/>
      <c r="B54" s="83"/>
      <c r="C54" s="65"/>
      <c r="D54" s="69"/>
      <c r="E54" s="65"/>
      <c r="F54" s="37">
        <v>0</v>
      </c>
      <c r="G54" s="37">
        <v>0</v>
      </c>
      <c r="H54" s="37">
        <f t="shared" si="7"/>
        <v>0</v>
      </c>
      <c r="I54" s="42"/>
      <c r="J54" s="51"/>
    </row>
    <row r="55" spans="1:10" ht="21" customHeight="1" x14ac:dyDescent="0.3">
      <c r="A55" s="68"/>
      <c r="B55" s="82"/>
      <c r="C55" s="64"/>
      <c r="D55" s="68"/>
      <c r="E55" s="64"/>
      <c r="F55" s="37">
        <v>0</v>
      </c>
      <c r="G55" s="37">
        <v>0</v>
      </c>
      <c r="H55" s="37">
        <f t="shared" ref="H55" si="9">F55+G55</f>
        <v>0</v>
      </c>
      <c r="I55" s="42"/>
      <c r="J55" s="51"/>
    </row>
    <row r="56" spans="1:10" s="30" customFormat="1" ht="21" customHeight="1" x14ac:dyDescent="0.3">
      <c r="A56" s="38"/>
      <c r="B56" s="39" t="s">
        <v>62</v>
      </c>
      <c r="C56" s="40">
        <f>SUM(C28)</f>
        <v>0</v>
      </c>
      <c r="D56" s="40">
        <f t="shared" ref="D56:E56" si="10">SUM(D28)</f>
        <v>0</v>
      </c>
      <c r="E56" s="40">
        <f t="shared" si="10"/>
        <v>0</v>
      </c>
      <c r="F56" s="40">
        <f>SUM(F28:F55)</f>
        <v>17523.670000000002</v>
      </c>
      <c r="G56" s="40">
        <f>SUM(G28:G55)</f>
        <v>0</v>
      </c>
      <c r="H56" s="40">
        <f>SUM(H28:H55)</f>
        <v>17523.670000000002</v>
      </c>
      <c r="I56" s="43"/>
      <c r="J56" s="52"/>
    </row>
    <row r="57" spans="1:10" ht="21" customHeight="1" x14ac:dyDescent="0.3">
      <c r="A57" s="74">
        <v>6</v>
      </c>
      <c r="B57" s="70" t="s">
        <v>63</v>
      </c>
      <c r="C57" s="62">
        <v>0</v>
      </c>
      <c r="D57" s="66"/>
      <c r="E57" s="62">
        <f t="shared" ref="E57:E74" si="11">C57*D57</f>
        <v>0</v>
      </c>
      <c r="F57" s="37">
        <v>0</v>
      </c>
      <c r="G57" s="37">
        <v>0</v>
      </c>
      <c r="H57" s="37">
        <f t="shared" ref="H57:H74" si="12">F57+G57</f>
        <v>0</v>
      </c>
      <c r="I57" s="42"/>
      <c r="J57" s="50" t="s">
        <v>64</v>
      </c>
    </row>
    <row r="58" spans="1:10" ht="21" customHeight="1" x14ac:dyDescent="0.3">
      <c r="A58" s="74"/>
      <c r="B58" s="70"/>
      <c r="C58" s="62"/>
      <c r="D58" s="66"/>
      <c r="E58" s="62"/>
      <c r="F58" s="37">
        <v>0</v>
      </c>
      <c r="G58" s="37">
        <v>0</v>
      </c>
      <c r="H58" s="37">
        <f t="shared" si="12"/>
        <v>0</v>
      </c>
      <c r="I58" s="42"/>
      <c r="J58" s="59"/>
    </row>
    <row r="59" spans="1:10" ht="21" customHeight="1" x14ac:dyDescent="0.3">
      <c r="A59" s="74"/>
      <c r="B59" s="70"/>
      <c r="C59" s="62"/>
      <c r="D59" s="66"/>
      <c r="E59" s="62"/>
      <c r="F59" s="37">
        <v>0</v>
      </c>
      <c r="G59" s="37">
        <v>0</v>
      </c>
      <c r="H59" s="37">
        <f t="shared" si="12"/>
        <v>0</v>
      </c>
      <c r="I59" s="42"/>
      <c r="J59" s="59"/>
    </row>
    <row r="60" spans="1:10" ht="21" customHeight="1" x14ac:dyDescent="0.3">
      <c r="A60" s="74"/>
      <c r="B60" s="70"/>
      <c r="C60" s="62"/>
      <c r="D60" s="66"/>
      <c r="E60" s="62"/>
      <c r="F60" s="37">
        <v>0</v>
      </c>
      <c r="G60" s="37">
        <v>0</v>
      </c>
      <c r="H60" s="37">
        <f t="shared" si="12"/>
        <v>0</v>
      </c>
      <c r="I60" s="42"/>
      <c r="J60" s="59"/>
    </row>
    <row r="61" spans="1:10" s="30" customFormat="1" ht="21" customHeight="1" x14ac:dyDescent="0.3">
      <c r="A61" s="38"/>
      <c r="B61" s="39" t="s">
        <v>65</v>
      </c>
      <c r="C61" s="40">
        <f>SUM(C57)</f>
        <v>0</v>
      </c>
      <c r="D61" s="40">
        <f t="shared" ref="D61:E61" si="13">SUM(D57)</f>
        <v>0</v>
      </c>
      <c r="E61" s="40">
        <f t="shared" si="13"/>
        <v>0</v>
      </c>
      <c r="F61" s="40">
        <f>SUM(F57:F60)</f>
        <v>0</v>
      </c>
      <c r="G61" s="40">
        <f t="shared" ref="G61:H61" si="14">SUM(G57:G60)</f>
        <v>0</v>
      </c>
      <c r="H61" s="40">
        <f t="shared" si="14"/>
        <v>0</v>
      </c>
      <c r="I61" s="43"/>
      <c r="J61" s="60"/>
    </row>
    <row r="62" spans="1:10" ht="21" customHeight="1" x14ac:dyDescent="0.3">
      <c r="A62" s="74">
        <v>7</v>
      </c>
      <c r="B62" s="70" t="s">
        <v>66</v>
      </c>
      <c r="C62" s="62">
        <v>0</v>
      </c>
      <c r="D62" s="66"/>
      <c r="E62" s="62">
        <f t="shared" si="11"/>
        <v>0</v>
      </c>
      <c r="F62" s="37">
        <v>0</v>
      </c>
      <c r="G62" s="37">
        <v>0</v>
      </c>
      <c r="H62" s="37">
        <f t="shared" si="12"/>
        <v>0</v>
      </c>
      <c r="I62" s="42"/>
      <c r="J62" s="53"/>
    </row>
    <row r="63" spans="1:10" ht="21" customHeight="1" x14ac:dyDescent="0.3">
      <c r="A63" s="74"/>
      <c r="B63" s="70"/>
      <c r="C63" s="62"/>
      <c r="D63" s="66"/>
      <c r="E63" s="62"/>
      <c r="F63" s="37">
        <v>0</v>
      </c>
      <c r="G63" s="37">
        <v>0</v>
      </c>
      <c r="H63" s="37">
        <f t="shared" si="12"/>
        <v>0</v>
      </c>
      <c r="I63" s="42"/>
      <c r="J63" s="54"/>
    </row>
    <row r="64" spans="1:10" ht="21" customHeight="1" x14ac:dyDescent="0.3">
      <c r="A64" s="74"/>
      <c r="B64" s="70"/>
      <c r="C64" s="62"/>
      <c r="D64" s="66"/>
      <c r="E64" s="62"/>
      <c r="F64" s="37">
        <v>0</v>
      </c>
      <c r="G64" s="37">
        <v>0</v>
      </c>
      <c r="H64" s="37">
        <f t="shared" si="12"/>
        <v>0</v>
      </c>
      <c r="I64" s="42"/>
      <c r="J64" s="54"/>
    </row>
    <row r="65" spans="1:10" ht="21" customHeight="1" x14ac:dyDescent="0.3">
      <c r="A65" s="74"/>
      <c r="B65" s="70"/>
      <c r="C65" s="62"/>
      <c r="D65" s="66"/>
      <c r="E65" s="62"/>
      <c r="F65" s="37">
        <v>0</v>
      </c>
      <c r="G65" s="37">
        <v>0</v>
      </c>
      <c r="H65" s="37">
        <f t="shared" si="12"/>
        <v>0</v>
      </c>
      <c r="I65" s="42"/>
      <c r="J65" s="54"/>
    </row>
    <row r="66" spans="1:10" s="30" customFormat="1" ht="21" customHeight="1" x14ac:dyDescent="0.3">
      <c r="A66" s="38"/>
      <c r="B66" s="39" t="s">
        <v>67</v>
      </c>
      <c r="C66" s="40">
        <f>SUM(C62)</f>
        <v>0</v>
      </c>
      <c r="D66" s="40">
        <f t="shared" ref="D66:E66" si="15">SUM(D62)</f>
        <v>0</v>
      </c>
      <c r="E66" s="40">
        <f t="shared" si="15"/>
        <v>0</v>
      </c>
      <c r="F66" s="40">
        <f>SUM(F62:F65)</f>
        <v>0</v>
      </c>
      <c r="G66" s="40">
        <f t="shared" ref="G66:H66" si="16">SUM(G62:G65)</f>
        <v>0</v>
      </c>
      <c r="H66" s="40">
        <f t="shared" si="16"/>
        <v>0</v>
      </c>
      <c r="I66" s="43"/>
      <c r="J66" s="55"/>
    </row>
    <row r="67" spans="1:10" ht="21" customHeight="1" x14ac:dyDescent="0.3">
      <c r="A67" s="74">
        <v>8</v>
      </c>
      <c r="B67" s="70" t="s">
        <v>68</v>
      </c>
      <c r="C67" s="62">
        <v>0</v>
      </c>
      <c r="D67" s="66"/>
      <c r="E67" s="62">
        <f t="shared" si="11"/>
        <v>0</v>
      </c>
      <c r="F67" s="37">
        <v>27.9</v>
      </c>
      <c r="G67" s="37">
        <v>0</v>
      </c>
      <c r="H67" s="37">
        <f t="shared" si="12"/>
        <v>27.9</v>
      </c>
      <c r="I67" s="42" t="s">
        <v>69</v>
      </c>
      <c r="J67" s="58" t="s">
        <v>70</v>
      </c>
    </row>
    <row r="68" spans="1:10" ht="21" customHeight="1" x14ac:dyDescent="0.3">
      <c r="A68" s="74"/>
      <c r="B68" s="70"/>
      <c r="C68" s="62"/>
      <c r="D68" s="66"/>
      <c r="E68" s="62"/>
      <c r="F68" s="37">
        <v>241</v>
      </c>
      <c r="G68" s="37">
        <v>0</v>
      </c>
      <c r="H68" s="37">
        <f t="shared" si="12"/>
        <v>241</v>
      </c>
      <c r="I68" s="42" t="s">
        <v>71</v>
      </c>
      <c r="J68" s="59"/>
    </row>
    <row r="69" spans="1:10" s="30" customFormat="1" ht="21" customHeight="1" x14ac:dyDescent="0.3">
      <c r="A69" s="38"/>
      <c r="B69" s="39" t="s">
        <v>72</v>
      </c>
      <c r="C69" s="40">
        <f>SUM(C67)</f>
        <v>0</v>
      </c>
      <c r="D69" s="40">
        <f t="shared" ref="D69:E69" si="17">SUM(D67)</f>
        <v>0</v>
      </c>
      <c r="E69" s="40">
        <f t="shared" si="17"/>
        <v>0</v>
      </c>
      <c r="F69" s="40">
        <f>SUM(F67:F68)</f>
        <v>268.89999999999998</v>
      </c>
      <c r="G69" s="40">
        <f t="shared" ref="G69:H69" si="18">SUM(G67:G68)</f>
        <v>0</v>
      </c>
      <c r="H69" s="40">
        <f t="shared" si="18"/>
        <v>268.89999999999998</v>
      </c>
      <c r="I69" s="43"/>
      <c r="J69" s="60"/>
    </row>
    <row r="70" spans="1:10" ht="21" customHeight="1" x14ac:dyDescent="0.3">
      <c r="A70" s="74">
        <v>9</v>
      </c>
      <c r="B70" s="70" t="s">
        <v>73</v>
      </c>
      <c r="C70" s="62">
        <v>0</v>
      </c>
      <c r="D70" s="66"/>
      <c r="E70" s="62">
        <f t="shared" si="11"/>
        <v>0</v>
      </c>
      <c r="F70" s="37">
        <v>0</v>
      </c>
      <c r="G70" s="37">
        <v>0</v>
      </c>
      <c r="H70" s="37">
        <f t="shared" si="12"/>
        <v>0</v>
      </c>
      <c r="I70" s="42"/>
      <c r="J70" s="50" t="s">
        <v>74</v>
      </c>
    </row>
    <row r="71" spans="1:10" ht="21" customHeight="1" x14ac:dyDescent="0.3">
      <c r="A71" s="74"/>
      <c r="B71" s="70"/>
      <c r="C71" s="62"/>
      <c r="D71" s="66"/>
      <c r="E71" s="62"/>
      <c r="F71" s="37">
        <v>0</v>
      </c>
      <c r="G71" s="37">
        <v>0</v>
      </c>
      <c r="H71" s="37">
        <f t="shared" si="12"/>
        <v>0</v>
      </c>
      <c r="I71" s="42"/>
      <c r="J71" s="51"/>
    </row>
    <row r="72" spans="1:10" ht="21" customHeight="1" x14ac:dyDescent="0.3">
      <c r="A72" s="74"/>
      <c r="B72" s="70"/>
      <c r="C72" s="62"/>
      <c r="D72" s="66"/>
      <c r="E72" s="62"/>
      <c r="F72" s="37">
        <v>0</v>
      </c>
      <c r="G72" s="37">
        <v>0</v>
      </c>
      <c r="H72" s="37">
        <f t="shared" si="12"/>
        <v>0</v>
      </c>
      <c r="I72" s="42"/>
      <c r="J72" s="51"/>
    </row>
    <row r="73" spans="1:10" s="30" customFormat="1" ht="21" customHeight="1" x14ac:dyDescent="0.3">
      <c r="A73" s="38"/>
      <c r="B73" s="39" t="s">
        <v>75</v>
      </c>
      <c r="C73" s="40">
        <f>SUM(C70)</f>
        <v>0</v>
      </c>
      <c r="D73" s="40">
        <f t="shared" ref="D73:E73" si="19">SUM(D70)</f>
        <v>0</v>
      </c>
      <c r="E73" s="40">
        <f t="shared" si="19"/>
        <v>0</v>
      </c>
      <c r="F73" s="40">
        <f>SUM(F70:F72)</f>
        <v>0</v>
      </c>
      <c r="G73" s="40" t="s">
        <v>76</v>
      </c>
      <c r="H73" s="40">
        <f t="shared" ref="H73" si="20">SUM(H70:H72)</f>
        <v>0</v>
      </c>
      <c r="I73" s="43"/>
      <c r="J73" s="52"/>
    </row>
    <row r="74" spans="1:10" ht="21" customHeight="1" x14ac:dyDescent="0.3">
      <c r="A74" s="67">
        <v>10</v>
      </c>
      <c r="B74" s="70" t="s">
        <v>77</v>
      </c>
      <c r="C74" s="62">
        <v>0</v>
      </c>
      <c r="D74" s="66"/>
      <c r="E74" s="62">
        <f t="shared" si="11"/>
        <v>0</v>
      </c>
      <c r="F74" s="37">
        <v>30</v>
      </c>
      <c r="G74" s="37">
        <v>0</v>
      </c>
      <c r="H74" s="37">
        <f t="shared" si="12"/>
        <v>30</v>
      </c>
      <c r="I74" s="42" t="s">
        <v>78</v>
      </c>
      <c r="J74" s="53"/>
    </row>
    <row r="75" spans="1:10" ht="21" customHeight="1" x14ac:dyDescent="0.3">
      <c r="A75" s="69"/>
      <c r="B75" s="70"/>
      <c r="C75" s="62"/>
      <c r="D75" s="66"/>
      <c r="E75" s="62"/>
      <c r="F75" s="37">
        <v>187</v>
      </c>
      <c r="G75" s="37">
        <v>0</v>
      </c>
      <c r="H75" s="37">
        <f t="shared" ref="H75:H79" si="21">F75+G75</f>
        <v>187</v>
      </c>
      <c r="I75" s="42" t="s">
        <v>79</v>
      </c>
      <c r="J75" s="54"/>
    </row>
    <row r="76" spans="1:10" ht="21" customHeight="1" x14ac:dyDescent="0.3">
      <c r="A76" s="69"/>
      <c r="B76" s="70"/>
      <c r="C76" s="62"/>
      <c r="D76" s="66"/>
      <c r="E76" s="62"/>
      <c r="F76" s="37">
        <v>0</v>
      </c>
      <c r="G76" s="37">
        <v>0</v>
      </c>
      <c r="H76" s="37">
        <f t="shared" si="21"/>
        <v>0</v>
      </c>
      <c r="I76" s="42"/>
      <c r="J76" s="54"/>
    </row>
    <row r="77" spans="1:10" ht="21" customHeight="1" x14ac:dyDescent="0.3">
      <c r="A77" s="69"/>
      <c r="B77" s="70"/>
      <c r="C77" s="62"/>
      <c r="D77" s="66"/>
      <c r="E77" s="62"/>
      <c r="F77" s="37">
        <v>0</v>
      </c>
      <c r="G77" s="37">
        <v>0</v>
      </c>
      <c r="H77" s="37">
        <f t="shared" si="21"/>
        <v>0</v>
      </c>
      <c r="I77" s="42"/>
      <c r="J77" s="54"/>
    </row>
    <row r="78" spans="1:10" ht="21" customHeight="1" x14ac:dyDescent="0.3">
      <c r="A78" s="69"/>
      <c r="B78" s="70"/>
      <c r="C78" s="62"/>
      <c r="D78" s="66"/>
      <c r="E78" s="62"/>
      <c r="F78" s="37">
        <v>0</v>
      </c>
      <c r="G78" s="37">
        <v>0</v>
      </c>
      <c r="H78" s="37">
        <f t="shared" si="21"/>
        <v>0</v>
      </c>
      <c r="I78" s="42"/>
      <c r="J78" s="54"/>
    </row>
    <row r="79" spans="1:10" ht="21" customHeight="1" x14ac:dyDescent="0.3">
      <c r="A79" s="68"/>
      <c r="B79" s="70"/>
      <c r="C79" s="62"/>
      <c r="D79" s="66"/>
      <c r="E79" s="62"/>
      <c r="F79" s="37">
        <v>0</v>
      </c>
      <c r="G79" s="37">
        <v>0</v>
      </c>
      <c r="H79" s="37">
        <f t="shared" si="21"/>
        <v>0</v>
      </c>
      <c r="I79" s="42"/>
      <c r="J79" s="54"/>
    </row>
    <row r="80" spans="1:10" s="30" customFormat="1" ht="21" customHeight="1" x14ac:dyDescent="0.3">
      <c r="A80" s="38"/>
      <c r="B80" s="39" t="s">
        <v>80</v>
      </c>
      <c r="C80" s="40">
        <f>SUM(C74)</f>
        <v>0</v>
      </c>
      <c r="D80" s="40">
        <f>SUM(D74)</f>
        <v>0</v>
      </c>
      <c r="E80" s="40">
        <f>SUM(E74)</f>
        <v>0</v>
      </c>
      <c r="F80" s="40">
        <f>SUM(F74:F79)</f>
        <v>217</v>
      </c>
      <c r="G80" s="40">
        <f>SUM(G74:G79)</f>
        <v>0</v>
      </c>
      <c r="H80" s="40">
        <f>SUM(H74:H79)</f>
        <v>217</v>
      </c>
      <c r="I80" s="43"/>
      <c r="J80" s="55"/>
    </row>
    <row r="81" spans="1:10" ht="21" customHeight="1" x14ac:dyDescent="0.3">
      <c r="A81" s="38"/>
      <c r="B81" s="39" t="s">
        <v>81</v>
      </c>
      <c r="C81" s="40">
        <f t="shared" ref="C81:H81" si="22">SUM(C80,C73,C69,C66,C61,C56,C27,C21,C16,C13)</f>
        <v>0</v>
      </c>
      <c r="D81" s="40">
        <f t="shared" si="22"/>
        <v>0</v>
      </c>
      <c r="E81" s="40">
        <f t="shared" si="22"/>
        <v>0</v>
      </c>
      <c r="F81" s="40">
        <f t="shared" si="22"/>
        <v>24340.680000000004</v>
      </c>
      <c r="G81" s="40">
        <f t="shared" si="22"/>
        <v>840</v>
      </c>
      <c r="H81" s="40">
        <f t="shared" si="22"/>
        <v>25180.680000000004</v>
      </c>
      <c r="I81" s="43"/>
      <c r="J81" s="46"/>
    </row>
    <row r="85" spans="1:10" ht="21" customHeight="1" x14ac:dyDescent="0.3">
      <c r="A85" s="78" t="s">
        <v>82</v>
      </c>
      <c r="B85" s="79"/>
      <c r="C85" s="80" t="s">
        <v>83</v>
      </c>
      <c r="D85" s="80"/>
      <c r="E85" s="80" t="s">
        <v>84</v>
      </c>
      <c r="F85" s="80"/>
      <c r="G85" s="80" t="s">
        <v>85</v>
      </c>
      <c r="H85" s="80"/>
      <c r="I85" s="47" t="s">
        <v>86</v>
      </c>
    </row>
    <row r="86" spans="1:10" ht="21" customHeight="1" x14ac:dyDescent="0.3">
      <c r="A86" s="71">
        <v>15000</v>
      </c>
      <c r="B86" s="72"/>
      <c r="C86" s="72">
        <f>H81</f>
        <v>25180.680000000004</v>
      </c>
      <c r="D86" s="72"/>
      <c r="E86" s="72">
        <f>F81</f>
        <v>24340.680000000004</v>
      </c>
      <c r="F86" s="72"/>
      <c r="G86" s="72">
        <f>G81</f>
        <v>840</v>
      </c>
      <c r="H86" s="72"/>
      <c r="I86" s="48">
        <f>A86-C86</f>
        <v>-10180.680000000004</v>
      </c>
    </row>
    <row r="88" spans="1:10" ht="21" customHeight="1" x14ac:dyDescent="0.3">
      <c r="A88" s="44" t="s">
        <v>87</v>
      </c>
      <c r="B88" s="30"/>
      <c r="C88" s="45" t="s">
        <v>88</v>
      </c>
      <c r="D88" s="44"/>
      <c r="E88" s="44" t="s">
        <v>89</v>
      </c>
      <c r="F88" s="44"/>
      <c r="G88" s="44" t="s">
        <v>90</v>
      </c>
      <c r="H88" s="44"/>
      <c r="I88" s="30"/>
    </row>
  </sheetData>
  <mergeCells count="76">
    <mergeCell ref="C2:H2"/>
    <mergeCell ref="C6:E6"/>
    <mergeCell ref="F6:I6"/>
    <mergeCell ref="A85:B85"/>
    <mergeCell ref="C85:D85"/>
    <mergeCell ref="E85:F85"/>
    <mergeCell ref="G85:H85"/>
    <mergeCell ref="B8:B12"/>
    <mergeCell ref="B14:B15"/>
    <mergeCell ref="B17:B20"/>
    <mergeCell ref="B22:B26"/>
    <mergeCell ref="B28:B55"/>
    <mergeCell ref="B57:B60"/>
    <mergeCell ref="B62:B65"/>
    <mergeCell ref="B67:B68"/>
    <mergeCell ref="B70:B72"/>
    <mergeCell ref="A86:B86"/>
    <mergeCell ref="C86:D86"/>
    <mergeCell ref="E86:F86"/>
    <mergeCell ref="G86:H86"/>
    <mergeCell ref="A6:A7"/>
    <mergeCell ref="A8:A12"/>
    <mergeCell ref="A14:A15"/>
    <mergeCell ref="A17:A20"/>
    <mergeCell ref="A22:A26"/>
    <mergeCell ref="A28:A55"/>
    <mergeCell ref="A57:A60"/>
    <mergeCell ref="A62:A65"/>
    <mergeCell ref="A67:A68"/>
    <mergeCell ref="A70:A72"/>
    <mergeCell ref="A74:A79"/>
    <mergeCell ref="B6:B7"/>
    <mergeCell ref="B74:B79"/>
    <mergeCell ref="C8:C12"/>
    <mergeCell ref="C14:C15"/>
    <mergeCell ref="C17:C20"/>
    <mergeCell ref="C22:C26"/>
    <mergeCell ref="C28:C55"/>
    <mergeCell ref="C57:C60"/>
    <mergeCell ref="C62:C65"/>
    <mergeCell ref="C67:C68"/>
    <mergeCell ref="C70:C72"/>
    <mergeCell ref="C74:C79"/>
    <mergeCell ref="D8:D12"/>
    <mergeCell ref="D14:D15"/>
    <mergeCell ref="D17:D20"/>
    <mergeCell ref="D22:D26"/>
    <mergeCell ref="D28:D55"/>
    <mergeCell ref="D57:D60"/>
    <mergeCell ref="D62:D65"/>
    <mergeCell ref="D67:D68"/>
    <mergeCell ref="D70:D72"/>
    <mergeCell ref="D74:D79"/>
    <mergeCell ref="E8:E12"/>
    <mergeCell ref="E14:E15"/>
    <mergeCell ref="E17:E20"/>
    <mergeCell ref="E22:E26"/>
    <mergeCell ref="E28:E55"/>
    <mergeCell ref="E57:E60"/>
    <mergeCell ref="E62:E65"/>
    <mergeCell ref="E67:E68"/>
    <mergeCell ref="E70:E72"/>
    <mergeCell ref="E74:E79"/>
    <mergeCell ref="J70:J73"/>
    <mergeCell ref="J74:J80"/>
    <mergeCell ref="H4:I5"/>
    <mergeCell ref="J22:J27"/>
    <mergeCell ref="J28:J56"/>
    <mergeCell ref="J57:J61"/>
    <mergeCell ref="J62:J66"/>
    <mergeCell ref="J67:J69"/>
    <mergeCell ref="J4:J5"/>
    <mergeCell ref="J6:J7"/>
    <mergeCell ref="J8:J13"/>
    <mergeCell ref="J14:J16"/>
    <mergeCell ref="J17:J21"/>
  </mergeCells>
  <phoneticPr fontId="13" type="noConversion"/>
  <pageMargins left="0.69930555555555596" right="0.69930555555555596" top="0.75" bottom="0.75" header="0.3" footer="0.3"/>
  <pageSetup paperSize="9" scale="4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opLeftCell="A19" workbookViewId="0">
      <selection activeCell="P24" sqref="P2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66406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5" t="s">
        <v>91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00000000000001" customHeight="1" x14ac:dyDescent="0.3">
      <c r="B5" s="3"/>
      <c r="C5" s="4"/>
      <c r="D5" s="5" t="s">
        <v>92</v>
      </c>
      <c r="E5" s="5"/>
      <c r="F5" s="97"/>
      <c r="G5" s="97"/>
      <c r="H5" s="5" t="s">
        <v>93</v>
      </c>
      <c r="I5" s="4"/>
      <c r="J5" s="97"/>
      <c r="K5" s="98"/>
    </row>
    <row r="6" spans="2:11" ht="20.100000000000001" customHeight="1" x14ac:dyDescent="0.3">
      <c r="B6" s="6"/>
      <c r="C6" s="7"/>
      <c r="D6" s="8" t="s">
        <v>94</v>
      </c>
      <c r="E6" s="8"/>
      <c r="F6" s="92"/>
      <c r="G6" s="92"/>
      <c r="H6" s="8" t="s">
        <v>95</v>
      </c>
      <c r="I6" s="7"/>
      <c r="J6" s="92"/>
      <c r="K6" s="93"/>
    </row>
    <row r="7" spans="2:11" ht="20.100000000000001" customHeight="1" x14ac:dyDescent="0.3">
      <c r="B7" s="6"/>
      <c r="C7" s="7"/>
      <c r="D7" s="8" t="s">
        <v>96</v>
      </c>
      <c r="E7" s="8"/>
      <c r="F7" s="92"/>
      <c r="G7" s="92"/>
      <c r="H7" s="8" t="s">
        <v>97</v>
      </c>
      <c r="I7" s="7"/>
      <c r="J7" s="92"/>
      <c r="K7" s="9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98</v>
      </c>
      <c r="I8" s="10"/>
      <c r="J8" s="94"/>
      <c r="K8" s="95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7" t="s">
        <v>3</v>
      </c>
      <c r="C10" s="89"/>
      <c r="D10" s="13" t="s">
        <v>99</v>
      </c>
      <c r="E10" s="87" t="s">
        <v>100</v>
      </c>
      <c r="F10" s="89"/>
      <c r="G10" s="15" t="s">
        <v>101</v>
      </c>
      <c r="H10" s="14" t="s">
        <v>102</v>
      </c>
      <c r="I10" s="87" t="s">
        <v>103</v>
      </c>
      <c r="J10" s="89"/>
      <c r="K10" s="15" t="s">
        <v>104</v>
      </c>
    </row>
    <row r="11" spans="2:11" ht="20.100000000000001" customHeight="1" x14ac:dyDescent="0.3">
      <c r="B11" s="101">
        <v>1</v>
      </c>
      <c r="C11" s="102"/>
      <c r="D11" s="103" t="s">
        <v>105</v>
      </c>
      <c r="E11" s="101" t="s">
        <v>106</v>
      </c>
      <c r="F11" s="102"/>
      <c r="G11" s="18">
        <v>0</v>
      </c>
      <c r="H11" s="18"/>
      <c r="I11" s="85"/>
      <c r="J11" s="86"/>
      <c r="K11" s="23" t="s">
        <v>107</v>
      </c>
    </row>
    <row r="12" spans="2:11" ht="20.100000000000001" customHeight="1" x14ac:dyDescent="0.3">
      <c r="B12" s="101">
        <v>2</v>
      </c>
      <c r="C12" s="102"/>
      <c r="D12" s="104"/>
      <c r="E12" s="84" t="s">
        <v>108</v>
      </c>
      <c r="F12" s="84"/>
      <c r="G12" s="18">
        <v>3817.45</v>
      </c>
      <c r="H12" s="18">
        <v>3817.45</v>
      </c>
      <c r="I12" s="85">
        <v>0</v>
      </c>
      <c r="J12" s="86"/>
      <c r="K12" s="23" t="s">
        <v>109</v>
      </c>
    </row>
    <row r="13" spans="2:11" ht="20.100000000000001" customHeight="1" x14ac:dyDescent="0.3">
      <c r="B13" s="16"/>
      <c r="C13" s="17"/>
      <c r="D13" s="104"/>
      <c r="E13" s="84" t="s">
        <v>108</v>
      </c>
      <c r="F13" s="84"/>
      <c r="G13" s="18">
        <v>453.17</v>
      </c>
      <c r="H13" s="18">
        <v>399.17</v>
      </c>
      <c r="I13" s="85">
        <v>54</v>
      </c>
      <c r="J13" s="86"/>
      <c r="K13" s="23" t="s">
        <v>110</v>
      </c>
    </row>
    <row r="14" spans="2:11" ht="20.100000000000001" customHeight="1" x14ac:dyDescent="0.3">
      <c r="B14" s="101">
        <v>3</v>
      </c>
      <c r="C14" s="102"/>
      <c r="D14" s="104"/>
      <c r="E14" s="101" t="s">
        <v>111</v>
      </c>
      <c r="F14" s="102"/>
      <c r="G14" s="18">
        <v>1500</v>
      </c>
      <c r="H14" s="18">
        <v>1500</v>
      </c>
      <c r="I14" s="85">
        <v>0</v>
      </c>
      <c r="J14" s="86"/>
      <c r="K14" s="23" t="s">
        <v>112</v>
      </c>
    </row>
    <row r="15" spans="2:11" ht="20.100000000000001" customHeight="1" x14ac:dyDescent="0.3">
      <c r="B15" s="16"/>
      <c r="C15" s="17"/>
      <c r="D15" s="104"/>
      <c r="E15" s="101" t="s">
        <v>111</v>
      </c>
      <c r="F15" s="102"/>
      <c r="G15" s="18">
        <v>0</v>
      </c>
      <c r="H15" s="18">
        <v>0</v>
      </c>
      <c r="I15" s="85">
        <v>0</v>
      </c>
      <c r="J15" s="86"/>
      <c r="K15" s="23" t="s">
        <v>113</v>
      </c>
    </row>
    <row r="16" spans="2:11" ht="20.100000000000001" customHeight="1" x14ac:dyDescent="0.3">
      <c r="B16" s="101">
        <v>4</v>
      </c>
      <c r="C16" s="102"/>
      <c r="D16" s="104"/>
      <c r="E16" s="101" t="s">
        <v>114</v>
      </c>
      <c r="F16" s="102"/>
      <c r="G16" s="18">
        <v>141.4</v>
      </c>
      <c r="H16" s="18">
        <v>110</v>
      </c>
      <c r="I16" s="85">
        <v>31.4</v>
      </c>
      <c r="J16" s="86"/>
      <c r="K16" s="23" t="s">
        <v>115</v>
      </c>
    </row>
    <row r="17" spans="1:11" ht="20.100000000000001" customHeight="1" x14ac:dyDescent="0.3">
      <c r="B17" s="101">
        <v>5</v>
      </c>
      <c r="C17" s="102"/>
      <c r="D17" s="103" t="s">
        <v>77</v>
      </c>
      <c r="E17" s="84"/>
      <c r="F17" s="84"/>
      <c r="G17" s="18">
        <v>0</v>
      </c>
      <c r="H17" s="18"/>
      <c r="I17" s="85"/>
      <c r="J17" s="86"/>
      <c r="K17" s="23"/>
    </row>
    <row r="18" spans="1:11" ht="20.100000000000001" customHeight="1" x14ac:dyDescent="0.3">
      <c r="B18" s="101">
        <v>6</v>
      </c>
      <c r="C18" s="102"/>
      <c r="D18" s="104"/>
      <c r="E18" s="84"/>
      <c r="F18" s="84"/>
      <c r="G18" s="18">
        <v>0</v>
      </c>
      <c r="H18" s="18"/>
      <c r="I18" s="85"/>
      <c r="J18" s="86"/>
      <c r="K18" s="23"/>
    </row>
    <row r="19" spans="1:11" ht="20.100000000000001" customHeight="1" x14ac:dyDescent="0.3">
      <c r="B19" s="101">
        <v>7</v>
      </c>
      <c r="C19" s="102"/>
      <c r="D19" s="105"/>
      <c r="E19" s="84"/>
      <c r="F19" s="84"/>
      <c r="G19" s="18">
        <v>0</v>
      </c>
      <c r="H19" s="18"/>
      <c r="I19" s="85"/>
      <c r="J19" s="86"/>
      <c r="K19" s="23"/>
    </row>
    <row r="20" spans="1:11" ht="20.100000000000001" customHeight="1" x14ac:dyDescent="0.3">
      <c r="B20" s="87" t="s">
        <v>81</v>
      </c>
      <c r="C20" s="88"/>
      <c r="D20" s="88"/>
      <c r="E20" s="88"/>
      <c r="F20" s="89"/>
      <c r="G20" s="19">
        <f>SUM(G11:G19)</f>
        <v>5912.0199999999995</v>
      </c>
      <c r="H20" s="19">
        <f>SUM(H11:H19)</f>
        <v>5826.62</v>
      </c>
      <c r="I20" s="90">
        <f>SUM(I11:J19)</f>
        <v>85.4</v>
      </c>
      <c r="J20" s="91"/>
      <c r="K20" s="24"/>
    </row>
    <row r="21" spans="1:11" ht="20.100000000000001" customHeight="1" x14ac:dyDescent="0.3">
      <c r="B21" s="7"/>
      <c r="C21" s="7"/>
      <c r="D21" s="7"/>
      <c r="E21" s="7"/>
      <c r="F21" s="7"/>
      <c r="G21" s="7"/>
      <c r="H21" s="7"/>
      <c r="I21" s="7"/>
      <c r="J21" s="25"/>
      <c r="K21" s="26"/>
    </row>
    <row r="22" spans="1:11" ht="20.100000000000001" customHeight="1" x14ac:dyDescent="0.3">
      <c r="B22" s="99" t="s">
        <v>102</v>
      </c>
      <c r="C22" s="99"/>
      <c r="D22" s="99"/>
      <c r="E22" s="99"/>
      <c r="F22" s="99"/>
      <c r="G22" s="99" t="s">
        <v>116</v>
      </c>
      <c r="H22" s="99"/>
      <c r="I22" s="99"/>
      <c r="J22" s="99"/>
      <c r="K22" s="15" t="s">
        <v>117</v>
      </c>
    </row>
    <row r="23" spans="1:11" ht="20.100000000000001" customHeight="1" x14ac:dyDescent="0.3">
      <c r="B23" s="100">
        <f>H20</f>
        <v>5826.62</v>
      </c>
      <c r="C23" s="100"/>
      <c r="D23" s="100"/>
      <c r="E23" s="100"/>
      <c r="F23" s="100"/>
      <c r="G23" s="100">
        <f>I20</f>
        <v>85.4</v>
      </c>
      <c r="H23" s="100"/>
      <c r="I23" s="100"/>
      <c r="J23" s="100"/>
      <c r="K23" s="27">
        <f>SUM(B23:J23)</f>
        <v>5912.0199999999995</v>
      </c>
    </row>
    <row r="24" spans="1:11" ht="20.100000000000001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00000000000001" customHeight="1" x14ac:dyDescent="0.3">
      <c r="B25" s="7" t="s">
        <v>118</v>
      </c>
      <c r="C25" s="7"/>
      <c r="D25" s="7"/>
      <c r="E25" s="7"/>
      <c r="F25" s="7" t="s">
        <v>88</v>
      </c>
      <c r="G25" s="7" t="s">
        <v>119</v>
      </c>
      <c r="H25" s="7"/>
      <c r="I25" s="7"/>
      <c r="J25" s="7" t="s">
        <v>90</v>
      </c>
      <c r="K25" s="7"/>
    </row>
    <row r="28" spans="1:11" ht="17.649999999999999" x14ac:dyDescent="0.3">
      <c r="A28" s="75" t="s">
        <v>120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</row>
    <row r="30" spans="1:11" ht="20.100000000000001" customHeight="1" x14ac:dyDescent="0.3">
      <c r="B30" s="3"/>
      <c r="C30" s="4"/>
      <c r="D30" s="5" t="s">
        <v>92</v>
      </c>
      <c r="E30" s="5"/>
      <c r="F30" s="97"/>
      <c r="G30" s="97"/>
      <c r="H30" s="5" t="s">
        <v>93</v>
      </c>
      <c r="I30" s="4"/>
      <c r="J30" s="97"/>
      <c r="K30" s="98"/>
    </row>
    <row r="31" spans="1:11" ht="20.100000000000001" customHeight="1" x14ac:dyDescent="0.3">
      <c r="B31" s="6"/>
      <c r="C31" s="7"/>
      <c r="D31" s="8" t="s">
        <v>94</v>
      </c>
      <c r="E31" s="8"/>
      <c r="F31" s="92"/>
      <c r="G31" s="92"/>
      <c r="H31" s="8" t="s">
        <v>95</v>
      </c>
      <c r="I31" s="7"/>
      <c r="J31" s="92"/>
      <c r="K31" s="93"/>
    </row>
    <row r="32" spans="1:11" ht="20.100000000000001" customHeight="1" x14ac:dyDescent="0.3">
      <c r="B32" s="6"/>
      <c r="C32" s="7"/>
      <c r="D32" s="8" t="s">
        <v>96</v>
      </c>
      <c r="E32" s="8"/>
      <c r="F32" s="92"/>
      <c r="G32" s="92"/>
      <c r="H32" s="8" t="s">
        <v>97</v>
      </c>
      <c r="I32" s="7"/>
      <c r="J32" s="92"/>
      <c r="K32" s="93"/>
    </row>
    <row r="33" spans="2:11" ht="20.100000000000001" customHeight="1" x14ac:dyDescent="0.3">
      <c r="B33" s="9"/>
      <c r="C33" s="10"/>
      <c r="D33" s="11"/>
      <c r="E33" s="11"/>
      <c r="F33" s="12"/>
      <c r="G33" s="12"/>
      <c r="H33" s="11" t="s">
        <v>98</v>
      </c>
      <c r="I33" s="10"/>
      <c r="J33" s="94"/>
      <c r="K33" s="95"/>
    </row>
    <row r="34" spans="2:11" ht="20.100000000000001" customHeight="1" x14ac:dyDescent="0.3"/>
    <row r="35" spans="2:11" ht="20.100000000000001" customHeight="1" x14ac:dyDescent="0.3">
      <c r="B35" s="84"/>
      <c r="C35" s="84"/>
      <c r="D35" s="20" t="s">
        <v>121</v>
      </c>
      <c r="E35" s="84" t="s">
        <v>122</v>
      </c>
      <c r="F35" s="84"/>
      <c r="G35" s="18" t="s">
        <v>123</v>
      </c>
      <c r="H35" s="18" t="s">
        <v>124</v>
      </c>
      <c r="I35" s="96" t="s">
        <v>81</v>
      </c>
      <c r="J35" s="96"/>
      <c r="K35" s="28" t="s">
        <v>104</v>
      </c>
    </row>
    <row r="36" spans="2:11" ht="20.100000000000001" customHeight="1" x14ac:dyDescent="0.3">
      <c r="B36" s="84">
        <v>1</v>
      </c>
      <c r="C36" s="84"/>
      <c r="D36" s="21"/>
      <c r="E36" s="84"/>
      <c r="F36" s="84"/>
      <c r="G36" s="18"/>
      <c r="H36" s="18"/>
      <c r="I36" s="85"/>
      <c r="J36" s="86"/>
      <c r="K36" s="29"/>
    </row>
    <row r="37" spans="2:11" ht="20.100000000000001" customHeight="1" x14ac:dyDescent="0.3">
      <c r="B37" s="84">
        <v>2</v>
      </c>
      <c r="C37" s="84"/>
      <c r="D37" s="21"/>
      <c r="E37" s="84"/>
      <c r="F37" s="84"/>
      <c r="G37" s="18"/>
      <c r="H37" s="18"/>
      <c r="I37" s="85"/>
      <c r="J37" s="86"/>
      <c r="K37" s="29"/>
    </row>
    <row r="38" spans="2:11" ht="20.100000000000001" customHeight="1" x14ac:dyDescent="0.3">
      <c r="B38" s="84">
        <v>3</v>
      </c>
      <c r="C38" s="84"/>
      <c r="D38" s="21"/>
      <c r="E38" s="84"/>
      <c r="F38" s="84"/>
      <c r="G38" s="18"/>
      <c r="H38" s="18"/>
      <c r="I38" s="85"/>
      <c r="J38" s="86"/>
      <c r="K38" s="29"/>
    </row>
    <row r="39" spans="2:11" ht="20.100000000000001" customHeight="1" x14ac:dyDescent="0.3">
      <c r="B39" s="87" t="s">
        <v>81</v>
      </c>
      <c r="C39" s="88"/>
      <c r="D39" s="88"/>
      <c r="E39" s="88"/>
      <c r="F39" s="89"/>
      <c r="G39" s="19"/>
      <c r="H39" s="19"/>
      <c r="I39" s="90"/>
      <c r="J39" s="91"/>
      <c r="K39" s="24"/>
    </row>
    <row r="40" spans="2:11" ht="20.100000000000001" customHeight="1" x14ac:dyDescent="0.3">
      <c r="B40" s="7" t="s">
        <v>118</v>
      </c>
      <c r="C40" s="7"/>
      <c r="D40" s="7"/>
      <c r="E40" s="7"/>
      <c r="F40" s="7" t="s">
        <v>88</v>
      </c>
      <c r="G40" s="7" t="s">
        <v>119</v>
      </c>
      <c r="H40" s="7"/>
      <c r="I40" s="7"/>
      <c r="J40" s="7" t="s">
        <v>90</v>
      </c>
      <c r="K40" s="7"/>
    </row>
  </sheetData>
  <mergeCells count="66">
    <mergeCell ref="B3:K3"/>
    <mergeCell ref="F5:G5"/>
    <mergeCell ref="J5:K5"/>
    <mergeCell ref="F6:G6"/>
    <mergeCell ref="J6:K6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16:C16"/>
    <mergeCell ref="E16:F16"/>
    <mergeCell ref="I16:J16"/>
    <mergeCell ref="B17:C17"/>
    <mergeCell ref="E17:F17"/>
    <mergeCell ref="I17:J17"/>
    <mergeCell ref="D11:D16"/>
    <mergeCell ref="I13:J13"/>
    <mergeCell ref="E13:F13"/>
    <mergeCell ref="B14:C14"/>
    <mergeCell ref="E14:F14"/>
    <mergeCell ref="I14:J14"/>
    <mergeCell ref="E15:F15"/>
    <mergeCell ref="I15:J15"/>
    <mergeCell ref="B11:C11"/>
    <mergeCell ref="E11:F11"/>
    <mergeCell ref="B18:C18"/>
    <mergeCell ref="E18:F18"/>
    <mergeCell ref="I18:J18"/>
    <mergeCell ref="B19:C19"/>
    <mergeCell ref="E19:F19"/>
    <mergeCell ref="I19:J19"/>
    <mergeCell ref="D17:D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ke ma</cp:lastModifiedBy>
  <cp:lastPrinted>2017-09-06T05:53:00Z</cp:lastPrinted>
  <dcterms:created xsi:type="dcterms:W3CDTF">2014-04-15T08:52:00Z</dcterms:created>
  <dcterms:modified xsi:type="dcterms:W3CDTF">2024-07-09T05:47:48Z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0F8EADCECEAC40D19B1CA108BEC7D9B1_13</vt:lpwstr>
  </property>
</Properties>
</file>