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<sst xmlns="http://schemas.openxmlformats.org/spreadsheetml/2006/main" count="90">
  <si>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</si>
  <si>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团号：HMOA-171127-HRJ616</t>
  </si>
  <si>
    <t>会议日期：2017年11月29日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</si>
  <si>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</si>
  <si>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</si>
  <si>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</si>
  <si>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</si>
  <si>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</si>
  <si>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</si>
  <si>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</si>
  <si>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</si>
  <si>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</si>
  <si>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</si>
  <si>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</si>
  <si>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</si>
  <si>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</si>
  <si>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</si>
  <si>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</si>
  <si>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</si>
  <si>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</si>
  <si>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</si>
  <si>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</si>
  <si>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</si>
  <si>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</si>
  <si>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</si>
  <si>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</si>
  <si>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</si>
  <si>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</si>
  <si>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</si>
  <si>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</si>
  <si>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</si>
  <si>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</si>
  <si>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</si>
  <si>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</si>
  <si>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</si>
  <si>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</si>
  <si>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</si>
  <si>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</si>
  <si>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</si>
  <si>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</si>
  <si>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</si>
  <si>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</si>
  <si>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餐费及交通费报销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</si>
  <si>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</si>
  <si>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</si>
  <si>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</si>
  <si>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</si>
  <si>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</si>
  <si>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</si>
  <si>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</si>
  <si>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 xml:space="preserve">      借款人：宋净菲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</si>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</sst>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3" sqref="K3"/>
    </sheetView>
  </sheetViews>
  <sheetFormatPr defaultColWidth="9" defaultRowHeight="21" customHeight="1"/>
  <cols>
    <col min="1" max="1" width="9" style="55"/>
    <col min="2" max="2" width="16.7545454545455" customWidth="1"/>
    <col min="3" max="3" width="11.5" style="56"/>
    <col min="6" max="6" width="13.0909090909091" customWidth="1"/>
    <col min="8" max="8" width="13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74</v>
      </c>
      <c r="G45" s="67">
        <v>0</v>
      </c>
      <c r="H45" s="67">
        <f t="shared" si="0"/>
        <v>74</v>
      </c>
      <c r="I45" s="88"/>
      <c r="J45" s="96" t="s">
        <v>42</v>
      </c>
    </row>
    <row r="46" customHeight="1" spans="1:10">
      <c r="A46" s="78"/>
      <c r="B46" s="66"/>
      <c r="C46" s="67"/>
      <c r="D46" s="68"/>
      <c r="E46" s="67"/>
      <c r="F46" s="67">
        <v>29</v>
      </c>
      <c r="G46" s="67">
        <v>0</v>
      </c>
      <c r="H46" s="67">
        <f t="shared" ref="H46:H51" si="19">F46+G46</f>
        <v>29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103</v>
      </c>
      <c r="G52" s="71">
        <f t="shared" ref="G52:H52" si="21">SUM(G45:G51)</f>
        <v>0</v>
      </c>
      <c r="H52" s="71">
        <f t="shared" si="21"/>
        <v>103</v>
      </c>
      <c r="I52" s="91"/>
      <c r="J52" s="98"/>
    </row>
    <row r="53" customHeight="1" spans="1:10">
      <c r="A53" s="69"/>
      <c r="B53" s="70" t="s">
        <v>44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103</v>
      </c>
      <c r="G53" s="71">
        <f t="shared" si="22"/>
        <v>0</v>
      </c>
      <c r="H53" s="71">
        <f t="shared" si="22"/>
        <v>103</v>
      </c>
      <c r="I53" s="91"/>
      <c r="J53" s="99"/>
    </row>
    <row r="57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Height="1" spans="1:9">
      <c r="A58" s="82">
        <f>E53</f>
        <v>0</v>
      </c>
      <c r="B58" s="83"/>
      <c r="C58" s="83">
        <f>H53</f>
        <v>103</v>
      </c>
      <c r="D58" s="83"/>
      <c r="E58" s="83">
        <f>F53</f>
        <v>103</v>
      </c>
      <c r="F58" s="83"/>
      <c r="G58" s="83">
        <f>G53</f>
        <v>0</v>
      </c>
      <c r="H58" s="83"/>
      <c r="I58" s="101">
        <f>A58-C58</f>
        <v>-103</v>
      </c>
    </row>
    <row r="60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O22" sqref="O22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>
        <v>43068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16"/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4"/>
      <c r="J11" s="45"/>
      <c r="K11" s="46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4"/>
      <c r="J12" s="45"/>
      <c r="K12" s="46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4"/>
      <c r="J13" s="45"/>
      <c r="K13" s="46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4"/>
      <c r="J14" s="45"/>
      <c r="K14" s="46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>
        <v>0</v>
      </c>
      <c r="I15" s="44"/>
      <c r="J15" s="45"/>
      <c r="K15" s="46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>
        <v>0</v>
      </c>
      <c r="I16" s="44"/>
      <c r="J16" s="45"/>
      <c r="K16" s="46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40"/>
    </row>
    <row r="30" ht="20.1" customHeight="1" spans="2:11">
      <c r="B30" s="8"/>
      <c r="C30" s="9"/>
      <c r="D30" s="10" t="s">
        <v>63</v>
      </c>
      <c r="E30" s="10"/>
      <c r="F30" s="33">
        <v>43068</v>
      </c>
      <c r="G30" s="11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>
        <f>J8</f>
        <v>0</v>
      </c>
      <c r="K31" s="43"/>
    </row>
    <row r="32" ht="20.1" customHeight="1"/>
    <row r="33" ht="20.1" customHeight="1" spans="2:11">
      <c r="B33" s="28"/>
      <c r="C33" s="28"/>
      <c r="D33" s="34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52" t="s">
        <v>71</v>
      </c>
    </row>
    <row r="34" ht="20.1" customHeight="1" spans="2:11">
      <c r="B34" s="28">
        <v>1</v>
      </c>
      <c r="C34" s="28"/>
      <c r="D34" s="35"/>
      <c r="E34" s="36">
        <v>43068</v>
      </c>
      <c r="F34" s="28"/>
      <c r="G34" s="26">
        <v>100</v>
      </c>
      <c r="H34" s="26">
        <v>1</v>
      </c>
      <c r="I34" s="44">
        <f>G34*H34</f>
        <v>100</v>
      </c>
      <c r="J34" s="45"/>
      <c r="K34" s="53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4">
        <f t="shared" ref="I35:I36" si="0">G35*H35</f>
        <v>0</v>
      </c>
      <c r="J35" s="45"/>
      <c r="K35" s="53"/>
    </row>
    <row r="36" ht="20.1" customHeight="1" spans="2:11">
      <c r="B36" s="28">
        <v>3</v>
      </c>
      <c r="C36" s="28"/>
      <c r="D36" s="35"/>
      <c r="E36" s="37"/>
      <c r="F36" s="37"/>
      <c r="G36" s="26">
        <v>0</v>
      </c>
      <c r="H36" s="26">
        <v>0</v>
      </c>
      <c r="I36" s="44">
        <f t="shared" si="0"/>
        <v>0</v>
      </c>
      <c r="J36" s="45"/>
      <c r="K36" s="53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1</v>
      </c>
      <c r="I37" s="47">
        <f>SUM(I34:J36)</f>
        <v>100</v>
      </c>
      <c r="J37" s="48"/>
      <c r="K37" s="49"/>
    </row>
    <row r="38" ht="20.1" customHeight="1" spans="2:11">
      <c r="B38" s="17" t="s">
        <v>89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2017-12-13T05:42:49Z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