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/Users/wudongsheng/Desktop/TCS活动/2018年/3月/"/>
    </mc:Choice>
  </mc:AlternateContent>
  <bookViews>
    <workbookView xWindow="5420" yWindow="1080" windowWidth="21900" windowHeight="14180"/>
  </bookViews>
  <sheets>
    <sheet name=" " sheetId="2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14" i="2" l="1"/>
  <c r="K115" i="2"/>
  <c r="K116" i="2"/>
  <c r="K117" i="2"/>
  <c r="K118" i="2"/>
  <c r="K119" i="2"/>
  <c r="K120" i="2"/>
  <c r="K121" i="2"/>
  <c r="K122" i="2"/>
  <c r="K123" i="2"/>
  <c r="K124" i="2"/>
  <c r="K125" i="2"/>
  <c r="K127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1" i="2"/>
  <c r="K57" i="2"/>
  <c r="K58" i="2"/>
  <c r="K59" i="2"/>
  <c r="K60" i="2"/>
  <c r="K61" i="2"/>
  <c r="K62" i="2"/>
  <c r="K63" i="2"/>
  <c r="K64" i="2"/>
  <c r="K65" i="2"/>
  <c r="K66" i="2"/>
  <c r="K67" i="2"/>
  <c r="K68" i="2"/>
  <c r="K70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5" i="2"/>
  <c r="K128" i="2"/>
  <c r="K141" i="2"/>
  <c r="K142" i="2"/>
  <c r="K137" i="2"/>
  <c r="K138" i="2"/>
  <c r="K139" i="2"/>
  <c r="K131" i="2"/>
  <c r="K132" i="2"/>
  <c r="K133" i="2"/>
  <c r="K134" i="2"/>
  <c r="K135" i="2"/>
  <c r="K143" i="2"/>
  <c r="K144" i="2"/>
  <c r="K145" i="2"/>
  <c r="K146" i="2"/>
</calcChain>
</file>

<file path=xl/sharedStrings.xml><?xml version="1.0" encoding="utf-8"?>
<sst xmlns="http://schemas.openxmlformats.org/spreadsheetml/2006/main" count="183" uniqueCount="132">
  <si>
    <t>TCS-China</t>
  </si>
  <si>
    <t>北京爱科普兰文化传播有限公司</t>
  </si>
  <si>
    <t>QUOTATION</t>
  </si>
  <si>
    <t>To:</t>
  </si>
  <si>
    <t>From:</t>
  </si>
  <si>
    <t>吴东升</t>
  </si>
  <si>
    <t>Attn:</t>
  </si>
  <si>
    <t>Tel:</t>
  </si>
  <si>
    <t>Date:</t>
  </si>
  <si>
    <t>Email:</t>
  </si>
  <si>
    <r>
      <rPr>
        <u/>
        <sz val="11"/>
        <color indexed="11"/>
        <rFont val="宋体"/>
        <family val="3"/>
        <charset val="134"/>
      </rPr>
      <t>wds@tcs-china.com.cn</t>
    </r>
  </si>
  <si>
    <t>Event:</t>
  </si>
  <si>
    <t>Venue:</t>
  </si>
  <si>
    <t>Set up:</t>
  </si>
  <si>
    <t>Event Time:</t>
  </si>
  <si>
    <t>Thank you for the invitation to quote for the above-mentioned event, we are pleased to quote you as follows;</t>
  </si>
  <si>
    <t xml:space="preserve">AV EQUIPMENT </t>
  </si>
  <si>
    <t>Items</t>
  </si>
  <si>
    <t>Qty</t>
  </si>
  <si>
    <t>Days</t>
  </si>
  <si>
    <t>Unit Price</t>
  </si>
  <si>
    <t>Sub-total</t>
  </si>
  <si>
    <t>VIDEO EQUIPMENT</t>
  </si>
  <si>
    <t>1set</t>
  </si>
  <si>
    <t>free</t>
  </si>
  <si>
    <t>Subtotal(¥):</t>
  </si>
  <si>
    <t>AUDIO EQUIPMENT</t>
  </si>
  <si>
    <r>
      <rPr>
        <sz val="10"/>
        <color indexed="8"/>
        <rFont val="Arial"/>
      </rPr>
      <t>d&amp;b Audiotechnik V8 Loudspeaker 全频音箱（线阵列系列）</t>
    </r>
  </si>
  <si>
    <r>
      <rPr>
        <sz val="10"/>
        <color indexed="8"/>
        <rFont val="Arial"/>
      </rPr>
      <t>d&amp;b Audiotechnik V-Sub Subwoofer 低频音箱（线阵列系列）</t>
    </r>
  </si>
  <si>
    <r>
      <rPr>
        <sz val="10"/>
        <color indexed="8"/>
        <rFont val="Arial"/>
      </rPr>
      <t>d&amp;b Audiotechnik Y7p Loudspeaker 全频音箱</t>
    </r>
  </si>
  <si>
    <r>
      <rPr>
        <sz val="10"/>
        <color indexed="8"/>
        <rFont val="Arial"/>
      </rPr>
      <t>d&amp;b Audiotechnik Max2 Loudspeaker 全频返送音箱</t>
    </r>
  </si>
  <si>
    <r>
      <rPr>
        <sz val="10"/>
        <color indexed="8"/>
        <rFont val="宋体"/>
        <family val="3"/>
        <charset val="134"/>
      </rPr>
      <t>d</t>
    </r>
    <r>
      <rPr>
        <sz val="10"/>
        <color indexed="8"/>
        <rFont val="Arial"/>
      </rPr>
      <t xml:space="preserve">&amp;b  D40 Digital Power Amplifier  </t>
    </r>
    <r>
      <rPr>
        <sz val="10"/>
        <color indexed="8"/>
        <rFont val="宋体"/>
        <family val="3"/>
        <charset val="134"/>
      </rPr>
      <t>数字功放</t>
    </r>
  </si>
  <si>
    <r>
      <rPr>
        <sz val="10"/>
        <color indexed="8"/>
        <rFont val="Arial"/>
      </rPr>
      <t xml:space="preserve">PRDUCTION  INTERCOM  MS-200  Master  Station  </t>
    </r>
    <r>
      <rPr>
        <sz val="10"/>
        <color indexed="8"/>
        <rFont val="宋体"/>
        <family val="3"/>
        <charset val="134"/>
      </rPr>
      <t>有线对讲系统主机</t>
    </r>
  </si>
  <si>
    <r>
      <rPr>
        <sz val="10"/>
        <color indexed="8"/>
        <rFont val="Arial"/>
      </rPr>
      <t xml:space="preserve">PRDUCTION INTERCOM  Receiver  </t>
    </r>
    <r>
      <rPr>
        <sz val="10"/>
        <color indexed="8"/>
        <rFont val="宋体"/>
        <family val="3"/>
        <charset val="134"/>
      </rPr>
      <t>有线对讲系统接收点</t>
    </r>
  </si>
  <si>
    <r>
      <rPr>
        <sz val="10"/>
        <color indexed="8"/>
        <rFont val="Arial"/>
      </rPr>
      <t xml:space="preserve">RADIAL </t>
    </r>
    <r>
      <rPr>
        <sz val="10"/>
        <color indexed="8"/>
        <rFont val="宋体"/>
        <family val="3"/>
        <charset val="134"/>
      </rPr>
      <t>P</t>
    </r>
    <r>
      <rPr>
        <sz val="10"/>
        <color indexed="8"/>
        <rFont val="Arial"/>
      </rPr>
      <t>ro48 Active DI Box  DI</t>
    </r>
    <r>
      <rPr>
        <sz val="10"/>
        <color indexed="8"/>
        <rFont val="宋体"/>
        <family val="3"/>
        <charset val="134"/>
      </rPr>
      <t>盒</t>
    </r>
  </si>
  <si>
    <r>
      <rPr>
        <sz val="10"/>
        <color indexed="8"/>
        <rFont val="Arial"/>
      </rPr>
      <t xml:space="preserve">Audio Cable  </t>
    </r>
    <r>
      <rPr>
        <sz val="10"/>
        <color indexed="8"/>
        <rFont val="宋体"/>
        <family val="3"/>
        <charset val="134"/>
      </rPr>
      <t>音频线材</t>
    </r>
    <r>
      <rPr>
        <sz val="10"/>
        <color indexed="8"/>
        <rFont val="Arial"/>
      </rPr>
      <t xml:space="preserve"> </t>
    </r>
  </si>
  <si>
    <t>TECHNICIAN SERVICE CHARGES</t>
  </si>
  <si>
    <t>Project Manager</t>
  </si>
  <si>
    <t>Video Engineer</t>
  </si>
  <si>
    <t>Audio Engineer</t>
  </si>
  <si>
    <t>Lighting Engineer</t>
  </si>
  <si>
    <t>Other Technician</t>
  </si>
  <si>
    <t>ACCOMMODATION</t>
  </si>
  <si>
    <t>EQUIPMENT TRANSPORT CHARGES</t>
  </si>
  <si>
    <t>Gov tax (¥):</t>
  </si>
  <si>
    <t>Total  Amount (¥):</t>
  </si>
  <si>
    <t>Discounted Price (¥):</t>
  </si>
  <si>
    <t xml:space="preserve">PROSONNEL COMPOSING AND TRANSPORTATION  </t>
    <phoneticPr fontId="13" type="noConversion"/>
  </si>
  <si>
    <t>LIGHT  EQUIPMENT</t>
    <phoneticPr fontId="13" type="noConversion"/>
  </si>
  <si>
    <t>Benefits Costs</t>
    <phoneticPr fontId="13" type="noConversion"/>
  </si>
  <si>
    <r>
      <t xml:space="preserve">YAMAHA  </t>
    </r>
    <r>
      <rPr>
        <sz val="10"/>
        <color indexed="8"/>
        <rFont val="宋体"/>
        <family val="3"/>
        <charset val="134"/>
      </rPr>
      <t>QL-5</t>
    </r>
    <r>
      <rPr>
        <sz val="10"/>
        <color indexed="8"/>
        <rFont val="Arial"/>
      </rPr>
      <t xml:space="preserve">  Digital  Mixer(32ch)   </t>
    </r>
    <r>
      <rPr>
        <sz val="10"/>
        <color indexed="8"/>
        <rFont val="宋体"/>
        <family val="3"/>
        <charset val="134"/>
      </rPr>
      <t>数字调音台</t>
    </r>
    <r>
      <rPr>
        <sz val="10"/>
        <color indexed="8"/>
        <rFont val="Arial"/>
      </rPr>
      <t xml:space="preserve">  </t>
    </r>
    <phoneticPr fontId="13" type="noConversion"/>
  </si>
  <si>
    <r>
      <t>SHURE UR2/Beta 58</t>
    </r>
    <r>
      <rPr>
        <sz val="10"/>
        <color indexed="8"/>
        <rFont val="宋体"/>
        <family val="3"/>
        <charset val="134"/>
      </rPr>
      <t>A</t>
    </r>
    <r>
      <rPr>
        <sz val="10"/>
        <color indexed="8"/>
        <rFont val="Arial"/>
      </rPr>
      <t xml:space="preserve">  Wireless Hand-hold Mic  </t>
    </r>
    <r>
      <rPr>
        <sz val="10"/>
        <color indexed="8"/>
        <rFont val="宋体"/>
        <family val="3"/>
        <charset val="134"/>
      </rPr>
      <t>无线手持式话筒</t>
    </r>
    <r>
      <rPr>
        <sz val="10"/>
        <color indexed="8"/>
        <rFont val="Arial"/>
      </rPr>
      <t xml:space="preserve"> </t>
    </r>
    <phoneticPr fontId="13" type="noConversion"/>
  </si>
  <si>
    <r>
      <t>SHURE UR1/</t>
    </r>
    <r>
      <rPr>
        <sz val="10"/>
        <color indexed="8"/>
        <rFont val="宋体"/>
        <family val="3"/>
        <charset val="134"/>
      </rPr>
      <t>WBH</t>
    </r>
    <r>
      <rPr>
        <sz val="10"/>
        <color indexed="8"/>
        <rFont val="Arial"/>
      </rPr>
      <t xml:space="preserve">53 Headworn Microphone </t>
    </r>
    <r>
      <rPr>
        <sz val="10"/>
        <color indexed="8"/>
        <rFont val="宋体"/>
        <family val="3"/>
        <charset val="134"/>
      </rPr>
      <t>头戴式话筒</t>
    </r>
    <phoneticPr fontId="13" type="noConversion"/>
  </si>
  <si>
    <r>
      <t>SHURE  UA845E  UHF  Antenna  Distribution  System  U</t>
    </r>
    <r>
      <rPr>
        <sz val="10"/>
        <color indexed="8"/>
        <rFont val="宋体"/>
        <family val="3"/>
        <charset val="134"/>
      </rPr>
      <t>段天线放大传输系统</t>
    </r>
    <r>
      <rPr>
        <sz val="10"/>
        <color indexed="8"/>
        <rFont val="Arial"/>
      </rPr>
      <t>(</t>
    </r>
    <r>
      <rPr>
        <sz val="10"/>
        <color indexed="8"/>
        <rFont val="宋体"/>
        <family val="3"/>
        <charset val="134"/>
      </rPr>
      <t>带</t>
    </r>
    <r>
      <rPr>
        <sz val="10"/>
        <color indexed="8"/>
        <rFont val="Arial"/>
      </rPr>
      <t>UA870WB</t>
    </r>
    <r>
      <rPr>
        <sz val="10"/>
        <color indexed="8"/>
        <rFont val="宋体"/>
        <family val="3"/>
        <charset val="134"/>
      </rPr>
      <t>指向性天线</t>
    </r>
    <r>
      <rPr>
        <sz val="10"/>
        <color indexed="8"/>
        <rFont val="Arial"/>
      </rPr>
      <t xml:space="preserve">)    </t>
    </r>
    <phoneticPr fontId="13" type="noConversion"/>
  </si>
  <si>
    <t>SHURE UR4D+ Dual channel diversity receiver 舒尔UR4D+接收机</t>
    <phoneticPr fontId="13" type="noConversion"/>
  </si>
  <si>
    <t>CLEARCOM  Master Station  无线对讲系统基站</t>
    <phoneticPr fontId="13" type="noConversion"/>
  </si>
  <si>
    <t>CLEARCOM   Receiver  无线对讲系统接收点</t>
    <phoneticPr fontId="13" type="noConversion"/>
  </si>
  <si>
    <t>MA  grandMA2  Light  Console  调光台</t>
    <phoneticPr fontId="13" type="noConversion"/>
  </si>
  <si>
    <r>
      <t xml:space="preserve">Truss  </t>
    </r>
    <r>
      <rPr>
        <sz val="10"/>
        <color indexed="8"/>
        <rFont val="宋体"/>
        <family val="3"/>
        <charset val="134"/>
      </rPr>
      <t>灯光架</t>
    </r>
    <r>
      <rPr>
        <sz val="10"/>
        <color indexed="8"/>
        <rFont val="Arial"/>
      </rPr>
      <t xml:space="preserve">  (300mmx400mm)</t>
    </r>
    <phoneticPr fontId="13" type="noConversion"/>
  </si>
  <si>
    <t>COLUMBUS  MCKINNON  CMC-800-B  Controller  控制器( 8路,带RC-8遥控)</t>
    <phoneticPr fontId="13" type="noConversion"/>
  </si>
  <si>
    <r>
      <t xml:space="preserve">Moving lights,1500w Spot-Performance </t>
    </r>
    <r>
      <rPr>
        <sz val="10"/>
        <color indexed="8"/>
        <rFont val="宋体"/>
        <family val="3"/>
        <charset val="134"/>
      </rPr>
      <t>图案电脑灯（切片）</t>
    </r>
    <phoneticPr fontId="13" type="noConversion"/>
  </si>
  <si>
    <t>JOLLY X-15R-Beam 光束电脑灯</t>
    <phoneticPr fontId="13" type="noConversion"/>
  </si>
  <si>
    <t>2017.12.11</t>
    <phoneticPr fontId="13" type="noConversion"/>
  </si>
  <si>
    <t>2018.3.</t>
    <phoneticPr fontId="13" type="noConversion"/>
  </si>
  <si>
    <t>Layer Truss  Layer架</t>
    <phoneticPr fontId="13" type="noConversion"/>
  </si>
  <si>
    <t>Traffic Costs（Beijing -Suzhou）</t>
    <phoneticPr fontId="13" type="noConversion"/>
  </si>
  <si>
    <t>Grand Total (¥):</t>
    <phoneticPr fontId="13" type="noConversion"/>
  </si>
  <si>
    <t>Beijing -Suzhou</t>
    <phoneticPr fontId="13" type="noConversion"/>
  </si>
  <si>
    <t>Shanghai -Suzhou</t>
    <phoneticPr fontId="13" type="noConversion"/>
  </si>
  <si>
    <t>Traffic Costs（Shanghai -Suzhou）</t>
    <phoneticPr fontId="13" type="noConversion"/>
  </si>
  <si>
    <t>1 Day AV Equipment Total(¥):</t>
    <phoneticPr fontId="13" type="noConversion"/>
  </si>
  <si>
    <r>
      <t>Gloshine P3 LED Display LED</t>
    </r>
    <r>
      <rPr>
        <sz val="10"/>
        <color indexed="8"/>
        <rFont val="宋体"/>
        <family val="3"/>
        <charset val="134"/>
      </rPr>
      <t>大屏幕</t>
    </r>
    <r>
      <rPr>
        <sz val="10"/>
        <color indexed="8"/>
        <rFont val="Arial"/>
      </rPr>
      <t>(Unit:500mm*500mm )（8000mmX4500mm）</t>
    </r>
    <phoneticPr fontId="13" type="noConversion"/>
  </si>
  <si>
    <t>Gloshine P4高清地砖LED (Unit:500mm*500mm )（23000mmX8000mm）</t>
    <rPh sb="11" eb="12">
      <t>gao qing</t>
    </rPh>
    <rPh sb="13" eb="14">
      <t>di zhuan</t>
    </rPh>
    <phoneticPr fontId="13" type="noConversion"/>
  </si>
  <si>
    <t xml:space="preserve">AURORA  HMI-2500  Follow Spot  追光灯     </t>
    <phoneticPr fontId="13" type="noConversion"/>
  </si>
  <si>
    <t>COLUMBUS  MCKINNON  SPC2003  Electric  Chain  Hoist  电动葫芦(1吨，20米)</t>
    <phoneticPr fontId="13" type="noConversion"/>
  </si>
  <si>
    <t>TERBLY  OVAL  48D  Light  LED变色灯</t>
    <phoneticPr fontId="13" type="noConversion"/>
  </si>
  <si>
    <t xml:space="preserve">BARCO  FOLSOM  IMAGEPRO-II  Converter  频率转换器 </t>
    <phoneticPr fontId="13" type="noConversion"/>
  </si>
  <si>
    <t>YAMAHA RIO32-24接口箱</t>
    <phoneticPr fontId="13" type="noConversion"/>
  </si>
  <si>
    <r>
      <rPr>
        <sz val="10"/>
        <color indexed="8"/>
        <rFont val="Arial"/>
      </rPr>
      <t xml:space="preserve">Gloshine 560 LED Controller </t>
    </r>
    <r>
      <rPr>
        <sz val="10"/>
        <color indexed="8"/>
        <rFont val="宋体"/>
        <family val="3"/>
        <charset val="134"/>
      </rPr>
      <t>处理器</t>
    </r>
    <phoneticPr fontId="13" type="noConversion"/>
  </si>
  <si>
    <t>BARCO  EC-200  EVENT  Controller  大型控制台</t>
    <phoneticPr fontId="13" type="noConversion"/>
  </si>
  <si>
    <t xml:space="preserve">D’SAN  PC-433  PerfectCue  Light  Kit   翻页提示器套装(带PC-AS4遥控器)     </t>
    <phoneticPr fontId="13" type="noConversion"/>
  </si>
  <si>
    <r>
      <rPr>
        <sz val="10"/>
        <color indexed="8"/>
        <rFont val="Arial"/>
      </rPr>
      <t xml:space="preserve">DATATON WATCHOUT Video Processor  </t>
    </r>
    <r>
      <rPr>
        <sz val="10"/>
        <color indexed="8"/>
        <rFont val="宋体"/>
        <family val="3"/>
        <charset val="134"/>
      </rPr>
      <t>处理器</t>
    </r>
    <phoneticPr fontId="13" type="noConversion"/>
  </si>
  <si>
    <r>
      <rPr>
        <sz val="10"/>
        <color indexed="8"/>
        <rFont val="Arial"/>
      </rPr>
      <t xml:space="preserve">DATATON WATCHOUT License Key </t>
    </r>
    <r>
      <rPr>
        <sz val="10"/>
        <color indexed="8"/>
        <rFont val="宋体"/>
        <family val="3"/>
        <charset val="134"/>
      </rPr>
      <t>解密狗</t>
    </r>
    <r>
      <rPr>
        <sz val="10"/>
        <color indexed="8"/>
        <rFont val="Arial"/>
      </rPr>
      <t>(5.0</t>
    </r>
    <r>
      <rPr>
        <sz val="10"/>
        <color indexed="8"/>
        <rFont val="宋体"/>
        <family val="3"/>
        <charset val="134"/>
      </rPr>
      <t>版本</t>
    </r>
    <r>
      <rPr>
        <sz val="10"/>
        <color indexed="8"/>
        <rFont val="Arial"/>
      </rPr>
      <t>)</t>
    </r>
    <phoneticPr fontId="13" type="noConversion"/>
  </si>
  <si>
    <r>
      <rPr>
        <sz val="10"/>
        <color indexed="8"/>
        <rFont val="Arial"/>
      </rPr>
      <t xml:space="preserve">NETGEAR JGS524 Network Switch  </t>
    </r>
    <r>
      <rPr>
        <sz val="10"/>
        <color indexed="8"/>
        <rFont val="宋体"/>
        <family val="3"/>
        <charset val="134"/>
      </rPr>
      <t>网络交换机（千兆，</t>
    </r>
    <r>
      <rPr>
        <sz val="10"/>
        <color indexed="8"/>
        <rFont val="Arial"/>
      </rPr>
      <t>24</t>
    </r>
    <r>
      <rPr>
        <sz val="10"/>
        <color indexed="8"/>
        <rFont val="宋体"/>
        <family val="3"/>
        <charset val="134"/>
      </rPr>
      <t>路）</t>
    </r>
    <phoneticPr fontId="13" type="noConversion"/>
  </si>
  <si>
    <r>
      <rPr>
        <sz val="10"/>
        <color indexed="8"/>
        <rFont val="Arial"/>
      </rPr>
      <t xml:space="preserve">EXTRON DVI104 Tx/Rx DVI Fiber Optic Extender </t>
    </r>
    <r>
      <rPr>
        <sz val="10"/>
        <color indexed="8"/>
        <rFont val="宋体"/>
        <family val="3"/>
        <charset val="134"/>
      </rPr>
      <t>光纤延长器</t>
    </r>
    <phoneticPr fontId="13" type="noConversion"/>
  </si>
  <si>
    <r>
      <rPr>
        <sz val="10"/>
        <color indexed="8"/>
        <rFont val="Arial"/>
      </rPr>
      <t>KORNING LC-LC Fiber Cable</t>
    </r>
    <r>
      <rPr>
        <sz val="10"/>
        <color indexed="8"/>
        <rFont val="宋体"/>
        <family val="3"/>
        <charset val="134"/>
      </rPr>
      <t>光缆</t>
    </r>
    <r>
      <rPr>
        <sz val="10"/>
        <color indexed="8"/>
        <rFont val="Arial"/>
      </rPr>
      <t>(</t>
    </r>
    <r>
      <rPr>
        <sz val="10"/>
        <color indexed="8"/>
        <rFont val="宋体"/>
        <family val="3"/>
        <charset val="134"/>
      </rPr>
      <t>多模，双工，</t>
    </r>
    <r>
      <rPr>
        <sz val="10"/>
        <color indexed="8"/>
        <rFont val="Arial"/>
      </rPr>
      <t>100m)</t>
    </r>
    <phoneticPr fontId="13" type="noConversion"/>
  </si>
  <si>
    <r>
      <rPr>
        <sz val="10"/>
        <color indexed="8"/>
        <rFont val="Arial"/>
      </rPr>
      <t xml:space="preserve">PHILIPS  Monitor  </t>
    </r>
    <r>
      <rPr>
        <sz val="10"/>
        <color indexed="8"/>
        <rFont val="宋体"/>
        <family val="3"/>
        <charset val="134"/>
      </rPr>
      <t>监视器</t>
    </r>
    <r>
      <rPr>
        <sz val="10"/>
        <color indexed="8"/>
        <rFont val="Arial"/>
      </rPr>
      <t>(</t>
    </r>
    <r>
      <rPr>
        <sz val="10"/>
        <color indexed="8"/>
        <rFont val="宋体"/>
        <family val="3"/>
        <charset val="134"/>
      </rPr>
      <t>液晶</t>
    </r>
    <r>
      <rPr>
        <sz val="10"/>
        <color indexed="8"/>
        <rFont val="Arial"/>
      </rPr>
      <t xml:space="preserve">  </t>
    </r>
    <r>
      <rPr>
        <sz val="10"/>
        <color indexed="8"/>
        <rFont val="宋体"/>
        <family val="3"/>
        <charset val="134"/>
      </rPr>
      <t>，</t>
    </r>
    <r>
      <rPr>
        <sz val="10"/>
        <color indexed="8"/>
        <rFont val="Arial"/>
      </rPr>
      <t>20")</t>
    </r>
    <phoneticPr fontId="13" type="noConversion"/>
  </si>
  <si>
    <t>Mac Pro（六核，Intel Xeon E5 处理器 (Turbo Boost 最高可达 3.9GHz)，配备 12MB 三级缓存）</t>
    <phoneticPr fontId="13" type="noConversion"/>
  </si>
  <si>
    <r>
      <t xml:space="preserve">Laptop  </t>
    </r>
    <r>
      <rPr>
        <sz val="10"/>
        <color indexed="8"/>
        <rFont val="宋体"/>
        <family val="3"/>
        <charset val="134"/>
      </rPr>
      <t>笔记本电脑</t>
    </r>
    <r>
      <rPr>
        <sz val="10"/>
        <color indexed="8"/>
        <rFont val="Arial"/>
      </rPr>
      <t>(APPLE , MACBOOK)</t>
    </r>
    <phoneticPr fontId="13" type="noConversion"/>
  </si>
  <si>
    <r>
      <rPr>
        <sz val="10"/>
        <color indexed="8"/>
        <rFont val="Arial"/>
      </rPr>
      <t xml:space="preserve">Video Cable </t>
    </r>
    <r>
      <rPr>
        <sz val="10"/>
        <color indexed="8"/>
        <rFont val="宋体"/>
        <family val="3"/>
        <charset val="134"/>
      </rPr>
      <t>视频线材</t>
    </r>
    <phoneticPr fontId="13" type="noConversion"/>
  </si>
  <si>
    <t>EXPLORER Ovation LED Moving Heads Light</t>
    <phoneticPr fontId="13" type="noConversion"/>
  </si>
  <si>
    <t>4  Bulb  Flood  Light  四头灯</t>
    <phoneticPr fontId="13" type="noConversion"/>
  </si>
  <si>
    <r>
      <t xml:space="preserve">Lighting DA </t>
    </r>
    <r>
      <rPr>
        <sz val="10"/>
        <color indexed="8"/>
        <rFont val="宋体"/>
        <family val="3"/>
        <charset val="134"/>
      </rPr>
      <t>信号放大器</t>
    </r>
    <phoneticPr fontId="13" type="noConversion"/>
  </si>
  <si>
    <t>Power  Distributor  Cabinet  配电箱(三相,200A)</t>
    <phoneticPr fontId="13" type="noConversion"/>
  </si>
  <si>
    <r>
      <rPr>
        <sz val="10"/>
        <color indexed="8"/>
        <rFont val="Arial"/>
      </rPr>
      <t xml:space="preserve">Lighting Cable  </t>
    </r>
    <r>
      <rPr>
        <sz val="10"/>
        <color indexed="8"/>
        <rFont val="宋体"/>
        <family val="3"/>
        <charset val="134"/>
      </rPr>
      <t>灯光线缆</t>
    </r>
    <r>
      <rPr>
        <sz val="10"/>
        <color indexed="8"/>
        <rFont val="Arial"/>
      </rPr>
      <t xml:space="preserve">    </t>
    </r>
    <phoneticPr fontId="13" type="noConversion"/>
  </si>
  <si>
    <t>BARCO  EVENT  MASTER E2  Video  Processor  视频处理器(HD/SDI)</t>
    <phoneticPr fontId="13" type="noConversion"/>
  </si>
  <si>
    <t>SHARP LCD-55 液晶电视(55"，全高清)</t>
    <phoneticPr fontId="13" type="noConversion"/>
  </si>
  <si>
    <t>施维雅活动</t>
    <rPh sb="0" eb="1">
      <t>shi wei y</t>
    </rPh>
    <rPh sb="3" eb="4">
      <t>huo d</t>
    </rPh>
    <phoneticPr fontId="13" type="noConversion"/>
  </si>
  <si>
    <t>苏州独墅湖体育馆&amp;苏州国际会议中心金鸡湖厅</t>
    <rPh sb="0" eb="1">
      <t>su zhou</t>
    </rPh>
    <rPh sb="2" eb="3">
      <t>du shu h</t>
    </rPh>
    <rPh sb="5" eb="6">
      <t>ti yu c</t>
    </rPh>
    <rPh sb="7" eb="8">
      <t>guan</t>
    </rPh>
    <phoneticPr fontId="13" type="noConversion"/>
  </si>
  <si>
    <t>苏州独墅湖体育馆大会活动</t>
    <rPh sb="8" eb="9">
      <t>da hui</t>
    </rPh>
    <rPh sb="10" eb="11">
      <t>huo d</t>
    </rPh>
    <phoneticPr fontId="13" type="noConversion"/>
  </si>
  <si>
    <r>
      <t>Gloshine P3 LED Display LED</t>
    </r>
    <r>
      <rPr>
        <sz val="10"/>
        <color indexed="8"/>
        <rFont val="宋体"/>
        <family val="3"/>
        <charset val="134"/>
      </rPr>
      <t>大屏幕</t>
    </r>
    <r>
      <rPr>
        <sz val="10"/>
        <color indexed="8"/>
        <rFont val="Arial"/>
      </rPr>
      <t>(Unit:500mm*500mm )（16000mmX5500mm）</t>
    </r>
    <phoneticPr fontId="13" type="noConversion"/>
  </si>
  <si>
    <r>
      <t>Gloshine P3 LED Display LED</t>
    </r>
    <r>
      <rPr>
        <sz val="10"/>
        <color indexed="8"/>
        <rFont val="宋体"/>
        <family val="3"/>
        <charset val="134"/>
      </rPr>
      <t>大屏幕</t>
    </r>
    <r>
      <rPr>
        <sz val="10"/>
        <color indexed="8"/>
        <rFont val="Arial"/>
      </rPr>
      <t>(Unit:500mm*500mm )（5000mmX4500mm）*2</t>
    </r>
    <phoneticPr fontId="13" type="noConversion"/>
  </si>
  <si>
    <t>SHARP LCD-65 液晶电视(65"，全高清)</t>
    <phoneticPr fontId="13" type="noConversion"/>
  </si>
  <si>
    <t>BARCO  EVENT  MASTER E2  Video  Processor  视频处理器(HD/SDI)</t>
    <phoneticPr fontId="13" type="noConversion"/>
  </si>
  <si>
    <r>
      <rPr>
        <sz val="10"/>
        <color indexed="8"/>
        <rFont val="Arial"/>
      </rPr>
      <t>KORNING LC-LC Fiber Cable</t>
    </r>
    <r>
      <rPr>
        <sz val="10"/>
        <color indexed="8"/>
        <rFont val="宋体"/>
        <family val="3"/>
        <charset val="134"/>
      </rPr>
      <t>光缆</t>
    </r>
    <r>
      <rPr>
        <sz val="10"/>
        <color indexed="8"/>
        <rFont val="Arial"/>
      </rPr>
      <t>(</t>
    </r>
    <r>
      <rPr>
        <sz val="10"/>
        <color indexed="8"/>
        <rFont val="宋体"/>
        <family val="3"/>
        <charset val="134"/>
      </rPr>
      <t>多模，双工，</t>
    </r>
    <r>
      <rPr>
        <sz val="10"/>
        <color indexed="8"/>
        <rFont val="Arial"/>
      </rPr>
      <t>100m)</t>
    </r>
    <phoneticPr fontId="13" type="noConversion"/>
  </si>
  <si>
    <t>Layer Truss  Layer架</t>
    <phoneticPr fontId="13" type="noConversion"/>
  </si>
  <si>
    <t>Zsound Loudspeaker 全频音箱（线阵列系列）</t>
    <phoneticPr fontId="13" type="noConversion"/>
  </si>
  <si>
    <t>Zsound Sub Subwoofer 低频音箱（线阵列系列）</t>
    <phoneticPr fontId="13" type="noConversion"/>
  </si>
  <si>
    <t>Zsound Loudspeaker 全频音箱</t>
    <phoneticPr fontId="13" type="noConversion"/>
  </si>
  <si>
    <t>Zsound Loudspeaker 全频返送音箱</t>
    <phoneticPr fontId="13" type="noConversion"/>
  </si>
  <si>
    <r>
      <rPr>
        <b/>
        <sz val="10"/>
        <color indexed="8"/>
        <rFont val="宋体"/>
        <family val="3"/>
        <charset val="134"/>
      </rPr>
      <t>Zsound</t>
    </r>
    <r>
      <rPr>
        <sz val="10"/>
        <color indexed="8"/>
        <rFont val="Arial"/>
      </rPr>
      <t xml:space="preserve"> Digital Power Amplifier  </t>
    </r>
    <r>
      <rPr>
        <sz val="10"/>
        <color indexed="8"/>
        <rFont val="宋体"/>
        <family val="3"/>
        <charset val="134"/>
      </rPr>
      <t>数字功放</t>
    </r>
    <phoneticPr fontId="13" type="noConversion"/>
  </si>
  <si>
    <r>
      <t xml:space="preserve">YAMAHA  </t>
    </r>
    <r>
      <rPr>
        <sz val="10"/>
        <color indexed="8"/>
        <rFont val="宋体"/>
        <family val="3"/>
        <charset val="134"/>
      </rPr>
      <t>QL-5</t>
    </r>
    <r>
      <rPr>
        <sz val="10"/>
        <color indexed="8"/>
        <rFont val="Arial"/>
      </rPr>
      <t xml:space="preserve">  Digital  Mixer(32ch)   </t>
    </r>
    <r>
      <rPr>
        <sz val="10"/>
        <color indexed="8"/>
        <rFont val="宋体"/>
        <family val="3"/>
        <charset val="134"/>
      </rPr>
      <t>数字调音台</t>
    </r>
    <r>
      <rPr>
        <sz val="10"/>
        <color indexed="8"/>
        <rFont val="Arial"/>
      </rPr>
      <t xml:space="preserve">  </t>
    </r>
    <phoneticPr fontId="13" type="noConversion"/>
  </si>
  <si>
    <t>SHURE UR4D+ Dual channel diversity receiver 舒尔UR4D+接收机</t>
    <phoneticPr fontId="13" type="noConversion"/>
  </si>
  <si>
    <r>
      <t>SHURE UR2/Beta 58</t>
    </r>
    <r>
      <rPr>
        <sz val="10"/>
        <color indexed="8"/>
        <rFont val="宋体"/>
        <family val="3"/>
        <charset val="134"/>
      </rPr>
      <t>A</t>
    </r>
    <r>
      <rPr>
        <sz val="10"/>
        <color indexed="8"/>
        <rFont val="Arial"/>
      </rPr>
      <t xml:space="preserve">  Wireless Hand-hold Mic  </t>
    </r>
    <r>
      <rPr>
        <sz val="10"/>
        <color indexed="8"/>
        <rFont val="宋体"/>
        <family val="3"/>
        <charset val="134"/>
      </rPr>
      <t>无线手持式话筒</t>
    </r>
    <r>
      <rPr>
        <sz val="10"/>
        <color indexed="8"/>
        <rFont val="Arial"/>
      </rPr>
      <t xml:space="preserve"> </t>
    </r>
    <phoneticPr fontId="13" type="noConversion"/>
  </si>
  <si>
    <r>
      <t>SHURE UR1/</t>
    </r>
    <r>
      <rPr>
        <sz val="10"/>
        <color indexed="8"/>
        <rFont val="宋体"/>
        <family val="3"/>
        <charset val="134"/>
      </rPr>
      <t>WBH</t>
    </r>
    <r>
      <rPr>
        <sz val="10"/>
        <color indexed="8"/>
        <rFont val="Arial"/>
      </rPr>
      <t xml:space="preserve">53 Headworn Microphone </t>
    </r>
    <r>
      <rPr>
        <sz val="10"/>
        <color indexed="8"/>
        <rFont val="宋体"/>
        <family val="3"/>
        <charset val="134"/>
      </rPr>
      <t>头戴式话筒</t>
    </r>
    <phoneticPr fontId="13" type="noConversion"/>
  </si>
  <si>
    <t>SHURE  PSM 600  Personal  Monitor  Systems  个人监听系统(无线)</t>
    <phoneticPr fontId="13" type="noConversion"/>
  </si>
  <si>
    <r>
      <t>SHURE  UA845E  UHF  Antenna  Distribution  System  U</t>
    </r>
    <r>
      <rPr>
        <sz val="10"/>
        <color indexed="8"/>
        <rFont val="宋体"/>
        <family val="3"/>
        <charset val="134"/>
      </rPr>
      <t>段天线放大传输系统</t>
    </r>
    <r>
      <rPr>
        <sz val="10"/>
        <color indexed="8"/>
        <rFont val="Arial"/>
      </rPr>
      <t>(</t>
    </r>
    <r>
      <rPr>
        <sz val="10"/>
        <color indexed="8"/>
        <rFont val="宋体"/>
        <family val="3"/>
        <charset val="134"/>
      </rPr>
      <t>带</t>
    </r>
    <r>
      <rPr>
        <sz val="10"/>
        <color indexed="8"/>
        <rFont val="Arial"/>
      </rPr>
      <t>UA870WB</t>
    </r>
    <r>
      <rPr>
        <sz val="10"/>
        <color indexed="8"/>
        <rFont val="宋体"/>
        <family val="3"/>
        <charset val="134"/>
      </rPr>
      <t>指向性天线</t>
    </r>
    <r>
      <rPr>
        <sz val="10"/>
        <color indexed="8"/>
        <rFont val="Arial"/>
      </rPr>
      <t xml:space="preserve">)    </t>
    </r>
    <phoneticPr fontId="13" type="noConversion"/>
  </si>
  <si>
    <t>CLEARCOM  Master Station  无线对讲系统基站</t>
    <phoneticPr fontId="13" type="noConversion"/>
  </si>
  <si>
    <t>CLEARCOM   Receiver  无线对讲系统接收点</t>
    <phoneticPr fontId="13" type="noConversion"/>
  </si>
  <si>
    <t>LIGHT  EQUIPMENT</t>
    <phoneticPr fontId="13" type="noConversion"/>
  </si>
  <si>
    <t>JOLLY X-15R-Beam 光束电脑灯</t>
    <phoneticPr fontId="13" type="noConversion"/>
  </si>
  <si>
    <r>
      <rPr>
        <sz val="10"/>
        <color indexed="8"/>
        <rFont val="Arial"/>
      </rPr>
      <t>TERBLY  OVAL  48D  Light  LED</t>
    </r>
    <r>
      <rPr>
        <sz val="10"/>
        <color indexed="8"/>
        <rFont val="宋体"/>
        <family val="3"/>
        <charset val="134"/>
      </rPr>
      <t>变色灯</t>
    </r>
    <phoneticPr fontId="13" type="noConversion"/>
  </si>
  <si>
    <t>EXPLORER Ovation LED Moving Heads Light</t>
    <phoneticPr fontId="13" type="noConversion"/>
  </si>
  <si>
    <t>4  Bulb  Flood  Light  四头灯</t>
    <phoneticPr fontId="13" type="noConversion"/>
  </si>
  <si>
    <r>
      <rPr>
        <sz val="10"/>
        <color indexed="8"/>
        <rFont val="Arial"/>
      </rPr>
      <t xml:space="preserve">Fog Machine </t>
    </r>
    <r>
      <rPr>
        <sz val="10"/>
        <color indexed="8"/>
        <rFont val="宋体"/>
        <family val="3"/>
        <charset val="134"/>
      </rPr>
      <t>雾机</t>
    </r>
    <phoneticPr fontId="13" type="noConversion"/>
  </si>
  <si>
    <r>
      <t xml:space="preserve">Lighting DA </t>
    </r>
    <r>
      <rPr>
        <sz val="10"/>
        <color indexed="8"/>
        <rFont val="宋体"/>
        <family val="3"/>
        <charset val="134"/>
      </rPr>
      <t>信号放大器</t>
    </r>
    <phoneticPr fontId="13" type="noConversion"/>
  </si>
  <si>
    <t>Layer架</t>
    <phoneticPr fontId="13" type="noConversion"/>
  </si>
  <si>
    <t>COLUMBUS  MCKINNON   Chain  Hoist  手动葫芦(1吨，20米)</t>
    <rPh sb="35" eb="36">
      <t>shou</t>
    </rPh>
    <phoneticPr fontId="13" type="noConversion"/>
  </si>
  <si>
    <t>Power  Distributor  Cabinet  配电箱(三相,200A)</t>
    <phoneticPr fontId="13" type="noConversion"/>
  </si>
  <si>
    <r>
      <rPr>
        <sz val="10"/>
        <color indexed="8"/>
        <rFont val="Arial"/>
      </rPr>
      <t xml:space="preserve">Lighting Cable  </t>
    </r>
    <r>
      <rPr>
        <sz val="10"/>
        <color indexed="8"/>
        <rFont val="宋体"/>
        <family val="3"/>
        <charset val="134"/>
      </rPr>
      <t>灯光线缆</t>
    </r>
    <r>
      <rPr>
        <sz val="10"/>
        <color indexed="8"/>
        <rFont val="Arial"/>
      </rPr>
      <t xml:space="preserve">    </t>
    </r>
    <phoneticPr fontId="13" type="noConversion"/>
  </si>
  <si>
    <t>Subtotal(¥):</t>
    <phoneticPr fontId="13" type="noConversion"/>
  </si>
  <si>
    <t>苏州国际会议中心金鸡湖厅晚宴活动</t>
    <rPh sb="12" eb="13">
      <t>wan yan</t>
    </rPh>
    <rPh sb="14" eb="15">
      <t>huo d</t>
    </rPh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</si>
</sst>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dddd&quot;, &quot;mmmm&quot; &quot;dd&quot;, &quot;yyyy"/>
    <numFmt numFmtId="177" formatCode="#,##0;#,##0"/>
  </numFmts>
  <fonts count="15" x14ac:knownFonts="1">
    <font>
      <sz val="12"/>
      <color indexed="8"/>
      <name val="Verdana"/>
    </font>
    <font>
      <sz val="12"/>
      <color indexed="8"/>
      <name val="Arial"/>
    </font>
    <font>
      <sz val="11"/>
      <color indexed="8"/>
      <name val="Arial"/>
    </font>
    <font>
      <sz val="16"/>
      <color indexed="8"/>
      <name val="宋体"/>
      <family val="3"/>
      <charset val="134"/>
    </font>
    <font>
      <b/>
      <sz val="16"/>
      <color indexed="8"/>
      <name val="Arial"/>
    </font>
    <font>
      <b/>
      <sz val="16"/>
      <color indexed="8"/>
      <name val="Tahoma"/>
    </font>
    <font>
      <b/>
      <sz val="10"/>
      <color indexed="8"/>
      <name val="Arial"/>
    </font>
    <font>
      <sz val="11"/>
      <color indexed="8"/>
      <name val="宋体"/>
      <family val="3"/>
      <charset val="134"/>
    </font>
    <font>
      <sz val="10"/>
      <color indexed="8"/>
      <name val="Arial"/>
    </font>
    <font>
      <sz val="10"/>
      <color indexed="8"/>
      <name val="宋体"/>
      <family val="3"/>
      <charset val="134"/>
    </font>
    <font>
      <u/>
      <sz val="11"/>
      <color indexed="11"/>
      <name val="宋体"/>
      <family val="3"/>
      <charset val="134"/>
    </font>
    <font>
      <b/>
      <sz val="11"/>
      <color indexed="8"/>
      <name val="Arial"/>
    </font>
    <font>
      <b/>
      <sz val="10"/>
      <color indexed="9"/>
      <name val="Arial"/>
    </font>
    <font>
      <sz val="9"/>
      <name val="Verdana"/>
    </font>
    <font>
      <b/>
      <sz val="10"/>
      <color indexed="8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</fills>
  <borders count="2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10"/>
      </right>
      <top/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 style="medium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7"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/>
    <xf numFmtId="49" fontId="3" fillId="2" borderId="3" xfId="0" applyNumberFormat="1" applyFont="1" applyFill="1" applyBorder="1" applyAlignment="1"/>
    <xf numFmtId="1" fontId="3" fillId="2" borderId="4" xfId="0" applyNumberFormat="1" applyFont="1" applyFill="1" applyBorder="1" applyAlignment="1"/>
    <xf numFmtId="1" fontId="1" fillId="2" borderId="4" xfId="0" applyNumberFormat="1" applyFont="1" applyFill="1" applyBorder="1" applyAlignment="1"/>
    <xf numFmtId="0" fontId="1" fillId="2" borderId="7" xfId="0" applyFont="1" applyFill="1" applyBorder="1" applyAlignment="1"/>
    <xf numFmtId="49" fontId="12" fillId="3" borderId="13" xfId="0" applyNumberFormat="1" applyFont="1" applyFill="1" applyBorder="1" applyAlignment="1">
      <alignment horizontal="center" vertical="center"/>
    </xf>
    <xf numFmtId="1" fontId="6" fillId="2" borderId="7" xfId="0" applyNumberFormat="1" applyFont="1" applyFill="1" applyBorder="1" applyAlignment="1">
      <alignment horizontal="right" vertical="center"/>
    </xf>
    <xf numFmtId="0" fontId="8" fillId="2" borderId="16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/>
    <xf numFmtId="3" fontId="8" fillId="2" borderId="1" xfId="0" applyNumberFormat="1" applyFont="1" applyFill="1" applyBorder="1" applyAlignment="1"/>
    <xf numFmtId="0" fontId="8" fillId="2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/>
    <xf numFmtId="3" fontId="6" fillId="2" borderId="1" xfId="0" applyNumberFormat="1" applyFont="1" applyFill="1" applyBorder="1" applyAlignment="1"/>
    <xf numFmtId="1" fontId="1" fillId="2" borderId="1" xfId="0" applyNumberFormat="1" applyFont="1" applyFill="1" applyBorder="1" applyAlignment="1"/>
    <xf numFmtId="1" fontId="1" fillId="2" borderId="2" xfId="0" applyNumberFormat="1" applyFont="1" applyFill="1" applyBorder="1" applyAlignment="1"/>
    <xf numFmtId="3" fontId="6" fillId="2" borderId="10" xfId="0" applyNumberFormat="1" applyFont="1" applyFill="1" applyBorder="1" applyAlignment="1"/>
    <xf numFmtId="49" fontId="12" fillId="6" borderId="13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right" vertical="center"/>
    </xf>
    <xf numFmtId="3" fontId="1" fillId="2" borderId="1" xfId="0" applyNumberFormat="1" applyFont="1" applyFill="1" applyBorder="1" applyAlignment="1"/>
    <xf numFmtId="3" fontId="11" fillId="2" borderId="1" xfId="0" applyNumberFormat="1" applyFont="1" applyFill="1" applyBorder="1" applyAlignment="1">
      <alignment vertical="center"/>
    </xf>
    <xf numFmtId="14" fontId="8" fillId="2" borderId="1" xfId="0" applyNumberFormat="1" applyFont="1" applyFill="1" applyBorder="1" applyAlignment="1">
      <alignment horizontal="left" vertical="center"/>
    </xf>
    <xf numFmtId="49" fontId="6" fillId="2" borderId="8" xfId="0" applyNumberFormat="1" applyFont="1" applyFill="1" applyBorder="1" applyAlignment="1">
      <alignment horizontal="left" vertical="center"/>
    </xf>
    <xf numFmtId="1" fontId="8" fillId="2" borderId="1" xfId="0" applyNumberFormat="1" applyFont="1" applyFill="1" applyBorder="1" applyAlignment="1"/>
    <xf numFmtId="49" fontId="6" fillId="2" borderId="1" xfId="0" applyNumberFormat="1" applyFont="1" applyFill="1" applyBorder="1" applyAlignment="1">
      <alignment horizontal="left" vertical="center"/>
    </xf>
    <xf numFmtId="1" fontId="6" fillId="2" borderId="1" xfId="0" applyNumberFormat="1" applyFont="1" applyFill="1" applyBorder="1" applyAlignment="1">
      <alignment horizontal="right" vertical="center"/>
    </xf>
    <xf numFmtId="49" fontId="6" fillId="2" borderId="9" xfId="0" applyNumberFormat="1" applyFont="1" applyFill="1" applyBorder="1" applyAlignment="1">
      <alignment horizontal="left" vertical="center"/>
    </xf>
    <xf numFmtId="1" fontId="8" fillId="2" borderId="1" xfId="0" applyNumberFormat="1" applyFont="1" applyFill="1" applyBorder="1" applyAlignment="1"/>
    <xf numFmtId="1" fontId="8" fillId="2" borderId="1" xfId="0" applyNumberFormat="1" applyFont="1" applyFill="1" applyBorder="1" applyAlignment="1"/>
    <xf numFmtId="0" fontId="1" fillId="2" borderId="10" xfId="0" applyNumberFormat="1" applyFont="1" applyFill="1" applyBorder="1" applyAlignment="1"/>
    <xf numFmtId="3" fontId="11" fillId="2" borderId="10" xfId="0" applyNumberFormat="1" applyFont="1" applyFill="1" applyBorder="1" applyAlignment="1">
      <alignment vertical="center"/>
    </xf>
    <xf numFmtId="1" fontId="8" fillId="2" borderId="1" xfId="0" applyNumberFormat="1" applyFont="1" applyFill="1" applyBorder="1" applyAlignment="1"/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right" vertical="center"/>
    </xf>
    <xf numFmtId="1" fontId="1" fillId="2" borderId="10" xfId="0" applyNumberFormat="1" applyFont="1" applyFill="1" applyBorder="1" applyAlignment="1"/>
    <xf numFmtId="49" fontId="8" fillId="2" borderId="18" xfId="0" applyNumberFormat="1" applyFont="1" applyFill="1" applyBorder="1" applyAlignment="1">
      <alignment horizontal="left" vertical="center"/>
    </xf>
    <xf numFmtId="49" fontId="8" fillId="2" borderId="19" xfId="0" applyNumberFormat="1" applyFont="1" applyFill="1" applyBorder="1" applyAlignment="1">
      <alignment horizontal="left" vertical="center"/>
    </xf>
    <xf numFmtId="49" fontId="8" fillId="2" borderId="7" xfId="0" applyNumberFormat="1" applyFont="1" applyFill="1" applyBorder="1" applyAlignment="1">
      <alignment horizontal="left" vertical="center"/>
    </xf>
    <xf numFmtId="49" fontId="6" fillId="2" borderId="20" xfId="0" applyNumberFormat="1" applyFont="1" applyFill="1" applyBorder="1" applyAlignment="1">
      <alignment horizontal="right" vertical="center"/>
    </xf>
    <xf numFmtId="49" fontId="6" fillId="2" borderId="21" xfId="0" applyNumberFormat="1" applyFont="1" applyFill="1" applyBorder="1" applyAlignment="1">
      <alignment horizontal="right" vertical="center"/>
    </xf>
    <xf numFmtId="49" fontId="6" fillId="2" borderId="22" xfId="0" applyNumberFormat="1" applyFont="1" applyFill="1" applyBorder="1" applyAlignment="1">
      <alignment horizontal="right" vertical="center"/>
    </xf>
    <xf numFmtId="49" fontId="11" fillId="2" borderId="18" xfId="0" applyNumberFormat="1" applyFont="1" applyFill="1" applyBorder="1" applyAlignment="1">
      <alignment horizontal="right" vertical="center"/>
    </xf>
    <xf numFmtId="49" fontId="11" fillId="2" borderId="19" xfId="0" applyNumberFormat="1" applyFont="1" applyFill="1" applyBorder="1" applyAlignment="1">
      <alignment horizontal="right" vertical="center"/>
    </xf>
    <xf numFmtId="49" fontId="11" fillId="2" borderId="7" xfId="0" applyNumberFormat="1" applyFont="1" applyFill="1" applyBorder="1" applyAlignment="1">
      <alignment horizontal="right" vertical="center"/>
    </xf>
    <xf numFmtId="49" fontId="8" fillId="2" borderId="1" xfId="0" applyNumberFormat="1" applyFont="1" applyFill="1" applyBorder="1" applyAlignment="1">
      <alignment horizontal="left"/>
    </xf>
    <xf numFmtId="1" fontId="8" fillId="2" borderId="1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horizontal="left" vertical="center"/>
    </xf>
    <xf numFmtId="1" fontId="8" fillId="2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right" vertical="center"/>
    </xf>
    <xf numFmtId="1" fontId="6" fillId="2" borderId="1" xfId="0" applyNumberFormat="1" applyFont="1" applyFill="1" applyBorder="1" applyAlignment="1">
      <alignment horizontal="right" vertical="center"/>
    </xf>
    <xf numFmtId="49" fontId="6" fillId="5" borderId="16" xfId="0" applyNumberFormat="1" applyFont="1" applyFill="1" applyBorder="1" applyAlignment="1">
      <alignment vertical="center" wrapText="1"/>
    </xf>
    <xf numFmtId="1" fontId="7" fillId="2" borderId="1" xfId="0" applyNumberFormat="1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vertical="center"/>
    </xf>
    <xf numFmtId="1" fontId="8" fillId="2" borderId="1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/>
    </xf>
    <xf numFmtId="49" fontId="6" fillId="2" borderId="2" xfId="0" applyNumberFormat="1" applyFont="1" applyFill="1" applyBorder="1" applyAlignment="1">
      <alignment horizontal="right" vertical="center"/>
    </xf>
    <xf numFmtId="49" fontId="6" fillId="5" borderId="17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left"/>
    </xf>
    <xf numFmtId="49" fontId="6" fillId="5" borderId="2" xfId="0" applyNumberFormat="1" applyFont="1" applyFill="1" applyBorder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right" vertical="center"/>
    </xf>
    <xf numFmtId="49" fontId="6" fillId="2" borderId="19" xfId="0" applyNumberFormat="1" applyFont="1" applyFill="1" applyBorder="1" applyAlignment="1">
      <alignment horizontal="right" vertical="center"/>
    </xf>
    <xf numFmtId="49" fontId="6" fillId="2" borderId="7" xfId="0" applyNumberFormat="1" applyFont="1" applyFill="1" applyBorder="1" applyAlignment="1">
      <alignment horizontal="right" vertical="center"/>
    </xf>
    <xf numFmtId="49" fontId="11" fillId="2" borderId="1" xfId="0" applyNumberFormat="1" applyFont="1" applyFill="1" applyBorder="1" applyAlignment="1">
      <alignment horizontal="right" vertical="center"/>
    </xf>
    <xf numFmtId="1" fontId="11" fillId="2" borderId="1" xfId="0" applyNumberFormat="1" applyFont="1" applyFill="1" applyBorder="1" applyAlignment="1">
      <alignment horizontal="right" vertical="center"/>
    </xf>
    <xf numFmtId="49" fontId="6" fillId="5" borderId="17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/>
    <xf numFmtId="1" fontId="8" fillId="2" borderId="1" xfId="0" applyNumberFormat="1" applyFont="1" applyFill="1" applyBorder="1" applyAlignment="1"/>
    <xf numFmtId="49" fontId="6" fillId="2" borderId="10" xfId="0" applyNumberFormat="1" applyFont="1" applyFill="1" applyBorder="1" applyAlignment="1">
      <alignment horizontal="right" vertical="center"/>
    </xf>
    <xf numFmtId="1" fontId="6" fillId="2" borderId="10" xfId="0" applyNumberFormat="1" applyFont="1" applyFill="1" applyBorder="1" applyAlignment="1">
      <alignment horizontal="right" vertical="center"/>
    </xf>
    <xf numFmtId="49" fontId="6" fillId="6" borderId="11" xfId="0" applyNumberFormat="1" applyFont="1" applyFill="1" applyBorder="1" applyAlignment="1">
      <alignment vertical="center"/>
    </xf>
    <xf numFmtId="1" fontId="7" fillId="2" borderId="11" xfId="0" applyNumberFormat="1" applyFont="1" applyFill="1" applyBorder="1" applyAlignment="1">
      <alignment vertical="center"/>
    </xf>
    <xf numFmtId="1" fontId="7" fillId="2" borderId="12" xfId="0" applyNumberFormat="1" applyFont="1" applyFill="1" applyBorder="1" applyAlignment="1">
      <alignment vertical="center"/>
    </xf>
    <xf numFmtId="49" fontId="6" fillId="5" borderId="14" xfId="0" applyNumberFormat="1" applyFont="1" applyFill="1" applyBorder="1" applyAlignment="1">
      <alignment horizontal="left" vertical="center" wrapText="1"/>
    </xf>
    <xf numFmtId="1" fontId="7" fillId="2" borderId="15" xfId="0" applyNumberFormat="1" applyFont="1" applyFill="1" applyBorder="1" applyAlignment="1">
      <alignment vertical="center"/>
    </xf>
    <xf numFmtId="49" fontId="6" fillId="4" borderId="11" xfId="0" applyNumberFormat="1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/>
    </xf>
    <xf numFmtId="49" fontId="6" fillId="5" borderId="14" xfId="0" applyNumberFormat="1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/>
    <xf numFmtId="1" fontId="2" fillId="2" borderId="1" xfId="0" applyNumberFormat="1" applyFont="1" applyFill="1" applyBorder="1" applyAlignment="1"/>
    <xf numFmtId="1" fontId="2" fillId="2" borderId="2" xfId="0" applyNumberFormat="1" applyFont="1" applyFill="1" applyBorder="1" applyAlignment="1"/>
    <xf numFmtId="49" fontId="4" fillId="2" borderId="5" xfId="0" applyNumberFormat="1" applyFont="1" applyFill="1" applyBorder="1" applyAlignment="1">
      <alignment horizontal="right" vertical="center"/>
    </xf>
    <xf numFmtId="1" fontId="5" fillId="2" borderId="6" xfId="0" applyNumberFormat="1" applyFont="1" applyFill="1" applyBorder="1" applyAlignment="1">
      <alignment horizontal="right" vertical="center"/>
    </xf>
    <xf numFmtId="1" fontId="5" fillId="2" borderId="3" xfId="0" applyNumberFormat="1" applyFont="1" applyFill="1" applyBorder="1" applyAlignment="1">
      <alignment horizontal="right" vertical="center"/>
    </xf>
    <xf numFmtId="49" fontId="6" fillId="2" borderId="8" xfId="0" applyNumberFormat="1" applyFont="1" applyFill="1" applyBorder="1" applyAlignment="1">
      <alignment horizontal="left" vertical="center"/>
    </xf>
    <xf numFmtId="1" fontId="7" fillId="2" borderId="8" xfId="0" applyNumberFormat="1" applyFont="1" applyFill="1" applyBorder="1" applyAlignment="1">
      <alignment vertical="center"/>
    </xf>
    <xf numFmtId="49" fontId="8" fillId="2" borderId="8" xfId="0" applyNumberFormat="1" applyFont="1" applyFill="1" applyBorder="1" applyAlignment="1">
      <alignment horizontal="left" vertical="center"/>
    </xf>
    <xf numFmtId="1" fontId="8" fillId="2" borderId="8" xfId="0" applyNumberFormat="1" applyFont="1" applyFill="1" applyBorder="1" applyAlignment="1">
      <alignment horizontal="left" vertical="center"/>
    </xf>
    <xf numFmtId="49" fontId="9" fillId="2" borderId="8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49" fontId="11" fillId="2" borderId="10" xfId="0" applyNumberFormat="1" applyFont="1" applyFill="1" applyBorder="1" applyAlignment="1"/>
    <xf numFmtId="1" fontId="7" fillId="2" borderId="10" xfId="0" applyNumberFormat="1" applyFont="1" applyFill="1" applyBorder="1" applyAlignment="1"/>
    <xf numFmtId="49" fontId="6" fillId="2" borderId="9" xfId="0" applyNumberFormat="1" applyFont="1" applyFill="1" applyBorder="1" applyAlignment="1">
      <alignment horizontal="left" vertical="center"/>
    </xf>
    <xf numFmtId="1" fontId="7" fillId="2" borderId="9" xfId="0" applyNumberFormat="1" applyFont="1" applyFill="1" applyBorder="1" applyAlignment="1">
      <alignment vertical="center"/>
    </xf>
    <xf numFmtId="14" fontId="8" fillId="2" borderId="9" xfId="0" applyNumberFormat="1" applyFont="1" applyFill="1" applyBorder="1" applyAlignment="1">
      <alignment horizontal="left" vertical="center"/>
    </xf>
    <xf numFmtId="1" fontId="8" fillId="2" borderId="9" xfId="0" applyNumberFormat="1" applyFont="1" applyFill="1" applyBorder="1" applyAlignment="1">
      <alignment horizontal="left" vertical="center"/>
    </xf>
    <xf numFmtId="49" fontId="10" fillId="2" borderId="9" xfId="0" applyNumberFormat="1" applyFont="1" applyFill="1" applyBorder="1" applyAlignment="1">
      <alignment horizontal="left" vertical="center"/>
    </xf>
    <xf numFmtId="1" fontId="6" fillId="2" borderId="9" xfId="0" applyNumberFormat="1" applyFont="1" applyFill="1" applyBorder="1" applyAlignment="1">
      <alignment horizontal="left" vertical="center"/>
    </xf>
    <xf numFmtId="176" fontId="8" fillId="2" borderId="8" xfId="0" applyNumberFormat="1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left" vertical="center"/>
    </xf>
    <xf numFmtId="14" fontId="8" fillId="2" borderId="1" xfId="0" applyNumberFormat="1" applyFont="1" applyFill="1" applyBorder="1" applyAlignment="1">
      <alignment horizontal="left" vertical="center"/>
    </xf>
    <xf numFmtId="49" fontId="12" fillId="3" borderId="11" xfId="0" applyNumberFormat="1" applyFont="1" applyFill="1" applyBorder="1" applyAlignment="1">
      <alignment horizontal="left" vertical="center"/>
    </xf>
    <xf numFmtId="1" fontId="7" fillId="3" borderId="11" xfId="0" applyNumberFormat="1" applyFont="1" applyFill="1" applyBorder="1" applyAlignment="1">
      <alignment vertical="center"/>
    </xf>
    <xf numFmtId="1" fontId="7" fillId="3" borderId="12" xfId="0" applyNumberFormat="1" applyFont="1" applyFill="1" applyBorder="1" applyAlignment="1">
      <alignment vertical="center"/>
    </xf>
  </cellXfs>
  <cellStyles count="1">
    <cellStyle name="常规" xfId="0" builtinId="0"/>
  </cellStyles>
  <dxfs count="1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PivotStyle="PivotStyleMedium7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7B4B23"/>
      <rgbColor rgb="FFFFA93A"/>
      <rgbColor rgb="FFFABF8F"/>
      <rgbColor rgb="FFFF0000"/>
      <rgbColor rgb="FFB97034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wds@tcs-china.com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7"/>
  <sheetViews>
    <sheetView tabSelected="1" topLeftCell="A8" workbookViewId="0">
      <selection activeCell="K147" sqref="K147"/>
    </sheetView>
  </sheetViews>
  <sheetFormatPr baseColWidth="10" defaultRowHeight="16" x14ac:dyDescent="0.2"/>
  <cols>
    <col min="1" max="1" width="4" customWidth="1"/>
    <col min="7" max="7" width="8.25" customWidth="1"/>
    <col min="8" max="9" width="6.625" customWidth="1"/>
    <col min="10" max="11" width="7.625" customWidth="1"/>
  </cols>
  <sheetData>
    <row r="1" spans="1:16" ht="19" customHeight="1" x14ac:dyDescent="0.2">
      <c r="A1" s="80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1"/>
      <c r="M1" s="1"/>
      <c r="N1" s="1"/>
      <c r="O1" s="1"/>
      <c r="P1" s="1"/>
    </row>
    <row r="2" spans="1:16" ht="19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1"/>
      <c r="M2" s="1"/>
      <c r="N2" s="1"/>
      <c r="O2" s="1"/>
      <c r="P2" s="1"/>
    </row>
    <row r="3" spans="1:16" ht="23.5" customHeight="1" thickBot="1" x14ac:dyDescent="0.25">
      <c r="A3" s="2" t="s">
        <v>1</v>
      </c>
      <c r="B3" s="3"/>
      <c r="C3" s="4"/>
      <c r="D3" s="4"/>
      <c r="E3" s="4"/>
      <c r="F3" s="83" t="s">
        <v>2</v>
      </c>
      <c r="G3" s="84"/>
      <c r="H3" s="84"/>
      <c r="I3" s="84"/>
      <c r="J3" s="84"/>
      <c r="K3" s="85"/>
      <c r="L3" s="5"/>
      <c r="M3" s="1"/>
      <c r="N3" s="1"/>
      <c r="O3" s="1"/>
      <c r="P3" s="1"/>
    </row>
    <row r="4" spans="1:16" ht="19.5" customHeight="1" x14ac:dyDescent="0.2">
      <c r="A4" s="86" t="s">
        <v>3</v>
      </c>
      <c r="B4" s="87"/>
      <c r="C4" s="88"/>
      <c r="D4" s="89"/>
      <c r="E4" s="89"/>
      <c r="F4" s="89"/>
      <c r="G4" s="23" t="s">
        <v>4</v>
      </c>
      <c r="H4" s="90" t="s">
        <v>5</v>
      </c>
      <c r="I4" s="89"/>
      <c r="J4" s="89"/>
      <c r="K4" s="89"/>
      <c r="L4" s="1"/>
      <c r="M4" s="1"/>
      <c r="N4" s="1"/>
      <c r="O4" s="1"/>
      <c r="P4" s="1"/>
    </row>
    <row r="5" spans="1:16" ht="19" customHeight="1" x14ac:dyDescent="0.2">
      <c r="A5" s="91" t="s">
        <v>6</v>
      </c>
      <c r="B5" s="52"/>
      <c r="C5" s="47"/>
      <c r="D5" s="48"/>
      <c r="E5" s="48"/>
      <c r="F5" s="48"/>
      <c r="G5" s="25" t="s">
        <v>7</v>
      </c>
      <c r="H5" s="79">
        <v>13901226557</v>
      </c>
      <c r="I5" s="48"/>
      <c r="J5" s="48"/>
      <c r="K5" s="48"/>
      <c r="L5" s="1"/>
      <c r="M5" s="1"/>
      <c r="N5" s="1"/>
      <c r="O5" s="1"/>
      <c r="P5" s="1"/>
    </row>
    <row r="6" spans="1:16" ht="19.5" customHeight="1" thickBot="1" x14ac:dyDescent="0.25">
      <c r="A6" s="94" t="s">
        <v>8</v>
      </c>
      <c r="B6" s="95"/>
      <c r="C6" s="96" t="s">
        <v>62</v>
      </c>
      <c r="D6" s="97"/>
      <c r="E6" s="97"/>
      <c r="F6" s="97"/>
      <c r="G6" s="27" t="s">
        <v>9</v>
      </c>
      <c r="H6" s="98" t="s">
        <v>10</v>
      </c>
      <c r="I6" s="99"/>
      <c r="J6" s="99"/>
      <c r="K6" s="99"/>
      <c r="L6" s="1"/>
      <c r="M6" s="1"/>
      <c r="N6" s="1"/>
      <c r="O6" s="1"/>
      <c r="P6" s="1"/>
    </row>
    <row r="7" spans="1:16" ht="19.5" customHeight="1" x14ac:dyDescent="0.2">
      <c r="A7" s="86" t="s">
        <v>11</v>
      </c>
      <c r="B7" s="87"/>
      <c r="C7" s="90" t="s">
        <v>97</v>
      </c>
      <c r="D7" s="100"/>
      <c r="E7" s="100"/>
      <c r="F7" s="100"/>
      <c r="G7" s="100"/>
      <c r="H7" s="100"/>
      <c r="I7" s="100"/>
      <c r="J7" s="100"/>
      <c r="K7" s="100"/>
      <c r="L7" s="1"/>
      <c r="M7" s="1"/>
      <c r="N7" s="1"/>
      <c r="O7" s="1"/>
      <c r="P7" s="1"/>
    </row>
    <row r="8" spans="1:16" ht="19" customHeight="1" x14ac:dyDescent="0.2">
      <c r="A8" s="91" t="s">
        <v>12</v>
      </c>
      <c r="B8" s="52"/>
      <c r="C8" s="101" t="s">
        <v>98</v>
      </c>
      <c r="D8" s="102"/>
      <c r="E8" s="102"/>
      <c r="F8" s="102"/>
      <c r="G8" s="102"/>
      <c r="H8" s="102"/>
      <c r="I8" s="102"/>
      <c r="J8" s="102"/>
      <c r="K8" s="102"/>
      <c r="L8" s="1"/>
      <c r="M8" s="1"/>
      <c r="N8" s="1"/>
      <c r="O8" s="1"/>
      <c r="P8" s="1"/>
    </row>
    <row r="9" spans="1:16" ht="19" customHeight="1" x14ac:dyDescent="0.2">
      <c r="A9" s="91" t="s">
        <v>13</v>
      </c>
      <c r="B9" s="52"/>
      <c r="C9" s="47" t="s">
        <v>63</v>
      </c>
      <c r="D9" s="103"/>
      <c r="E9" s="103"/>
      <c r="F9" s="103"/>
      <c r="G9" s="103"/>
      <c r="H9" s="103"/>
      <c r="I9" s="103"/>
      <c r="J9" s="103"/>
      <c r="K9" s="103"/>
      <c r="L9" s="1"/>
      <c r="M9" s="1"/>
      <c r="N9" s="1"/>
      <c r="O9" s="1"/>
      <c r="P9" s="1"/>
    </row>
    <row r="10" spans="1:16" ht="19" customHeight="1" x14ac:dyDescent="0.2">
      <c r="A10" s="91" t="s">
        <v>14</v>
      </c>
      <c r="B10" s="52"/>
      <c r="C10" s="47" t="s">
        <v>63</v>
      </c>
      <c r="D10" s="103"/>
      <c r="E10" s="103"/>
      <c r="F10" s="103"/>
      <c r="G10" s="103"/>
      <c r="H10" s="103"/>
      <c r="I10" s="103"/>
      <c r="J10" s="103"/>
      <c r="K10" s="103"/>
      <c r="L10" s="22"/>
      <c r="M10" s="1"/>
      <c r="N10" s="1"/>
      <c r="O10" s="1"/>
      <c r="P10" s="1"/>
    </row>
    <row r="11" spans="1:16" ht="19" customHeight="1" x14ac:dyDescent="0.2">
      <c r="A11" s="53" t="s">
        <v>15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1"/>
      <c r="M11" s="1"/>
      <c r="N11" s="1"/>
      <c r="O11" s="1"/>
      <c r="P11" s="1"/>
    </row>
    <row r="12" spans="1:16" ht="19" customHeight="1" x14ac:dyDescent="0.2">
      <c r="A12" s="92" t="s">
        <v>16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1"/>
      <c r="M12" s="1"/>
      <c r="N12" s="1"/>
      <c r="O12" s="1"/>
      <c r="P12" s="1"/>
    </row>
    <row r="13" spans="1:16" ht="16" customHeight="1" x14ac:dyDescent="0.2">
      <c r="A13" s="104" t="s">
        <v>17</v>
      </c>
      <c r="B13" s="105"/>
      <c r="C13" s="105"/>
      <c r="D13" s="105"/>
      <c r="E13" s="105"/>
      <c r="F13" s="105"/>
      <c r="G13" s="106"/>
      <c r="H13" s="6" t="s">
        <v>18</v>
      </c>
      <c r="I13" s="6" t="s">
        <v>19</v>
      </c>
      <c r="J13" s="6" t="s">
        <v>20</v>
      </c>
      <c r="K13" s="6" t="s">
        <v>21</v>
      </c>
      <c r="L13" s="7"/>
      <c r="M13" s="26"/>
      <c r="N13" s="26"/>
      <c r="O13" s="26"/>
      <c r="P13" s="26"/>
    </row>
    <row r="14" spans="1:16" ht="19" customHeight="1" x14ac:dyDescent="0.2">
      <c r="A14" s="76" t="s">
        <v>99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1"/>
      <c r="M14" s="1"/>
      <c r="N14" s="1"/>
      <c r="O14" s="1"/>
      <c r="P14" s="1"/>
    </row>
    <row r="15" spans="1:16" ht="19" customHeight="1" x14ac:dyDescent="0.2">
      <c r="A15" s="78" t="s">
        <v>22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1"/>
      <c r="M15" s="1"/>
      <c r="N15" s="1"/>
      <c r="O15" s="1"/>
      <c r="P15" s="1"/>
    </row>
    <row r="16" spans="1:16" ht="19" customHeight="1" x14ac:dyDescent="0.2">
      <c r="A16" s="8">
        <v>1</v>
      </c>
      <c r="B16" s="45" t="s">
        <v>71</v>
      </c>
      <c r="C16" s="46"/>
      <c r="D16" s="46"/>
      <c r="E16" s="46"/>
      <c r="F16" s="46"/>
      <c r="G16" s="46"/>
      <c r="H16" s="9">
        <v>36</v>
      </c>
      <c r="I16" s="9">
        <v>1</v>
      </c>
      <c r="J16" s="10">
        <v>600</v>
      </c>
      <c r="K16" s="11">
        <f t="shared" ref="K16:K33" si="0">SUM(J16*I16*H16)</f>
        <v>21600</v>
      </c>
      <c r="L16" s="28"/>
      <c r="M16" s="1"/>
      <c r="N16" s="1"/>
      <c r="O16" s="1"/>
      <c r="P16" s="1"/>
    </row>
    <row r="17" spans="1:16" ht="19" customHeight="1" x14ac:dyDescent="0.2">
      <c r="A17" s="8">
        <v>2</v>
      </c>
      <c r="B17" s="45" t="s">
        <v>78</v>
      </c>
      <c r="C17" s="46"/>
      <c r="D17" s="46"/>
      <c r="E17" s="46"/>
      <c r="F17" s="46"/>
      <c r="G17" s="46"/>
      <c r="H17" s="9">
        <v>1</v>
      </c>
      <c r="I17" s="9">
        <v>1</v>
      </c>
      <c r="J17" s="10">
        <v>1000</v>
      </c>
      <c r="K17" s="11">
        <f t="shared" si="0"/>
        <v>1000</v>
      </c>
      <c r="L17" s="29"/>
      <c r="M17" s="1"/>
      <c r="N17" s="1"/>
      <c r="O17" s="1"/>
      <c r="P17" s="1"/>
    </row>
    <row r="18" spans="1:16" ht="19" customHeight="1" x14ac:dyDescent="0.2">
      <c r="A18" s="8">
        <v>3</v>
      </c>
      <c r="B18" s="45" t="s">
        <v>72</v>
      </c>
      <c r="C18" s="46"/>
      <c r="D18" s="46"/>
      <c r="E18" s="46"/>
      <c r="F18" s="46"/>
      <c r="G18" s="46"/>
      <c r="H18" s="9">
        <v>184</v>
      </c>
      <c r="I18" s="9">
        <v>1</v>
      </c>
      <c r="J18" s="10">
        <v>500</v>
      </c>
      <c r="K18" s="11">
        <f t="shared" si="0"/>
        <v>92000</v>
      </c>
      <c r="L18" s="29"/>
      <c r="M18" s="1"/>
      <c r="N18" s="1"/>
      <c r="O18" s="1"/>
      <c r="P18" s="1"/>
    </row>
    <row r="19" spans="1:16" ht="19" customHeight="1" x14ac:dyDescent="0.2">
      <c r="A19" s="8">
        <v>4</v>
      </c>
      <c r="B19" s="45" t="s">
        <v>78</v>
      </c>
      <c r="C19" s="46"/>
      <c r="D19" s="46"/>
      <c r="E19" s="46"/>
      <c r="F19" s="46"/>
      <c r="G19" s="46"/>
      <c r="H19" s="9">
        <v>6</v>
      </c>
      <c r="I19" s="9">
        <v>1</v>
      </c>
      <c r="J19" s="10">
        <v>1000</v>
      </c>
      <c r="K19" s="11">
        <f t="shared" si="0"/>
        <v>6000</v>
      </c>
      <c r="L19" s="29"/>
      <c r="M19" s="1"/>
      <c r="N19" s="1"/>
      <c r="O19" s="1"/>
      <c r="P19" s="1"/>
    </row>
    <row r="20" spans="1:16" ht="19" customHeight="1" x14ac:dyDescent="0.2">
      <c r="A20" s="8">
        <v>5</v>
      </c>
      <c r="B20" s="45" t="s">
        <v>96</v>
      </c>
      <c r="C20" s="46"/>
      <c r="D20" s="46"/>
      <c r="E20" s="46"/>
      <c r="F20" s="46"/>
      <c r="G20" s="46"/>
      <c r="H20" s="9">
        <v>4</v>
      </c>
      <c r="I20" s="9">
        <v>1</v>
      </c>
      <c r="J20" s="10">
        <v>1000</v>
      </c>
      <c r="K20" s="11">
        <f t="shared" si="0"/>
        <v>4000</v>
      </c>
      <c r="L20" s="29"/>
      <c r="M20" s="1"/>
      <c r="N20" s="1"/>
      <c r="O20" s="1"/>
      <c r="P20" s="1"/>
    </row>
    <row r="21" spans="1:16" ht="19" customHeight="1" x14ac:dyDescent="0.2">
      <c r="A21" s="8">
        <v>6</v>
      </c>
      <c r="B21" s="45" t="s">
        <v>95</v>
      </c>
      <c r="C21" s="46"/>
      <c r="D21" s="46"/>
      <c r="E21" s="46"/>
      <c r="F21" s="46"/>
      <c r="G21" s="46"/>
      <c r="H21" s="9">
        <v>1</v>
      </c>
      <c r="I21" s="9">
        <v>1</v>
      </c>
      <c r="J21" s="10">
        <v>50000</v>
      </c>
      <c r="K21" s="11">
        <f t="shared" si="0"/>
        <v>50000</v>
      </c>
      <c r="L21" s="29"/>
      <c r="M21" s="1"/>
      <c r="N21" s="1"/>
      <c r="O21" s="1"/>
      <c r="P21" s="1"/>
    </row>
    <row r="22" spans="1:16" ht="19" customHeight="1" x14ac:dyDescent="0.2">
      <c r="A22" s="8">
        <v>7</v>
      </c>
      <c r="B22" s="45" t="s">
        <v>79</v>
      </c>
      <c r="C22" s="46"/>
      <c r="D22" s="46"/>
      <c r="E22" s="46"/>
      <c r="F22" s="46"/>
      <c r="G22" s="46"/>
      <c r="H22" s="9">
        <v>1</v>
      </c>
      <c r="I22" s="9">
        <v>1</v>
      </c>
      <c r="J22" s="10">
        <v>15000</v>
      </c>
      <c r="K22" s="11">
        <f t="shared" si="0"/>
        <v>15000</v>
      </c>
      <c r="L22" s="29"/>
      <c r="M22" s="1"/>
      <c r="N22" s="1"/>
      <c r="O22" s="1"/>
      <c r="P22" s="1"/>
    </row>
    <row r="23" spans="1:16" ht="19" customHeight="1" x14ac:dyDescent="0.2">
      <c r="A23" s="8">
        <v>8</v>
      </c>
      <c r="B23" s="45" t="s">
        <v>76</v>
      </c>
      <c r="C23" s="46"/>
      <c r="D23" s="46"/>
      <c r="E23" s="46"/>
      <c r="F23" s="46"/>
      <c r="G23" s="46"/>
      <c r="H23" s="9">
        <v>1</v>
      </c>
      <c r="I23" s="9">
        <v>1</v>
      </c>
      <c r="J23" s="10">
        <v>1500</v>
      </c>
      <c r="K23" s="11">
        <f t="shared" si="0"/>
        <v>1500</v>
      </c>
      <c r="L23" s="29"/>
      <c r="M23" s="1"/>
      <c r="N23" s="1"/>
      <c r="O23" s="1"/>
      <c r="P23" s="1"/>
    </row>
    <row r="24" spans="1:16" ht="19" customHeight="1" x14ac:dyDescent="0.2">
      <c r="A24" s="8">
        <v>9</v>
      </c>
      <c r="B24" s="45" t="s">
        <v>80</v>
      </c>
      <c r="C24" s="46"/>
      <c r="D24" s="46"/>
      <c r="E24" s="46"/>
      <c r="F24" s="46"/>
      <c r="G24" s="46"/>
      <c r="H24" s="9">
        <v>2</v>
      </c>
      <c r="I24" s="9">
        <v>1</v>
      </c>
      <c r="J24" s="10">
        <v>600</v>
      </c>
      <c r="K24" s="11">
        <f t="shared" si="0"/>
        <v>1200</v>
      </c>
      <c r="L24" s="29"/>
      <c r="M24" s="1"/>
      <c r="N24" s="1"/>
      <c r="O24" s="1"/>
      <c r="P24" s="1"/>
    </row>
    <row r="25" spans="1:16" ht="19" customHeight="1" x14ac:dyDescent="0.2">
      <c r="A25" s="8">
        <v>10</v>
      </c>
      <c r="B25" s="45" t="s">
        <v>81</v>
      </c>
      <c r="C25" s="46"/>
      <c r="D25" s="46"/>
      <c r="E25" s="46"/>
      <c r="F25" s="46"/>
      <c r="G25" s="46"/>
      <c r="H25" s="9">
        <v>6</v>
      </c>
      <c r="I25" s="9">
        <v>1</v>
      </c>
      <c r="J25" s="10">
        <v>1000</v>
      </c>
      <c r="K25" s="11">
        <f t="shared" si="0"/>
        <v>6000</v>
      </c>
      <c r="L25" s="29"/>
      <c r="M25" s="1"/>
      <c r="N25" s="1"/>
      <c r="O25" s="1"/>
      <c r="P25" s="1"/>
    </row>
    <row r="26" spans="1:16" ht="19" customHeight="1" x14ac:dyDescent="0.2">
      <c r="A26" s="8">
        <v>11</v>
      </c>
      <c r="B26" s="45" t="s">
        <v>82</v>
      </c>
      <c r="C26" s="46"/>
      <c r="D26" s="46"/>
      <c r="E26" s="46"/>
      <c r="F26" s="46"/>
      <c r="G26" s="46"/>
      <c r="H26" s="9">
        <v>6</v>
      </c>
      <c r="I26" s="9">
        <v>1</v>
      </c>
      <c r="J26" s="10">
        <v>2000</v>
      </c>
      <c r="K26" s="11">
        <f t="shared" si="0"/>
        <v>12000</v>
      </c>
      <c r="L26" s="29"/>
      <c r="M26" s="1"/>
      <c r="N26" s="1"/>
      <c r="O26" s="1"/>
      <c r="P26" s="1"/>
    </row>
    <row r="27" spans="1:16" ht="19" customHeight="1" x14ac:dyDescent="0.2">
      <c r="A27" s="8">
        <v>12</v>
      </c>
      <c r="B27" s="45" t="s">
        <v>83</v>
      </c>
      <c r="C27" s="46"/>
      <c r="D27" s="46"/>
      <c r="E27" s="46"/>
      <c r="F27" s="46"/>
      <c r="G27" s="46"/>
      <c r="H27" s="9">
        <v>2</v>
      </c>
      <c r="I27" s="9">
        <v>1</v>
      </c>
      <c r="J27" s="10">
        <v>1000</v>
      </c>
      <c r="K27" s="11">
        <f t="shared" si="0"/>
        <v>2000</v>
      </c>
      <c r="L27" s="29"/>
      <c r="M27" s="1"/>
      <c r="N27" s="1"/>
      <c r="O27" s="1"/>
      <c r="P27" s="1"/>
    </row>
    <row r="28" spans="1:16" ht="19" customHeight="1" x14ac:dyDescent="0.2">
      <c r="A28" s="8">
        <v>13</v>
      </c>
      <c r="B28" s="45" t="s">
        <v>84</v>
      </c>
      <c r="C28" s="46"/>
      <c r="D28" s="46"/>
      <c r="E28" s="46"/>
      <c r="F28" s="46"/>
      <c r="G28" s="46"/>
      <c r="H28" s="9">
        <v>10</v>
      </c>
      <c r="I28" s="9">
        <v>1</v>
      </c>
      <c r="J28" s="10">
        <v>800</v>
      </c>
      <c r="K28" s="11">
        <f t="shared" si="0"/>
        <v>8000</v>
      </c>
      <c r="L28" s="29"/>
      <c r="M28" s="1"/>
      <c r="N28" s="1"/>
      <c r="O28" s="1"/>
      <c r="P28" s="1"/>
    </row>
    <row r="29" spans="1:16" ht="19" customHeight="1" x14ac:dyDescent="0.2">
      <c r="A29" s="8">
        <v>14</v>
      </c>
      <c r="B29" s="45" t="s">
        <v>85</v>
      </c>
      <c r="C29" s="46"/>
      <c r="D29" s="46"/>
      <c r="E29" s="46"/>
      <c r="F29" s="46"/>
      <c r="G29" s="46"/>
      <c r="H29" s="9">
        <v>10</v>
      </c>
      <c r="I29" s="9">
        <v>1</v>
      </c>
      <c r="J29" s="10">
        <v>500</v>
      </c>
      <c r="K29" s="11">
        <f t="shared" si="0"/>
        <v>5000</v>
      </c>
      <c r="L29" s="29"/>
      <c r="M29" s="1"/>
      <c r="N29" s="1"/>
      <c r="O29" s="1"/>
      <c r="P29" s="1"/>
    </row>
    <row r="30" spans="1:16" ht="19" customHeight="1" x14ac:dyDescent="0.2">
      <c r="A30" s="8">
        <v>15</v>
      </c>
      <c r="B30" s="45" t="s">
        <v>86</v>
      </c>
      <c r="C30" s="46"/>
      <c r="D30" s="46"/>
      <c r="E30" s="46"/>
      <c r="F30" s="46"/>
      <c r="G30" s="46"/>
      <c r="H30" s="9">
        <v>4</v>
      </c>
      <c r="I30" s="9">
        <v>1</v>
      </c>
      <c r="J30" s="10">
        <v>500</v>
      </c>
      <c r="K30" s="11">
        <f t="shared" si="0"/>
        <v>2000</v>
      </c>
      <c r="L30" s="29"/>
      <c r="M30" s="1"/>
      <c r="N30" s="1"/>
      <c r="O30" s="1"/>
      <c r="P30" s="1"/>
    </row>
    <row r="31" spans="1:16" ht="19" customHeight="1" x14ac:dyDescent="0.2">
      <c r="A31" s="8">
        <v>16</v>
      </c>
      <c r="B31" s="45" t="s">
        <v>87</v>
      </c>
      <c r="C31" s="46"/>
      <c r="D31" s="46"/>
      <c r="E31" s="46"/>
      <c r="F31" s="46"/>
      <c r="G31" s="46"/>
      <c r="H31" s="9">
        <v>1</v>
      </c>
      <c r="I31" s="9">
        <v>1</v>
      </c>
      <c r="J31" s="10">
        <v>500</v>
      </c>
      <c r="K31" s="11">
        <f t="shared" si="0"/>
        <v>500</v>
      </c>
      <c r="L31" s="29"/>
      <c r="M31" s="1"/>
      <c r="N31" s="1"/>
      <c r="O31" s="1"/>
      <c r="P31" s="1"/>
    </row>
    <row r="32" spans="1:16" ht="19" customHeight="1" x14ac:dyDescent="0.2">
      <c r="A32" s="8">
        <v>17</v>
      </c>
      <c r="B32" s="45" t="s">
        <v>88</v>
      </c>
      <c r="C32" s="46"/>
      <c r="D32" s="46"/>
      <c r="E32" s="46"/>
      <c r="F32" s="46"/>
      <c r="G32" s="46"/>
      <c r="H32" s="9">
        <v>4</v>
      </c>
      <c r="I32" s="9">
        <v>1</v>
      </c>
      <c r="J32" s="10">
        <v>500</v>
      </c>
      <c r="K32" s="11">
        <f t="shared" si="0"/>
        <v>2000</v>
      </c>
      <c r="L32" s="29"/>
      <c r="M32" s="1"/>
      <c r="N32" s="1"/>
      <c r="O32" s="1"/>
      <c r="P32" s="1"/>
    </row>
    <row r="33" spans="1:16" ht="19" customHeight="1" x14ac:dyDescent="0.2">
      <c r="A33" s="8">
        <v>18</v>
      </c>
      <c r="B33" s="45" t="s">
        <v>64</v>
      </c>
      <c r="C33" s="46"/>
      <c r="D33" s="46"/>
      <c r="E33" s="46"/>
      <c r="F33" s="46"/>
      <c r="G33" s="46"/>
      <c r="H33" s="9">
        <v>6</v>
      </c>
      <c r="I33" s="9">
        <v>1</v>
      </c>
      <c r="J33" s="10">
        <v>1000</v>
      </c>
      <c r="K33" s="11">
        <f t="shared" si="0"/>
        <v>6000</v>
      </c>
      <c r="L33" s="29"/>
      <c r="M33" s="1"/>
      <c r="N33" s="1"/>
      <c r="O33" s="1"/>
      <c r="P33" s="1"/>
    </row>
    <row r="34" spans="1:16" ht="19" customHeight="1" x14ac:dyDescent="0.2">
      <c r="A34" s="8">
        <v>19</v>
      </c>
      <c r="B34" s="45" t="s">
        <v>89</v>
      </c>
      <c r="C34" s="46"/>
      <c r="D34" s="46"/>
      <c r="E34" s="46"/>
      <c r="F34" s="46"/>
      <c r="G34" s="46"/>
      <c r="H34" s="9" t="s">
        <v>23</v>
      </c>
      <c r="I34" s="9">
        <v>1</v>
      </c>
      <c r="J34" s="10" t="s">
        <v>24</v>
      </c>
      <c r="K34" s="11" t="s">
        <v>24</v>
      </c>
      <c r="L34" s="29"/>
      <c r="M34" s="1"/>
      <c r="N34" s="1"/>
      <c r="O34" s="1"/>
      <c r="P34" s="1"/>
    </row>
    <row r="35" spans="1:16" ht="19" customHeight="1" x14ac:dyDescent="0.2">
      <c r="A35" s="57" t="s">
        <v>25</v>
      </c>
      <c r="B35" s="52"/>
      <c r="C35" s="52"/>
      <c r="D35" s="52"/>
      <c r="E35" s="52"/>
      <c r="F35" s="52"/>
      <c r="G35" s="52"/>
      <c r="H35" s="52"/>
      <c r="I35" s="52"/>
      <c r="J35" s="52"/>
      <c r="K35" s="14">
        <f>SUM(K16:K34)</f>
        <v>235800</v>
      </c>
      <c r="L35" s="1"/>
      <c r="M35" s="1"/>
      <c r="N35" s="1"/>
      <c r="O35" s="1"/>
      <c r="P35" s="1"/>
    </row>
    <row r="36" spans="1:16" ht="19" customHeight="1" x14ac:dyDescent="0.2">
      <c r="A36" s="58" t="s">
        <v>26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15"/>
      <c r="M36" s="1"/>
      <c r="N36" s="1"/>
      <c r="O36" s="1"/>
      <c r="P36" s="1"/>
    </row>
    <row r="37" spans="1:16" ht="19" customHeight="1" x14ac:dyDescent="0.2">
      <c r="A37" s="8">
        <v>1</v>
      </c>
      <c r="B37" s="47" t="s">
        <v>27</v>
      </c>
      <c r="C37" s="48"/>
      <c r="D37" s="48"/>
      <c r="E37" s="48"/>
      <c r="F37" s="48"/>
      <c r="G37" s="48"/>
      <c r="H37" s="9">
        <v>22</v>
      </c>
      <c r="I37" s="9">
        <v>1</v>
      </c>
      <c r="J37" s="10">
        <v>1500</v>
      </c>
      <c r="K37" s="11">
        <f t="shared" ref="K37:K52" si="1">SUM(H37*J37*I37)</f>
        <v>33000</v>
      </c>
      <c r="L37" s="24"/>
      <c r="M37" s="1"/>
      <c r="N37" s="1"/>
      <c r="O37" s="1"/>
      <c r="P37" s="1"/>
    </row>
    <row r="38" spans="1:16" ht="19" customHeight="1" x14ac:dyDescent="0.2">
      <c r="A38" s="8">
        <v>2</v>
      </c>
      <c r="B38" s="47" t="s">
        <v>28</v>
      </c>
      <c r="C38" s="48"/>
      <c r="D38" s="48"/>
      <c r="E38" s="48"/>
      <c r="F38" s="48"/>
      <c r="G38" s="48"/>
      <c r="H38" s="9">
        <v>10</v>
      </c>
      <c r="I38" s="9">
        <v>1</v>
      </c>
      <c r="J38" s="10">
        <v>1500</v>
      </c>
      <c r="K38" s="11">
        <f t="shared" si="1"/>
        <v>15000</v>
      </c>
      <c r="L38" s="29"/>
      <c r="M38" s="1"/>
      <c r="N38" s="1"/>
      <c r="O38" s="1"/>
      <c r="P38" s="1"/>
    </row>
    <row r="39" spans="1:16" ht="19" customHeight="1" x14ac:dyDescent="0.2">
      <c r="A39" s="8">
        <v>3</v>
      </c>
      <c r="B39" s="47" t="s">
        <v>29</v>
      </c>
      <c r="C39" s="48"/>
      <c r="D39" s="48"/>
      <c r="E39" s="48"/>
      <c r="F39" s="48"/>
      <c r="G39" s="48"/>
      <c r="H39" s="9">
        <v>8</v>
      </c>
      <c r="I39" s="9">
        <v>1</v>
      </c>
      <c r="J39" s="10">
        <v>1000</v>
      </c>
      <c r="K39" s="11">
        <f t="shared" si="1"/>
        <v>8000</v>
      </c>
      <c r="L39" s="29"/>
      <c r="M39" s="1"/>
      <c r="N39" s="1"/>
      <c r="O39" s="1"/>
      <c r="P39" s="1"/>
    </row>
    <row r="40" spans="1:16" ht="19" customHeight="1" x14ac:dyDescent="0.2">
      <c r="A40" s="8">
        <v>4</v>
      </c>
      <c r="B40" s="47" t="s">
        <v>30</v>
      </c>
      <c r="C40" s="48"/>
      <c r="D40" s="48"/>
      <c r="E40" s="48"/>
      <c r="F40" s="48"/>
      <c r="G40" s="48"/>
      <c r="H40" s="9">
        <v>6</v>
      </c>
      <c r="I40" s="9">
        <v>1</v>
      </c>
      <c r="J40" s="10">
        <v>800</v>
      </c>
      <c r="K40" s="11">
        <f t="shared" si="1"/>
        <v>4800</v>
      </c>
      <c r="L40" s="29"/>
      <c r="M40" s="1"/>
      <c r="N40" s="1"/>
      <c r="O40" s="1"/>
      <c r="P40" s="1"/>
    </row>
    <row r="41" spans="1:16" ht="19" customHeight="1" x14ac:dyDescent="0.2">
      <c r="A41" s="8">
        <v>5</v>
      </c>
      <c r="B41" s="47" t="s">
        <v>31</v>
      </c>
      <c r="C41" s="48"/>
      <c r="D41" s="48"/>
      <c r="E41" s="48"/>
      <c r="F41" s="48"/>
      <c r="G41" s="48"/>
      <c r="H41" s="9">
        <v>6</v>
      </c>
      <c r="I41" s="9">
        <v>1</v>
      </c>
      <c r="J41" s="10">
        <v>1500</v>
      </c>
      <c r="K41" s="11">
        <f t="shared" si="1"/>
        <v>9000</v>
      </c>
      <c r="L41" s="29"/>
      <c r="M41" s="1"/>
      <c r="N41" s="1"/>
      <c r="O41" s="1"/>
      <c r="P41" s="1"/>
    </row>
    <row r="42" spans="1:16" ht="19" customHeight="1" x14ac:dyDescent="0.2">
      <c r="A42" s="8">
        <v>6</v>
      </c>
      <c r="B42" s="47" t="s">
        <v>50</v>
      </c>
      <c r="C42" s="48"/>
      <c r="D42" s="48"/>
      <c r="E42" s="48"/>
      <c r="F42" s="48"/>
      <c r="G42" s="48"/>
      <c r="H42" s="9">
        <v>1</v>
      </c>
      <c r="I42" s="9">
        <v>1</v>
      </c>
      <c r="J42" s="10">
        <v>8000</v>
      </c>
      <c r="K42" s="11">
        <f t="shared" si="1"/>
        <v>8000</v>
      </c>
      <c r="L42" s="29"/>
      <c r="M42" s="1"/>
      <c r="N42" s="1"/>
      <c r="O42" s="1"/>
      <c r="P42" s="1"/>
    </row>
    <row r="43" spans="1:16" ht="19" customHeight="1" x14ac:dyDescent="0.2">
      <c r="A43" s="8">
        <v>7</v>
      </c>
      <c r="B43" s="47" t="s">
        <v>54</v>
      </c>
      <c r="C43" s="48"/>
      <c r="D43" s="48"/>
      <c r="E43" s="48"/>
      <c r="F43" s="48"/>
      <c r="G43" s="48"/>
      <c r="H43" s="9">
        <v>8</v>
      </c>
      <c r="I43" s="9">
        <v>1</v>
      </c>
      <c r="J43" s="10">
        <v>400</v>
      </c>
      <c r="K43" s="11">
        <f t="shared" si="1"/>
        <v>3200</v>
      </c>
      <c r="L43" s="29"/>
      <c r="M43" s="1"/>
      <c r="N43" s="1"/>
      <c r="O43" s="1"/>
      <c r="P43" s="1"/>
    </row>
    <row r="44" spans="1:16" ht="19" customHeight="1" x14ac:dyDescent="0.2">
      <c r="A44" s="8">
        <v>8</v>
      </c>
      <c r="B44" s="47" t="s">
        <v>51</v>
      </c>
      <c r="C44" s="48"/>
      <c r="D44" s="48"/>
      <c r="E44" s="48"/>
      <c r="F44" s="48"/>
      <c r="G44" s="48"/>
      <c r="H44" s="9">
        <v>6</v>
      </c>
      <c r="I44" s="9">
        <v>1</v>
      </c>
      <c r="J44" s="10">
        <v>200</v>
      </c>
      <c r="K44" s="11">
        <f t="shared" si="1"/>
        <v>1200</v>
      </c>
      <c r="L44" s="29"/>
      <c r="M44" s="1"/>
      <c r="N44" s="1"/>
      <c r="O44" s="1"/>
      <c r="P44" s="1"/>
    </row>
    <row r="45" spans="1:16" ht="19" customHeight="1" x14ac:dyDescent="0.2">
      <c r="A45" s="8">
        <v>9</v>
      </c>
      <c r="B45" s="47" t="s">
        <v>52</v>
      </c>
      <c r="C45" s="48"/>
      <c r="D45" s="48"/>
      <c r="E45" s="48"/>
      <c r="F45" s="48"/>
      <c r="G45" s="48"/>
      <c r="H45" s="9">
        <v>6</v>
      </c>
      <c r="I45" s="9">
        <v>1</v>
      </c>
      <c r="J45" s="10">
        <v>200</v>
      </c>
      <c r="K45" s="11">
        <f t="shared" si="1"/>
        <v>1200</v>
      </c>
      <c r="L45" s="29"/>
      <c r="M45" s="1"/>
      <c r="N45" s="1"/>
      <c r="O45" s="1"/>
      <c r="P45" s="1"/>
    </row>
    <row r="46" spans="1:16" ht="19" customHeight="1" x14ac:dyDescent="0.2">
      <c r="A46" s="8">
        <v>10</v>
      </c>
      <c r="B46" s="47" t="s">
        <v>53</v>
      </c>
      <c r="C46" s="48"/>
      <c r="D46" s="48"/>
      <c r="E46" s="48"/>
      <c r="F46" s="48"/>
      <c r="G46" s="48"/>
      <c r="H46" s="9">
        <v>2</v>
      </c>
      <c r="I46" s="9">
        <v>1</v>
      </c>
      <c r="J46" s="10">
        <v>700</v>
      </c>
      <c r="K46" s="11">
        <f t="shared" si="1"/>
        <v>1400</v>
      </c>
      <c r="L46" s="29"/>
      <c r="M46" s="1"/>
      <c r="N46" s="1"/>
      <c r="O46" s="1"/>
      <c r="P46" s="1"/>
    </row>
    <row r="47" spans="1:16" ht="19" customHeight="1" x14ac:dyDescent="0.2">
      <c r="A47" s="8">
        <v>11</v>
      </c>
      <c r="B47" s="47" t="s">
        <v>32</v>
      </c>
      <c r="C47" s="48"/>
      <c r="D47" s="48"/>
      <c r="E47" s="48"/>
      <c r="F47" s="48"/>
      <c r="G47" s="48"/>
      <c r="H47" s="9">
        <v>1</v>
      </c>
      <c r="I47" s="9">
        <v>1</v>
      </c>
      <c r="J47" s="10">
        <v>1500</v>
      </c>
      <c r="K47" s="11">
        <f t="shared" si="1"/>
        <v>1500</v>
      </c>
      <c r="L47" s="29"/>
      <c r="M47" s="1"/>
      <c r="N47" s="1"/>
      <c r="O47" s="1"/>
      <c r="P47" s="1"/>
    </row>
    <row r="48" spans="1:16" ht="19" customHeight="1" x14ac:dyDescent="0.2">
      <c r="A48" s="8">
        <v>12</v>
      </c>
      <c r="B48" s="47" t="s">
        <v>33</v>
      </c>
      <c r="C48" s="48"/>
      <c r="D48" s="48"/>
      <c r="E48" s="48"/>
      <c r="F48" s="48"/>
      <c r="G48" s="48"/>
      <c r="H48" s="9">
        <v>6</v>
      </c>
      <c r="I48" s="9">
        <v>1</v>
      </c>
      <c r="J48" s="10">
        <v>150</v>
      </c>
      <c r="K48" s="11">
        <f t="shared" si="1"/>
        <v>900</v>
      </c>
      <c r="L48" s="29"/>
      <c r="M48" s="1"/>
      <c r="N48" s="1"/>
      <c r="O48" s="1"/>
      <c r="P48" s="1"/>
    </row>
    <row r="49" spans="1:16" ht="19" customHeight="1" x14ac:dyDescent="0.2">
      <c r="A49" s="8">
        <v>13</v>
      </c>
      <c r="B49" s="47" t="s">
        <v>77</v>
      </c>
      <c r="C49" s="48"/>
      <c r="D49" s="48"/>
      <c r="E49" s="48"/>
      <c r="F49" s="48"/>
      <c r="G49" s="48"/>
      <c r="H49" s="9">
        <v>1</v>
      </c>
      <c r="I49" s="9">
        <v>1</v>
      </c>
      <c r="J49" s="10">
        <v>4000</v>
      </c>
      <c r="K49" s="11">
        <f t="shared" ref="K49" si="2">SUM(H49*J49*I49)</f>
        <v>4000</v>
      </c>
      <c r="L49" s="29"/>
      <c r="M49" s="1"/>
      <c r="N49" s="1"/>
      <c r="O49" s="1"/>
      <c r="P49" s="1"/>
    </row>
    <row r="50" spans="1:16" ht="19" customHeight="1" x14ac:dyDescent="0.2">
      <c r="A50" s="8">
        <v>14</v>
      </c>
      <c r="B50" s="47" t="s">
        <v>55</v>
      </c>
      <c r="C50" s="48"/>
      <c r="D50" s="48"/>
      <c r="E50" s="48"/>
      <c r="F50" s="48"/>
      <c r="G50" s="48"/>
      <c r="H50" s="9">
        <v>1</v>
      </c>
      <c r="I50" s="9">
        <v>1</v>
      </c>
      <c r="J50" s="10">
        <v>1500</v>
      </c>
      <c r="K50" s="11">
        <f t="shared" si="1"/>
        <v>1500</v>
      </c>
      <c r="L50" s="29"/>
      <c r="M50" s="1"/>
      <c r="N50" s="1"/>
      <c r="O50" s="1"/>
      <c r="P50" s="1"/>
    </row>
    <row r="51" spans="1:16" ht="19" customHeight="1" x14ac:dyDescent="0.2">
      <c r="A51" s="8">
        <v>15</v>
      </c>
      <c r="B51" s="47" t="s">
        <v>56</v>
      </c>
      <c r="C51" s="48"/>
      <c r="D51" s="48"/>
      <c r="E51" s="48"/>
      <c r="F51" s="48"/>
      <c r="G51" s="48"/>
      <c r="H51" s="9">
        <v>4</v>
      </c>
      <c r="I51" s="9">
        <v>1</v>
      </c>
      <c r="J51" s="10">
        <v>500</v>
      </c>
      <c r="K51" s="11">
        <f t="shared" si="1"/>
        <v>2000</v>
      </c>
      <c r="L51" s="29"/>
      <c r="M51" s="1"/>
      <c r="N51" s="1"/>
      <c r="O51" s="1"/>
      <c r="P51" s="1"/>
    </row>
    <row r="52" spans="1:16" ht="19" customHeight="1" x14ac:dyDescent="0.2">
      <c r="A52" s="8">
        <v>16</v>
      </c>
      <c r="B52" s="47" t="s">
        <v>34</v>
      </c>
      <c r="C52" s="48"/>
      <c r="D52" s="48"/>
      <c r="E52" s="48"/>
      <c r="F52" s="48"/>
      <c r="G52" s="48"/>
      <c r="H52" s="9">
        <v>4</v>
      </c>
      <c r="I52" s="9">
        <v>1</v>
      </c>
      <c r="J52" s="10">
        <v>300</v>
      </c>
      <c r="K52" s="11">
        <f t="shared" si="1"/>
        <v>1200</v>
      </c>
      <c r="L52" s="29"/>
      <c r="M52" s="1"/>
      <c r="N52" s="1"/>
      <c r="O52" s="1"/>
      <c r="P52" s="1"/>
    </row>
    <row r="53" spans="1:16" ht="19" customHeight="1" x14ac:dyDescent="0.2">
      <c r="A53" s="8">
        <v>17</v>
      </c>
      <c r="B53" s="47" t="s">
        <v>64</v>
      </c>
      <c r="C53" s="48"/>
      <c r="D53" s="48"/>
      <c r="E53" s="48"/>
      <c r="F53" s="48"/>
      <c r="G53" s="48"/>
      <c r="H53" s="9">
        <v>2</v>
      </c>
      <c r="I53" s="9">
        <v>1</v>
      </c>
      <c r="J53" s="10">
        <v>1000</v>
      </c>
      <c r="K53" s="11">
        <f t="shared" ref="K53" si="3">SUM(J53*I53*H53)</f>
        <v>2000</v>
      </c>
      <c r="L53" s="29"/>
      <c r="M53" s="1"/>
      <c r="N53" s="1"/>
      <c r="O53" s="1"/>
      <c r="P53" s="1"/>
    </row>
    <row r="54" spans="1:16" ht="19" customHeight="1" x14ac:dyDescent="0.2">
      <c r="A54" s="8">
        <v>18</v>
      </c>
      <c r="B54" s="47" t="s">
        <v>35</v>
      </c>
      <c r="C54" s="48"/>
      <c r="D54" s="48"/>
      <c r="E54" s="48"/>
      <c r="F54" s="48"/>
      <c r="G54" s="48"/>
      <c r="H54" s="9" t="s">
        <v>23</v>
      </c>
      <c r="I54" s="9">
        <v>1</v>
      </c>
      <c r="J54" s="10" t="s">
        <v>24</v>
      </c>
      <c r="K54" s="11" t="s">
        <v>24</v>
      </c>
      <c r="L54" s="29"/>
      <c r="M54" s="1"/>
      <c r="N54" s="1"/>
      <c r="O54" s="1"/>
      <c r="P54" s="1"/>
    </row>
    <row r="55" spans="1:16" ht="19" customHeight="1" x14ac:dyDescent="0.2">
      <c r="A55" s="16"/>
      <c r="B55" s="49" t="s">
        <v>25</v>
      </c>
      <c r="C55" s="50"/>
      <c r="D55" s="50"/>
      <c r="E55" s="50"/>
      <c r="F55" s="50"/>
      <c r="G55" s="50"/>
      <c r="H55" s="50"/>
      <c r="I55" s="50"/>
      <c r="J55" s="50"/>
      <c r="K55" s="14">
        <f>SUM(K37:K54)</f>
        <v>97900</v>
      </c>
      <c r="L55" s="15"/>
      <c r="M55" s="1"/>
      <c r="N55" s="1"/>
      <c r="O55" s="1"/>
      <c r="P55" s="1"/>
    </row>
    <row r="56" spans="1:16" ht="19" customHeight="1" x14ac:dyDescent="0.2">
      <c r="A56" s="51" t="s">
        <v>48</v>
      </c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1"/>
      <c r="M56" s="1"/>
      <c r="N56" s="1"/>
      <c r="O56" s="1"/>
      <c r="P56" s="1"/>
    </row>
    <row r="57" spans="1:16" ht="19" customHeight="1" x14ac:dyDescent="0.2">
      <c r="A57" s="12">
        <v>1</v>
      </c>
      <c r="B57" s="47" t="s">
        <v>60</v>
      </c>
      <c r="C57" s="48"/>
      <c r="D57" s="48"/>
      <c r="E57" s="48"/>
      <c r="F57" s="48"/>
      <c r="G57" s="48"/>
      <c r="H57" s="12">
        <v>24</v>
      </c>
      <c r="I57" s="12">
        <v>1</v>
      </c>
      <c r="J57" s="13">
        <v>800</v>
      </c>
      <c r="K57" s="13">
        <f t="shared" ref="K57:K68" si="4">SUM(H57*J57*I57)</f>
        <v>19200</v>
      </c>
      <c r="L57" s="1"/>
      <c r="M57" s="1"/>
      <c r="N57" s="1"/>
      <c r="O57" s="1"/>
      <c r="P57" s="1"/>
    </row>
    <row r="58" spans="1:16" ht="19" customHeight="1" x14ac:dyDescent="0.2">
      <c r="A58" s="12">
        <v>2</v>
      </c>
      <c r="B58" s="47" t="s">
        <v>61</v>
      </c>
      <c r="C58" s="48"/>
      <c r="D58" s="48"/>
      <c r="E58" s="48"/>
      <c r="F58" s="48"/>
      <c r="G58" s="48"/>
      <c r="H58" s="12">
        <v>16</v>
      </c>
      <c r="I58" s="12">
        <v>1</v>
      </c>
      <c r="J58" s="13">
        <v>600</v>
      </c>
      <c r="K58" s="13">
        <f t="shared" si="4"/>
        <v>9600</v>
      </c>
      <c r="L58" s="1"/>
      <c r="M58" s="1"/>
      <c r="N58" s="1"/>
      <c r="O58" s="1"/>
      <c r="P58" s="1"/>
    </row>
    <row r="59" spans="1:16" ht="19" customHeight="1" x14ac:dyDescent="0.2">
      <c r="A59" s="12">
        <v>3</v>
      </c>
      <c r="B59" s="47" t="s">
        <v>75</v>
      </c>
      <c r="C59" s="48"/>
      <c r="D59" s="48"/>
      <c r="E59" s="48"/>
      <c r="F59" s="48"/>
      <c r="G59" s="48"/>
      <c r="H59" s="12">
        <v>24</v>
      </c>
      <c r="I59" s="12">
        <v>1</v>
      </c>
      <c r="J59" s="13">
        <v>150</v>
      </c>
      <c r="K59" s="13">
        <f t="shared" ref="K59" si="5">SUM(H59*J59*I59)</f>
        <v>3600</v>
      </c>
      <c r="L59" s="1"/>
      <c r="M59" s="1"/>
      <c r="N59" s="1"/>
      <c r="O59" s="1"/>
      <c r="P59" s="1"/>
    </row>
    <row r="60" spans="1:16" ht="19" customHeight="1" x14ac:dyDescent="0.2">
      <c r="A60" s="12">
        <v>4</v>
      </c>
      <c r="B60" s="47" t="s">
        <v>90</v>
      </c>
      <c r="C60" s="48"/>
      <c r="D60" s="48"/>
      <c r="E60" s="48"/>
      <c r="F60" s="48"/>
      <c r="G60" s="48"/>
      <c r="H60" s="12">
        <v>16</v>
      </c>
      <c r="I60" s="12">
        <v>1</v>
      </c>
      <c r="J60" s="13">
        <v>500</v>
      </c>
      <c r="K60" s="13">
        <f t="shared" si="4"/>
        <v>8000</v>
      </c>
      <c r="L60" s="1"/>
      <c r="M60" s="1"/>
      <c r="N60" s="1"/>
      <c r="O60" s="1"/>
      <c r="P60" s="1"/>
    </row>
    <row r="61" spans="1:16" ht="19" customHeight="1" x14ac:dyDescent="0.2">
      <c r="A61" s="12">
        <v>5</v>
      </c>
      <c r="B61" s="47" t="s">
        <v>91</v>
      </c>
      <c r="C61" s="48"/>
      <c r="D61" s="48"/>
      <c r="E61" s="48"/>
      <c r="F61" s="48"/>
      <c r="G61" s="48"/>
      <c r="H61" s="12">
        <v>6</v>
      </c>
      <c r="I61" s="12">
        <v>1</v>
      </c>
      <c r="J61" s="13">
        <v>200</v>
      </c>
      <c r="K61" s="13">
        <f t="shared" ref="K61" si="6">SUM(H61*J61*I61)</f>
        <v>1200</v>
      </c>
      <c r="L61" s="1"/>
      <c r="M61" s="1"/>
      <c r="N61" s="1"/>
      <c r="O61" s="1"/>
      <c r="P61" s="1"/>
    </row>
    <row r="62" spans="1:16" ht="19" customHeight="1" x14ac:dyDescent="0.2">
      <c r="A62" s="12">
        <v>6</v>
      </c>
      <c r="B62" s="47" t="s">
        <v>57</v>
      </c>
      <c r="C62" s="48"/>
      <c r="D62" s="48"/>
      <c r="E62" s="48"/>
      <c r="F62" s="48"/>
      <c r="G62" s="48"/>
      <c r="H62" s="12">
        <v>1</v>
      </c>
      <c r="I62" s="12">
        <v>1</v>
      </c>
      <c r="J62" s="13">
        <v>15000</v>
      </c>
      <c r="K62" s="13">
        <f t="shared" si="4"/>
        <v>15000</v>
      </c>
      <c r="L62" s="1"/>
      <c r="M62" s="1"/>
      <c r="N62" s="1"/>
      <c r="O62" s="1"/>
      <c r="P62" s="1"/>
    </row>
    <row r="63" spans="1:16" ht="19" customHeight="1" x14ac:dyDescent="0.2">
      <c r="A63" s="12">
        <v>7</v>
      </c>
      <c r="B63" s="47" t="s">
        <v>92</v>
      </c>
      <c r="C63" s="48"/>
      <c r="D63" s="48"/>
      <c r="E63" s="48"/>
      <c r="F63" s="48"/>
      <c r="G63" s="48"/>
      <c r="H63" s="12">
        <v>4</v>
      </c>
      <c r="I63" s="12">
        <v>1</v>
      </c>
      <c r="J63" s="13">
        <v>500</v>
      </c>
      <c r="K63" s="13">
        <f t="shared" si="4"/>
        <v>2000</v>
      </c>
      <c r="L63" s="1"/>
      <c r="M63" s="1"/>
      <c r="N63" s="1"/>
      <c r="O63" s="1"/>
      <c r="P63" s="1"/>
    </row>
    <row r="64" spans="1:16" ht="19" customHeight="1" x14ac:dyDescent="0.2">
      <c r="A64" s="12">
        <v>8</v>
      </c>
      <c r="B64" s="47" t="s">
        <v>58</v>
      </c>
      <c r="C64" s="48"/>
      <c r="D64" s="48"/>
      <c r="E64" s="48"/>
      <c r="F64" s="48"/>
      <c r="G64" s="48"/>
      <c r="H64" s="12">
        <v>100</v>
      </c>
      <c r="I64" s="12">
        <v>1</v>
      </c>
      <c r="J64" s="13">
        <v>100</v>
      </c>
      <c r="K64" s="13">
        <f t="shared" si="4"/>
        <v>10000</v>
      </c>
      <c r="L64" s="1"/>
      <c r="M64" s="1"/>
      <c r="N64" s="1"/>
      <c r="O64" s="1"/>
      <c r="P64" s="1"/>
    </row>
    <row r="65" spans="1:16" ht="19" customHeight="1" x14ac:dyDescent="0.2">
      <c r="A65" s="12">
        <v>9</v>
      </c>
      <c r="B65" s="47" t="s">
        <v>73</v>
      </c>
      <c r="C65" s="48"/>
      <c r="D65" s="48"/>
      <c r="E65" s="48"/>
      <c r="F65" s="48"/>
      <c r="G65" s="48"/>
      <c r="H65" s="12">
        <v>2</v>
      </c>
      <c r="I65" s="12">
        <v>1</v>
      </c>
      <c r="J65" s="13">
        <v>1500</v>
      </c>
      <c r="K65" s="13">
        <f t="shared" si="4"/>
        <v>3000</v>
      </c>
      <c r="L65" s="1"/>
      <c r="M65" s="1"/>
      <c r="N65" s="1"/>
      <c r="O65" s="1"/>
      <c r="P65" s="1"/>
    </row>
    <row r="66" spans="1:16" ht="19" customHeight="1" x14ac:dyDescent="0.2">
      <c r="A66" s="12">
        <v>10</v>
      </c>
      <c r="B66" s="47" t="s">
        <v>59</v>
      </c>
      <c r="C66" s="48"/>
      <c r="D66" s="48"/>
      <c r="E66" s="48"/>
      <c r="F66" s="48"/>
      <c r="G66" s="48"/>
      <c r="H66" s="12">
        <v>2</v>
      </c>
      <c r="I66" s="12">
        <v>1</v>
      </c>
      <c r="J66" s="13">
        <v>1200</v>
      </c>
      <c r="K66" s="13">
        <f t="shared" ref="K66" si="7">SUM(J66*I66*H66)</f>
        <v>2400</v>
      </c>
      <c r="L66" s="1"/>
      <c r="M66" s="1"/>
      <c r="N66" s="1"/>
      <c r="O66" s="1"/>
      <c r="P66" s="1"/>
    </row>
    <row r="67" spans="1:16" ht="19" customHeight="1" x14ac:dyDescent="0.2">
      <c r="A67" s="12">
        <v>11</v>
      </c>
      <c r="B67" s="47" t="s">
        <v>74</v>
      </c>
      <c r="C67" s="48"/>
      <c r="D67" s="48"/>
      <c r="E67" s="48"/>
      <c r="F67" s="48"/>
      <c r="G67" s="48"/>
      <c r="H67" s="12">
        <v>14</v>
      </c>
      <c r="I67" s="12">
        <v>1</v>
      </c>
      <c r="J67" s="13">
        <v>200</v>
      </c>
      <c r="K67" s="13">
        <f t="shared" si="4"/>
        <v>2800</v>
      </c>
      <c r="L67" s="1"/>
      <c r="M67" s="1"/>
      <c r="N67" s="1"/>
      <c r="O67" s="1"/>
      <c r="P67" s="1"/>
    </row>
    <row r="68" spans="1:16" ht="19" customHeight="1" x14ac:dyDescent="0.2">
      <c r="A68" s="12">
        <v>12</v>
      </c>
      <c r="B68" s="47" t="s">
        <v>93</v>
      </c>
      <c r="C68" s="48"/>
      <c r="D68" s="48"/>
      <c r="E68" s="48"/>
      <c r="F68" s="48"/>
      <c r="G68" s="48"/>
      <c r="H68" s="12">
        <v>2</v>
      </c>
      <c r="I68" s="12">
        <v>1</v>
      </c>
      <c r="J68" s="13">
        <v>2000</v>
      </c>
      <c r="K68" s="13">
        <f t="shared" si="4"/>
        <v>4000</v>
      </c>
      <c r="L68" s="1"/>
      <c r="M68" s="1"/>
      <c r="N68" s="1"/>
      <c r="O68" s="1"/>
      <c r="P68" s="1"/>
    </row>
    <row r="69" spans="1:16" ht="19" customHeight="1" x14ac:dyDescent="0.2">
      <c r="A69" s="12">
        <v>13</v>
      </c>
      <c r="B69" s="47" t="s">
        <v>94</v>
      </c>
      <c r="C69" s="48"/>
      <c r="D69" s="48"/>
      <c r="E69" s="48"/>
      <c r="F69" s="48"/>
      <c r="G69" s="48"/>
      <c r="H69" s="12" t="s">
        <v>23</v>
      </c>
      <c r="I69" s="12">
        <v>1</v>
      </c>
      <c r="J69" s="13" t="s">
        <v>24</v>
      </c>
      <c r="K69" s="13" t="s">
        <v>24</v>
      </c>
      <c r="L69" s="1"/>
      <c r="M69" s="1"/>
      <c r="N69" s="1"/>
      <c r="O69" s="1"/>
      <c r="P69" s="1"/>
    </row>
    <row r="70" spans="1:16" ht="19" customHeight="1" x14ac:dyDescent="0.2">
      <c r="A70" s="12"/>
      <c r="B70" s="69" t="s">
        <v>25</v>
      </c>
      <c r="C70" s="70"/>
      <c r="D70" s="70"/>
      <c r="E70" s="70"/>
      <c r="F70" s="70"/>
      <c r="G70" s="70"/>
      <c r="H70" s="70"/>
      <c r="I70" s="70"/>
      <c r="J70" s="70"/>
      <c r="K70" s="17">
        <f>SUM(K57:K69)</f>
        <v>80800</v>
      </c>
      <c r="L70" s="1"/>
      <c r="M70" s="1"/>
      <c r="N70" s="1"/>
      <c r="O70" s="1"/>
      <c r="P70" s="1"/>
    </row>
    <row r="71" spans="1:16" ht="19" customHeight="1" x14ac:dyDescent="0.2">
      <c r="A71" s="76" t="s">
        <v>131</v>
      </c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1"/>
      <c r="M71" s="1"/>
      <c r="N71" s="1"/>
      <c r="O71" s="1"/>
      <c r="P71" s="1"/>
    </row>
    <row r="72" spans="1:16" ht="19" customHeight="1" x14ac:dyDescent="0.2">
      <c r="A72" s="78" t="s">
        <v>22</v>
      </c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1"/>
      <c r="M72" s="1"/>
      <c r="N72" s="1"/>
      <c r="O72" s="1"/>
      <c r="P72" s="1"/>
    </row>
    <row r="73" spans="1:16" ht="19" customHeight="1" x14ac:dyDescent="0.2">
      <c r="A73" s="8">
        <v>1</v>
      </c>
      <c r="B73" s="45" t="s">
        <v>100</v>
      </c>
      <c r="C73" s="46"/>
      <c r="D73" s="46"/>
      <c r="E73" s="46"/>
      <c r="F73" s="46"/>
      <c r="G73" s="46"/>
      <c r="H73" s="9">
        <v>88</v>
      </c>
      <c r="I73" s="9">
        <v>1</v>
      </c>
      <c r="J73" s="10">
        <v>600</v>
      </c>
      <c r="K73" s="11">
        <f t="shared" ref="K73:K88" si="8">SUM(J73*I73*H73)</f>
        <v>52800</v>
      </c>
      <c r="L73" s="32"/>
      <c r="M73" s="1"/>
      <c r="N73" s="1"/>
      <c r="O73" s="1"/>
      <c r="P73" s="1"/>
    </row>
    <row r="74" spans="1:16" ht="19" customHeight="1" x14ac:dyDescent="0.2">
      <c r="A74" s="8">
        <v>2</v>
      </c>
      <c r="B74" s="45" t="s">
        <v>101</v>
      </c>
      <c r="C74" s="46"/>
      <c r="D74" s="46"/>
      <c r="E74" s="46"/>
      <c r="F74" s="46"/>
      <c r="G74" s="46"/>
      <c r="H74" s="9">
        <v>45</v>
      </c>
      <c r="I74" s="9">
        <v>1</v>
      </c>
      <c r="J74" s="10">
        <v>600</v>
      </c>
      <c r="K74" s="11">
        <f t="shared" ref="K74" si="9">SUM(J74*I74*H74)</f>
        <v>27000</v>
      </c>
      <c r="L74" s="32"/>
      <c r="M74" s="1"/>
      <c r="N74" s="1"/>
      <c r="O74" s="1"/>
      <c r="P74" s="1"/>
    </row>
    <row r="75" spans="1:16" ht="19" customHeight="1" x14ac:dyDescent="0.2">
      <c r="A75" s="8">
        <v>3</v>
      </c>
      <c r="B75" s="45" t="s">
        <v>78</v>
      </c>
      <c r="C75" s="46"/>
      <c r="D75" s="46"/>
      <c r="E75" s="46"/>
      <c r="F75" s="46"/>
      <c r="G75" s="46"/>
      <c r="H75" s="9">
        <v>5</v>
      </c>
      <c r="I75" s="9">
        <v>1</v>
      </c>
      <c r="J75" s="10">
        <v>1000</v>
      </c>
      <c r="K75" s="11">
        <f t="shared" si="8"/>
        <v>5000</v>
      </c>
      <c r="L75" s="32"/>
      <c r="M75" s="1"/>
      <c r="N75" s="1"/>
      <c r="O75" s="1"/>
      <c r="P75" s="1"/>
    </row>
    <row r="76" spans="1:16" ht="19" customHeight="1" x14ac:dyDescent="0.2">
      <c r="A76" s="8">
        <v>7</v>
      </c>
      <c r="B76" s="45" t="s">
        <v>102</v>
      </c>
      <c r="C76" s="46"/>
      <c r="D76" s="46"/>
      <c r="E76" s="46"/>
      <c r="F76" s="46"/>
      <c r="G76" s="46"/>
      <c r="H76" s="9">
        <v>2</v>
      </c>
      <c r="I76" s="9">
        <v>1</v>
      </c>
      <c r="J76" s="10">
        <v>1500</v>
      </c>
      <c r="K76" s="11">
        <f t="shared" si="8"/>
        <v>3000</v>
      </c>
      <c r="L76" s="32"/>
      <c r="M76" s="1"/>
      <c r="N76" s="1"/>
      <c r="O76" s="1"/>
      <c r="P76" s="1"/>
    </row>
    <row r="77" spans="1:16" ht="19" customHeight="1" x14ac:dyDescent="0.2">
      <c r="A77" s="8">
        <v>8</v>
      </c>
      <c r="B77" s="45" t="s">
        <v>103</v>
      </c>
      <c r="C77" s="46"/>
      <c r="D77" s="46"/>
      <c r="E77" s="46"/>
      <c r="F77" s="46"/>
      <c r="G77" s="46"/>
      <c r="H77" s="9">
        <v>1</v>
      </c>
      <c r="I77" s="9">
        <v>1</v>
      </c>
      <c r="J77" s="10">
        <v>50000</v>
      </c>
      <c r="K77" s="11">
        <f t="shared" si="8"/>
        <v>50000</v>
      </c>
      <c r="L77" s="32"/>
      <c r="M77" s="1"/>
      <c r="N77" s="1"/>
      <c r="O77" s="1"/>
      <c r="P77" s="1"/>
    </row>
    <row r="78" spans="1:16" ht="19" customHeight="1" x14ac:dyDescent="0.2">
      <c r="A78" s="8">
        <v>9</v>
      </c>
      <c r="B78" s="45" t="s">
        <v>79</v>
      </c>
      <c r="C78" s="46"/>
      <c r="D78" s="46"/>
      <c r="E78" s="46"/>
      <c r="F78" s="46"/>
      <c r="G78" s="46"/>
      <c r="H78" s="9">
        <v>1</v>
      </c>
      <c r="I78" s="9">
        <v>1</v>
      </c>
      <c r="J78" s="10">
        <v>15000</v>
      </c>
      <c r="K78" s="11">
        <f t="shared" si="8"/>
        <v>15000</v>
      </c>
      <c r="L78" s="32"/>
      <c r="M78" s="1"/>
      <c r="N78" s="1"/>
      <c r="O78" s="1"/>
      <c r="P78" s="1"/>
    </row>
    <row r="79" spans="1:16" ht="19" customHeight="1" x14ac:dyDescent="0.2">
      <c r="A79" s="8">
        <v>10</v>
      </c>
      <c r="B79" s="59" t="s">
        <v>76</v>
      </c>
      <c r="C79" s="46"/>
      <c r="D79" s="46"/>
      <c r="E79" s="46"/>
      <c r="F79" s="46"/>
      <c r="G79" s="46"/>
      <c r="H79" s="9">
        <v>1</v>
      </c>
      <c r="I79" s="9">
        <v>1</v>
      </c>
      <c r="J79" s="10">
        <v>1500</v>
      </c>
      <c r="K79" s="11">
        <f t="shared" si="8"/>
        <v>1500</v>
      </c>
      <c r="L79" s="32"/>
      <c r="M79" s="1"/>
      <c r="N79" s="1"/>
      <c r="O79" s="1"/>
      <c r="P79" s="1"/>
    </row>
    <row r="80" spans="1:16" ht="19" customHeight="1" x14ac:dyDescent="0.2">
      <c r="A80" s="8">
        <v>11</v>
      </c>
      <c r="B80" s="45" t="s">
        <v>80</v>
      </c>
      <c r="C80" s="46"/>
      <c r="D80" s="46"/>
      <c r="E80" s="46"/>
      <c r="F80" s="46"/>
      <c r="G80" s="46"/>
      <c r="H80" s="9">
        <v>1</v>
      </c>
      <c r="I80" s="9">
        <v>1</v>
      </c>
      <c r="J80" s="10">
        <v>600</v>
      </c>
      <c r="K80" s="11">
        <f t="shared" si="8"/>
        <v>600</v>
      </c>
      <c r="L80" s="32"/>
      <c r="M80" s="1"/>
      <c r="N80" s="1"/>
      <c r="O80" s="1"/>
      <c r="P80" s="1"/>
    </row>
    <row r="81" spans="1:16" ht="19" customHeight="1" x14ac:dyDescent="0.2">
      <c r="A81" s="8">
        <v>12</v>
      </c>
      <c r="B81" s="45" t="s">
        <v>81</v>
      </c>
      <c r="C81" s="46"/>
      <c r="D81" s="46"/>
      <c r="E81" s="46"/>
      <c r="F81" s="46"/>
      <c r="G81" s="46"/>
      <c r="H81" s="9">
        <v>5</v>
      </c>
      <c r="I81" s="9">
        <v>1</v>
      </c>
      <c r="J81" s="10">
        <v>1000</v>
      </c>
      <c r="K81" s="11">
        <f t="shared" si="8"/>
        <v>5000</v>
      </c>
      <c r="L81" s="32"/>
      <c r="M81" s="1"/>
      <c r="N81" s="1"/>
      <c r="O81" s="1"/>
      <c r="P81" s="1"/>
    </row>
    <row r="82" spans="1:16" ht="19" customHeight="1" x14ac:dyDescent="0.2">
      <c r="A82" s="8">
        <v>13</v>
      </c>
      <c r="B82" s="45" t="s">
        <v>82</v>
      </c>
      <c r="C82" s="46"/>
      <c r="D82" s="46"/>
      <c r="E82" s="46"/>
      <c r="F82" s="46"/>
      <c r="G82" s="46"/>
      <c r="H82" s="9">
        <v>5</v>
      </c>
      <c r="I82" s="9">
        <v>1</v>
      </c>
      <c r="J82" s="10">
        <v>2000</v>
      </c>
      <c r="K82" s="11">
        <f t="shared" si="8"/>
        <v>10000</v>
      </c>
      <c r="L82" s="32"/>
      <c r="M82" s="1"/>
      <c r="N82" s="1"/>
      <c r="O82" s="1"/>
      <c r="P82" s="1"/>
    </row>
    <row r="83" spans="1:16" ht="19" customHeight="1" x14ac:dyDescent="0.2">
      <c r="A83" s="8">
        <v>14</v>
      </c>
      <c r="B83" s="45" t="s">
        <v>83</v>
      </c>
      <c r="C83" s="46"/>
      <c r="D83" s="46"/>
      <c r="E83" s="46"/>
      <c r="F83" s="46"/>
      <c r="G83" s="46"/>
      <c r="H83" s="9">
        <v>2</v>
      </c>
      <c r="I83" s="9">
        <v>1</v>
      </c>
      <c r="J83" s="10">
        <v>1000</v>
      </c>
      <c r="K83" s="11">
        <f t="shared" si="8"/>
        <v>2000</v>
      </c>
      <c r="L83" s="32"/>
      <c r="M83" s="1"/>
      <c r="N83" s="1"/>
      <c r="O83" s="1"/>
      <c r="P83" s="1"/>
    </row>
    <row r="84" spans="1:16" ht="19" customHeight="1" x14ac:dyDescent="0.2">
      <c r="A84" s="8">
        <v>15</v>
      </c>
      <c r="B84" s="45" t="s">
        <v>84</v>
      </c>
      <c r="C84" s="46"/>
      <c r="D84" s="46"/>
      <c r="E84" s="46"/>
      <c r="F84" s="46"/>
      <c r="G84" s="46"/>
      <c r="H84" s="9">
        <v>7</v>
      </c>
      <c r="I84" s="9">
        <v>1</v>
      </c>
      <c r="J84" s="10">
        <v>800</v>
      </c>
      <c r="K84" s="11">
        <f t="shared" si="8"/>
        <v>5600</v>
      </c>
      <c r="L84" s="32"/>
      <c r="M84" s="1"/>
      <c r="N84" s="1"/>
      <c r="O84" s="1"/>
      <c r="P84" s="1"/>
    </row>
    <row r="85" spans="1:16" ht="19" customHeight="1" x14ac:dyDescent="0.2">
      <c r="A85" s="8">
        <v>16</v>
      </c>
      <c r="B85" s="45" t="s">
        <v>104</v>
      </c>
      <c r="C85" s="46"/>
      <c r="D85" s="46"/>
      <c r="E85" s="46"/>
      <c r="F85" s="46"/>
      <c r="G85" s="46"/>
      <c r="H85" s="9">
        <v>7</v>
      </c>
      <c r="I85" s="9">
        <v>1</v>
      </c>
      <c r="J85" s="10">
        <v>500</v>
      </c>
      <c r="K85" s="11">
        <f t="shared" si="8"/>
        <v>3500</v>
      </c>
      <c r="L85" s="32"/>
      <c r="M85" s="1"/>
      <c r="N85" s="1"/>
      <c r="O85" s="1"/>
      <c r="P85" s="1"/>
    </row>
    <row r="86" spans="1:16" ht="19" customHeight="1" x14ac:dyDescent="0.2">
      <c r="A86" s="8">
        <v>17</v>
      </c>
      <c r="B86" s="45" t="s">
        <v>86</v>
      </c>
      <c r="C86" s="46"/>
      <c r="D86" s="46"/>
      <c r="E86" s="46"/>
      <c r="F86" s="46"/>
      <c r="G86" s="46"/>
      <c r="H86" s="9">
        <v>4</v>
      </c>
      <c r="I86" s="9">
        <v>1</v>
      </c>
      <c r="J86" s="10">
        <v>500</v>
      </c>
      <c r="K86" s="11">
        <f t="shared" si="8"/>
        <v>2000</v>
      </c>
      <c r="L86" s="32"/>
      <c r="M86" s="1"/>
      <c r="N86" s="1"/>
      <c r="O86" s="1"/>
      <c r="P86" s="1"/>
    </row>
    <row r="87" spans="1:16" ht="19" customHeight="1" x14ac:dyDescent="0.2">
      <c r="A87" s="8">
        <v>18</v>
      </c>
      <c r="B87" s="45" t="s">
        <v>87</v>
      </c>
      <c r="C87" s="46"/>
      <c r="D87" s="46"/>
      <c r="E87" s="46"/>
      <c r="F87" s="46"/>
      <c r="G87" s="46"/>
      <c r="H87" s="9">
        <v>1</v>
      </c>
      <c r="I87" s="9">
        <v>1</v>
      </c>
      <c r="J87" s="10">
        <v>500</v>
      </c>
      <c r="K87" s="11">
        <f t="shared" si="8"/>
        <v>500</v>
      </c>
      <c r="L87" s="32"/>
      <c r="M87" s="1"/>
      <c r="N87" s="1"/>
      <c r="O87" s="1"/>
      <c r="P87" s="1"/>
    </row>
    <row r="88" spans="1:16" ht="19" customHeight="1" x14ac:dyDescent="0.2">
      <c r="A88" s="8">
        <v>19</v>
      </c>
      <c r="B88" s="45" t="s">
        <v>88</v>
      </c>
      <c r="C88" s="46"/>
      <c r="D88" s="46"/>
      <c r="E88" s="46"/>
      <c r="F88" s="46"/>
      <c r="G88" s="46"/>
      <c r="H88" s="9">
        <v>4</v>
      </c>
      <c r="I88" s="9">
        <v>1</v>
      </c>
      <c r="J88" s="10">
        <v>500</v>
      </c>
      <c r="K88" s="11">
        <f t="shared" si="8"/>
        <v>2000</v>
      </c>
      <c r="L88" s="32"/>
      <c r="M88" s="1"/>
      <c r="N88" s="1"/>
      <c r="O88" s="1"/>
      <c r="P88" s="1"/>
    </row>
    <row r="89" spans="1:16" ht="19" customHeight="1" x14ac:dyDescent="0.2">
      <c r="A89" s="8">
        <v>20</v>
      </c>
      <c r="B89" s="45" t="s">
        <v>105</v>
      </c>
      <c r="C89" s="46"/>
      <c r="D89" s="46"/>
      <c r="E89" s="46"/>
      <c r="F89" s="46"/>
      <c r="G89" s="46"/>
      <c r="H89" s="9">
        <v>14</v>
      </c>
      <c r="I89" s="9">
        <v>1</v>
      </c>
      <c r="J89" s="10">
        <v>1000</v>
      </c>
      <c r="K89" s="11">
        <f t="shared" ref="K89" si="10">SUM(J89*I89*H89)</f>
        <v>14000</v>
      </c>
      <c r="L89" s="32"/>
      <c r="M89" s="1"/>
      <c r="N89" s="1"/>
      <c r="O89" s="1"/>
      <c r="P89" s="1"/>
    </row>
    <row r="90" spans="1:16" ht="19" customHeight="1" x14ac:dyDescent="0.2">
      <c r="A90" s="8">
        <v>21</v>
      </c>
      <c r="B90" s="45" t="s">
        <v>89</v>
      </c>
      <c r="C90" s="46"/>
      <c r="D90" s="46"/>
      <c r="E90" s="46"/>
      <c r="F90" s="46"/>
      <c r="G90" s="46"/>
      <c r="H90" s="9" t="s">
        <v>23</v>
      </c>
      <c r="I90" s="9">
        <v>1</v>
      </c>
      <c r="J90" s="10" t="s">
        <v>24</v>
      </c>
      <c r="K90" s="11" t="s">
        <v>24</v>
      </c>
      <c r="L90" s="32"/>
      <c r="M90" s="1"/>
      <c r="N90" s="1"/>
      <c r="O90" s="1"/>
      <c r="P90" s="1"/>
    </row>
    <row r="91" spans="1:16" ht="19" customHeight="1" x14ac:dyDescent="0.2">
      <c r="A91" s="57" t="s">
        <v>25</v>
      </c>
      <c r="B91" s="52"/>
      <c r="C91" s="52"/>
      <c r="D91" s="52"/>
      <c r="E91" s="52"/>
      <c r="F91" s="52"/>
      <c r="G91" s="52"/>
      <c r="H91" s="52"/>
      <c r="I91" s="52"/>
      <c r="J91" s="52"/>
      <c r="K91" s="14">
        <f>SUM(K73:K90)</f>
        <v>199500</v>
      </c>
      <c r="L91" s="1"/>
      <c r="M91" s="1"/>
      <c r="N91" s="1"/>
      <c r="O91" s="1"/>
      <c r="P91" s="1"/>
    </row>
    <row r="92" spans="1:16" ht="19" customHeight="1" x14ac:dyDescent="0.2">
      <c r="A92" s="58" t="s">
        <v>26</v>
      </c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15"/>
      <c r="M92" s="1"/>
      <c r="N92" s="1"/>
      <c r="O92" s="1"/>
      <c r="P92" s="1"/>
    </row>
    <row r="93" spans="1:16" ht="19" customHeight="1" x14ac:dyDescent="0.2">
      <c r="A93" s="8">
        <v>1</v>
      </c>
      <c r="B93" s="47" t="s">
        <v>106</v>
      </c>
      <c r="C93" s="48"/>
      <c r="D93" s="48"/>
      <c r="E93" s="48"/>
      <c r="F93" s="48"/>
      <c r="G93" s="48"/>
      <c r="H93" s="9">
        <v>16</v>
      </c>
      <c r="I93" s="9">
        <v>1</v>
      </c>
      <c r="J93" s="10">
        <v>800</v>
      </c>
      <c r="K93" s="11">
        <f t="shared" ref="K93:K109" si="11">SUM(H93*J93*I93)</f>
        <v>12800</v>
      </c>
      <c r="L93" s="32"/>
      <c r="M93" s="1"/>
      <c r="N93" s="1"/>
      <c r="O93" s="1"/>
      <c r="P93" s="1"/>
    </row>
    <row r="94" spans="1:16" ht="19" customHeight="1" x14ac:dyDescent="0.2">
      <c r="A94" s="12">
        <v>2</v>
      </c>
      <c r="B94" s="47" t="s">
        <v>107</v>
      </c>
      <c r="C94" s="48"/>
      <c r="D94" s="48"/>
      <c r="E94" s="48"/>
      <c r="F94" s="48"/>
      <c r="G94" s="48"/>
      <c r="H94" s="9">
        <v>8</v>
      </c>
      <c r="I94" s="9">
        <v>1</v>
      </c>
      <c r="J94" s="10">
        <v>800</v>
      </c>
      <c r="K94" s="11">
        <f t="shared" si="11"/>
        <v>6400</v>
      </c>
      <c r="L94" s="32"/>
      <c r="M94" s="1"/>
      <c r="N94" s="1"/>
      <c r="O94" s="1"/>
      <c r="P94" s="1"/>
    </row>
    <row r="95" spans="1:16" ht="19" customHeight="1" x14ac:dyDescent="0.2">
      <c r="A95" s="8">
        <v>3</v>
      </c>
      <c r="B95" s="36" t="s">
        <v>108</v>
      </c>
      <c r="C95" s="37"/>
      <c r="D95" s="37"/>
      <c r="E95" s="37"/>
      <c r="F95" s="37"/>
      <c r="G95" s="38"/>
      <c r="H95" s="9">
        <v>8</v>
      </c>
      <c r="I95" s="9">
        <v>1</v>
      </c>
      <c r="J95" s="10">
        <v>600</v>
      </c>
      <c r="K95" s="11">
        <f t="shared" si="11"/>
        <v>4800</v>
      </c>
      <c r="L95" s="32"/>
      <c r="M95" s="1"/>
      <c r="N95" s="1"/>
      <c r="O95" s="1"/>
      <c r="P95" s="1"/>
    </row>
    <row r="96" spans="1:16" ht="19" customHeight="1" x14ac:dyDescent="0.2">
      <c r="A96" s="12">
        <v>4</v>
      </c>
      <c r="B96" s="47" t="s">
        <v>109</v>
      </c>
      <c r="C96" s="48"/>
      <c r="D96" s="48"/>
      <c r="E96" s="48"/>
      <c r="F96" s="48"/>
      <c r="G96" s="48"/>
      <c r="H96" s="9">
        <v>4</v>
      </c>
      <c r="I96" s="9">
        <v>1</v>
      </c>
      <c r="J96" s="10">
        <v>500</v>
      </c>
      <c r="K96" s="11">
        <f t="shared" si="11"/>
        <v>2000</v>
      </c>
      <c r="L96" s="32"/>
      <c r="M96" s="1"/>
      <c r="N96" s="1"/>
      <c r="O96" s="1"/>
      <c r="P96" s="1"/>
    </row>
    <row r="97" spans="1:16" ht="19" customHeight="1" x14ac:dyDescent="0.2">
      <c r="A97" s="12">
        <v>5</v>
      </c>
      <c r="B97" s="47" t="s">
        <v>110</v>
      </c>
      <c r="C97" s="48"/>
      <c r="D97" s="48"/>
      <c r="E97" s="48"/>
      <c r="F97" s="48"/>
      <c r="G97" s="48"/>
      <c r="H97" s="9">
        <v>5</v>
      </c>
      <c r="I97" s="9">
        <v>1</v>
      </c>
      <c r="J97" s="10">
        <v>800</v>
      </c>
      <c r="K97" s="11">
        <f t="shared" si="11"/>
        <v>4000</v>
      </c>
      <c r="L97" s="32"/>
      <c r="M97" s="1"/>
      <c r="N97" s="1"/>
      <c r="O97" s="1"/>
      <c r="P97" s="1"/>
    </row>
    <row r="98" spans="1:16" ht="19" customHeight="1" x14ac:dyDescent="0.2">
      <c r="A98" s="12">
        <v>6</v>
      </c>
      <c r="B98" s="45" t="s">
        <v>111</v>
      </c>
      <c r="C98" s="56"/>
      <c r="D98" s="56"/>
      <c r="E98" s="56"/>
      <c r="F98" s="56"/>
      <c r="G98" s="56"/>
      <c r="H98" s="9">
        <v>1</v>
      </c>
      <c r="I98" s="9">
        <v>1</v>
      </c>
      <c r="J98" s="10">
        <v>8000</v>
      </c>
      <c r="K98" s="11">
        <f t="shared" si="11"/>
        <v>8000</v>
      </c>
      <c r="L98" s="15"/>
      <c r="M98" s="1"/>
      <c r="N98" s="1"/>
      <c r="O98" s="1"/>
      <c r="P98" s="1"/>
    </row>
    <row r="99" spans="1:16" ht="19" customHeight="1" x14ac:dyDescent="0.2">
      <c r="A99" s="8">
        <v>7</v>
      </c>
      <c r="B99" s="45" t="s">
        <v>112</v>
      </c>
      <c r="C99" s="56"/>
      <c r="D99" s="56"/>
      <c r="E99" s="56"/>
      <c r="F99" s="56"/>
      <c r="G99" s="56"/>
      <c r="H99" s="9">
        <v>9</v>
      </c>
      <c r="I99" s="9">
        <v>1</v>
      </c>
      <c r="J99" s="10">
        <v>400</v>
      </c>
      <c r="K99" s="11">
        <f t="shared" si="11"/>
        <v>3600</v>
      </c>
      <c r="L99" s="15"/>
      <c r="M99" s="1"/>
      <c r="N99" s="1"/>
      <c r="O99" s="1"/>
      <c r="P99" s="1"/>
    </row>
    <row r="100" spans="1:16" ht="19" customHeight="1" x14ac:dyDescent="0.2">
      <c r="A100" s="12">
        <v>8</v>
      </c>
      <c r="B100" s="53" t="s">
        <v>113</v>
      </c>
      <c r="C100" s="54"/>
      <c r="D100" s="54"/>
      <c r="E100" s="54"/>
      <c r="F100" s="54"/>
      <c r="G100" s="54"/>
      <c r="H100" s="9">
        <v>12</v>
      </c>
      <c r="I100" s="9">
        <v>1</v>
      </c>
      <c r="J100" s="10">
        <v>200</v>
      </c>
      <c r="K100" s="11">
        <f t="shared" si="11"/>
        <v>2400</v>
      </c>
      <c r="L100" s="15"/>
      <c r="M100" s="1"/>
      <c r="N100" s="1"/>
      <c r="O100" s="1"/>
      <c r="P100" s="1"/>
    </row>
    <row r="101" spans="1:16" ht="19" customHeight="1" x14ac:dyDescent="0.2">
      <c r="A101" s="8">
        <v>9</v>
      </c>
      <c r="B101" s="53" t="s">
        <v>114</v>
      </c>
      <c r="C101" s="55"/>
      <c r="D101" s="55"/>
      <c r="E101" s="55"/>
      <c r="F101" s="55"/>
      <c r="G101" s="55"/>
      <c r="H101" s="9">
        <v>6</v>
      </c>
      <c r="I101" s="9">
        <v>1</v>
      </c>
      <c r="J101" s="10">
        <v>200</v>
      </c>
      <c r="K101" s="11">
        <f t="shared" si="11"/>
        <v>1200</v>
      </c>
      <c r="L101" s="15"/>
      <c r="M101" s="1"/>
      <c r="N101" s="1"/>
      <c r="O101" s="1"/>
      <c r="P101" s="1"/>
    </row>
    <row r="102" spans="1:16" ht="19" customHeight="1" x14ac:dyDescent="0.2">
      <c r="A102" s="12">
        <v>10</v>
      </c>
      <c r="B102" s="53" t="s">
        <v>115</v>
      </c>
      <c r="C102" s="55"/>
      <c r="D102" s="55"/>
      <c r="E102" s="55"/>
      <c r="F102" s="55"/>
      <c r="G102" s="55"/>
      <c r="H102" s="9">
        <v>2</v>
      </c>
      <c r="I102" s="9">
        <v>1</v>
      </c>
      <c r="J102" s="10">
        <v>500</v>
      </c>
      <c r="K102" s="11">
        <f t="shared" si="11"/>
        <v>1000</v>
      </c>
      <c r="L102" s="15"/>
      <c r="M102" s="1"/>
      <c r="N102" s="1"/>
      <c r="O102" s="1"/>
      <c r="P102" s="1"/>
    </row>
    <row r="103" spans="1:16" ht="19" customHeight="1" x14ac:dyDescent="0.2">
      <c r="A103" s="8">
        <v>11</v>
      </c>
      <c r="B103" s="53" t="s">
        <v>116</v>
      </c>
      <c r="C103" s="54"/>
      <c r="D103" s="54"/>
      <c r="E103" s="54"/>
      <c r="F103" s="54"/>
      <c r="G103" s="54"/>
      <c r="H103" s="9">
        <v>2</v>
      </c>
      <c r="I103" s="9">
        <v>1</v>
      </c>
      <c r="J103" s="10">
        <v>700</v>
      </c>
      <c r="K103" s="11">
        <f t="shared" si="11"/>
        <v>1400</v>
      </c>
      <c r="L103" s="15"/>
      <c r="M103" s="1"/>
      <c r="N103" s="1"/>
      <c r="O103" s="1"/>
      <c r="P103" s="1"/>
    </row>
    <row r="104" spans="1:16" ht="19" customHeight="1" x14ac:dyDescent="0.2">
      <c r="A104" s="12">
        <v>12</v>
      </c>
      <c r="B104" s="45" t="s">
        <v>32</v>
      </c>
      <c r="C104" s="46"/>
      <c r="D104" s="46"/>
      <c r="E104" s="46"/>
      <c r="F104" s="46"/>
      <c r="G104" s="46"/>
      <c r="H104" s="9">
        <v>1</v>
      </c>
      <c r="I104" s="9">
        <v>1</v>
      </c>
      <c r="J104" s="10">
        <v>1500</v>
      </c>
      <c r="K104" s="11">
        <f t="shared" si="11"/>
        <v>1500</v>
      </c>
      <c r="L104" s="15"/>
      <c r="M104" s="1"/>
      <c r="N104" s="1"/>
      <c r="O104" s="1"/>
      <c r="P104" s="1"/>
    </row>
    <row r="105" spans="1:16" ht="19" customHeight="1" x14ac:dyDescent="0.2">
      <c r="A105" s="8">
        <v>13</v>
      </c>
      <c r="B105" s="45" t="s">
        <v>33</v>
      </c>
      <c r="C105" s="46"/>
      <c r="D105" s="46"/>
      <c r="E105" s="46"/>
      <c r="F105" s="46"/>
      <c r="G105" s="46"/>
      <c r="H105" s="9">
        <v>8</v>
      </c>
      <c r="I105" s="9">
        <v>1</v>
      </c>
      <c r="J105" s="10">
        <v>150</v>
      </c>
      <c r="K105" s="11">
        <f t="shared" si="11"/>
        <v>1200</v>
      </c>
      <c r="L105" s="15"/>
      <c r="M105" s="1"/>
      <c r="N105" s="1"/>
      <c r="O105" s="1"/>
      <c r="P105" s="1"/>
    </row>
    <row r="106" spans="1:16" ht="19" customHeight="1" x14ac:dyDescent="0.2">
      <c r="A106" s="12">
        <v>14</v>
      </c>
      <c r="B106" s="45" t="s">
        <v>77</v>
      </c>
      <c r="C106" s="46"/>
      <c r="D106" s="46"/>
      <c r="E106" s="46"/>
      <c r="F106" s="46"/>
      <c r="G106" s="46"/>
      <c r="H106" s="9">
        <v>1</v>
      </c>
      <c r="I106" s="9">
        <v>1</v>
      </c>
      <c r="J106" s="10">
        <v>4000</v>
      </c>
      <c r="K106" s="11">
        <f t="shared" si="11"/>
        <v>4000</v>
      </c>
      <c r="L106" s="15"/>
      <c r="M106" s="1"/>
      <c r="N106" s="1"/>
      <c r="O106" s="1"/>
      <c r="P106" s="1"/>
    </row>
    <row r="107" spans="1:16" ht="19" customHeight="1" x14ac:dyDescent="0.2">
      <c r="A107" s="8">
        <v>15</v>
      </c>
      <c r="B107" s="45" t="s">
        <v>117</v>
      </c>
      <c r="C107" s="46"/>
      <c r="D107" s="46"/>
      <c r="E107" s="46"/>
      <c r="F107" s="46"/>
      <c r="G107" s="46"/>
      <c r="H107" s="9">
        <v>1</v>
      </c>
      <c r="I107" s="9">
        <v>1</v>
      </c>
      <c r="J107" s="10">
        <v>1500</v>
      </c>
      <c r="K107" s="11">
        <f t="shared" si="11"/>
        <v>1500</v>
      </c>
      <c r="L107" s="15"/>
      <c r="M107" s="1"/>
      <c r="N107" s="1"/>
      <c r="O107" s="1"/>
      <c r="P107" s="1"/>
    </row>
    <row r="108" spans="1:16" ht="19" customHeight="1" x14ac:dyDescent="0.2">
      <c r="A108" s="12">
        <v>16</v>
      </c>
      <c r="B108" s="45" t="s">
        <v>118</v>
      </c>
      <c r="C108" s="46"/>
      <c r="D108" s="46"/>
      <c r="E108" s="46"/>
      <c r="F108" s="46"/>
      <c r="G108" s="46"/>
      <c r="H108" s="9">
        <v>6</v>
      </c>
      <c r="I108" s="9">
        <v>1</v>
      </c>
      <c r="J108" s="10">
        <v>500</v>
      </c>
      <c r="K108" s="11">
        <f t="shared" si="11"/>
        <v>3000</v>
      </c>
      <c r="L108" s="15"/>
      <c r="M108" s="1"/>
      <c r="N108" s="1"/>
      <c r="O108" s="1"/>
      <c r="P108" s="1"/>
    </row>
    <row r="109" spans="1:16" ht="19" customHeight="1" x14ac:dyDescent="0.2">
      <c r="A109" s="8">
        <v>17</v>
      </c>
      <c r="B109" s="45" t="s">
        <v>34</v>
      </c>
      <c r="C109" s="46"/>
      <c r="D109" s="46"/>
      <c r="E109" s="46"/>
      <c r="F109" s="46"/>
      <c r="G109" s="46"/>
      <c r="H109" s="9">
        <v>4</v>
      </c>
      <c r="I109" s="9">
        <v>1</v>
      </c>
      <c r="J109" s="10">
        <v>200</v>
      </c>
      <c r="K109" s="11">
        <f t="shared" si="11"/>
        <v>800</v>
      </c>
      <c r="L109" s="15"/>
      <c r="M109" s="1"/>
      <c r="N109" s="1"/>
      <c r="O109" s="1"/>
      <c r="P109" s="1"/>
    </row>
    <row r="110" spans="1:16" ht="19" customHeight="1" x14ac:dyDescent="0.2">
      <c r="A110" s="12">
        <v>18</v>
      </c>
      <c r="B110" s="45" t="s">
        <v>105</v>
      </c>
      <c r="C110" s="46"/>
      <c r="D110" s="46"/>
      <c r="E110" s="46"/>
      <c r="F110" s="46"/>
      <c r="G110" s="46"/>
      <c r="H110" s="9">
        <v>2</v>
      </c>
      <c r="I110" s="9">
        <v>1</v>
      </c>
      <c r="J110" s="10">
        <v>1000</v>
      </c>
      <c r="K110" s="11">
        <f t="shared" ref="K110" si="12">SUM(J110*I110*H110)</f>
        <v>2000</v>
      </c>
      <c r="L110" s="1"/>
      <c r="M110" s="1"/>
      <c r="N110" s="1"/>
      <c r="O110" s="1"/>
      <c r="P110" s="1"/>
    </row>
    <row r="111" spans="1:16" ht="19" customHeight="1" x14ac:dyDescent="0.2">
      <c r="A111" s="8">
        <v>19</v>
      </c>
      <c r="B111" s="47" t="s">
        <v>35</v>
      </c>
      <c r="C111" s="48"/>
      <c r="D111" s="48"/>
      <c r="E111" s="48"/>
      <c r="F111" s="48"/>
      <c r="G111" s="48"/>
      <c r="H111" s="33" t="s">
        <v>23</v>
      </c>
      <c r="I111" s="9">
        <v>1</v>
      </c>
      <c r="J111" s="34" t="s">
        <v>24</v>
      </c>
      <c r="K111" s="34" t="s">
        <v>24</v>
      </c>
      <c r="L111" s="15"/>
      <c r="M111" s="1"/>
      <c r="N111" s="1"/>
      <c r="O111" s="1"/>
      <c r="P111" s="1"/>
    </row>
    <row r="112" spans="1:16" ht="19" customHeight="1" x14ac:dyDescent="0.2">
      <c r="A112" s="16"/>
      <c r="B112" s="49" t="s">
        <v>25</v>
      </c>
      <c r="C112" s="50"/>
      <c r="D112" s="50"/>
      <c r="E112" s="50"/>
      <c r="F112" s="50"/>
      <c r="G112" s="50"/>
      <c r="H112" s="50"/>
      <c r="I112" s="50"/>
      <c r="J112" s="50"/>
      <c r="K112" s="14">
        <f>SUM(K93:K110)</f>
        <v>61600</v>
      </c>
      <c r="L112" s="15"/>
      <c r="M112" s="1"/>
      <c r="N112" s="1"/>
      <c r="O112" s="1"/>
      <c r="P112" s="1"/>
    </row>
    <row r="113" spans="1:16" ht="19" customHeight="1" x14ac:dyDescent="0.2">
      <c r="A113" s="51" t="s">
        <v>119</v>
      </c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1"/>
      <c r="M113" s="1"/>
      <c r="N113" s="1"/>
      <c r="O113" s="1"/>
      <c r="P113" s="1"/>
    </row>
    <row r="114" spans="1:16" ht="19" customHeight="1" x14ac:dyDescent="0.2">
      <c r="A114" s="8">
        <v>1</v>
      </c>
      <c r="B114" s="36" t="s">
        <v>60</v>
      </c>
      <c r="C114" s="37"/>
      <c r="D114" s="37"/>
      <c r="E114" s="37"/>
      <c r="F114" s="37"/>
      <c r="G114" s="38"/>
      <c r="H114" s="9">
        <v>20</v>
      </c>
      <c r="I114" s="9">
        <v>1</v>
      </c>
      <c r="J114" s="10">
        <v>800</v>
      </c>
      <c r="K114" s="11">
        <f t="shared" ref="K114:K125" si="13">SUM(H114*J114*I114)</f>
        <v>16000</v>
      </c>
      <c r="L114" s="32"/>
      <c r="M114" s="1"/>
      <c r="N114" s="1"/>
      <c r="O114" s="1"/>
      <c r="P114" s="1"/>
    </row>
    <row r="115" spans="1:16" ht="19" customHeight="1" x14ac:dyDescent="0.2">
      <c r="A115" s="8">
        <v>2</v>
      </c>
      <c r="B115" s="36" t="s">
        <v>120</v>
      </c>
      <c r="C115" s="37"/>
      <c r="D115" s="37"/>
      <c r="E115" s="37"/>
      <c r="F115" s="37"/>
      <c r="G115" s="38"/>
      <c r="H115" s="9">
        <v>28</v>
      </c>
      <c r="I115" s="9">
        <v>1</v>
      </c>
      <c r="J115" s="10">
        <v>600</v>
      </c>
      <c r="K115" s="11">
        <f t="shared" si="13"/>
        <v>16800</v>
      </c>
      <c r="L115" s="32"/>
      <c r="M115" s="1"/>
      <c r="N115" s="1"/>
      <c r="O115" s="1"/>
      <c r="P115" s="1"/>
    </row>
    <row r="116" spans="1:16" ht="19" customHeight="1" x14ac:dyDescent="0.2">
      <c r="A116" s="8">
        <v>3</v>
      </c>
      <c r="B116" s="36" t="s">
        <v>121</v>
      </c>
      <c r="C116" s="37"/>
      <c r="D116" s="37"/>
      <c r="E116" s="37"/>
      <c r="F116" s="37"/>
      <c r="G116" s="38"/>
      <c r="H116" s="9">
        <v>60</v>
      </c>
      <c r="I116" s="9">
        <v>1</v>
      </c>
      <c r="J116" s="10">
        <v>150</v>
      </c>
      <c r="K116" s="11">
        <f t="shared" si="13"/>
        <v>9000</v>
      </c>
      <c r="L116" s="32"/>
      <c r="M116" s="1"/>
      <c r="N116" s="1"/>
      <c r="O116" s="1"/>
      <c r="P116" s="1"/>
    </row>
    <row r="117" spans="1:16" ht="19" customHeight="1" x14ac:dyDescent="0.2">
      <c r="A117" s="8">
        <v>4</v>
      </c>
      <c r="B117" s="36" t="s">
        <v>122</v>
      </c>
      <c r="C117" s="37"/>
      <c r="D117" s="37"/>
      <c r="E117" s="37"/>
      <c r="F117" s="37"/>
      <c r="G117" s="38"/>
      <c r="H117" s="9">
        <v>16</v>
      </c>
      <c r="I117" s="9">
        <v>1</v>
      </c>
      <c r="J117" s="10">
        <v>500</v>
      </c>
      <c r="K117" s="11">
        <f t="shared" si="13"/>
        <v>8000</v>
      </c>
      <c r="L117" s="32"/>
      <c r="M117" s="1"/>
      <c r="N117" s="1"/>
      <c r="O117" s="1"/>
      <c r="P117" s="1"/>
    </row>
    <row r="118" spans="1:16" ht="19" customHeight="1" x14ac:dyDescent="0.2">
      <c r="A118" s="8">
        <v>4</v>
      </c>
      <c r="B118" s="36" t="s">
        <v>123</v>
      </c>
      <c r="C118" s="37"/>
      <c r="D118" s="37"/>
      <c r="E118" s="37"/>
      <c r="F118" s="37"/>
      <c r="G118" s="38"/>
      <c r="H118" s="9">
        <v>8</v>
      </c>
      <c r="I118" s="9">
        <v>1</v>
      </c>
      <c r="J118" s="10">
        <v>200</v>
      </c>
      <c r="K118" s="11">
        <f t="shared" si="13"/>
        <v>1600</v>
      </c>
      <c r="L118" s="32"/>
      <c r="M118" s="1"/>
      <c r="N118" s="1"/>
      <c r="O118" s="1"/>
      <c r="P118" s="1"/>
    </row>
    <row r="119" spans="1:16" ht="19" customHeight="1" x14ac:dyDescent="0.2">
      <c r="A119" s="8">
        <v>5</v>
      </c>
      <c r="B119" s="36" t="s">
        <v>124</v>
      </c>
      <c r="C119" s="37"/>
      <c r="D119" s="37"/>
      <c r="E119" s="37"/>
      <c r="F119" s="37"/>
      <c r="G119" s="38"/>
      <c r="H119" s="9">
        <v>2</v>
      </c>
      <c r="I119" s="9">
        <v>1</v>
      </c>
      <c r="J119" s="10">
        <v>800</v>
      </c>
      <c r="K119" s="11">
        <f t="shared" si="13"/>
        <v>1600</v>
      </c>
      <c r="L119" s="32"/>
      <c r="M119" s="1"/>
      <c r="N119" s="1"/>
      <c r="O119" s="1"/>
      <c r="P119" s="1"/>
    </row>
    <row r="120" spans="1:16" ht="19" customHeight="1" x14ac:dyDescent="0.2">
      <c r="A120" s="8">
        <v>6</v>
      </c>
      <c r="B120" s="36" t="s">
        <v>57</v>
      </c>
      <c r="C120" s="37"/>
      <c r="D120" s="37"/>
      <c r="E120" s="37"/>
      <c r="F120" s="37"/>
      <c r="G120" s="38"/>
      <c r="H120" s="9">
        <v>1</v>
      </c>
      <c r="I120" s="9">
        <v>1</v>
      </c>
      <c r="J120" s="10">
        <v>15000</v>
      </c>
      <c r="K120" s="11">
        <f t="shared" si="13"/>
        <v>15000</v>
      </c>
      <c r="L120" s="32"/>
      <c r="M120" s="1"/>
      <c r="N120" s="1"/>
      <c r="O120" s="1"/>
      <c r="P120" s="1"/>
    </row>
    <row r="121" spans="1:16" ht="19" customHeight="1" x14ac:dyDescent="0.2">
      <c r="A121" s="8">
        <v>7</v>
      </c>
      <c r="B121" s="36" t="s">
        <v>125</v>
      </c>
      <c r="C121" s="37"/>
      <c r="D121" s="37"/>
      <c r="E121" s="37"/>
      <c r="F121" s="37"/>
      <c r="G121" s="38"/>
      <c r="H121" s="9">
        <v>6</v>
      </c>
      <c r="I121" s="9">
        <v>1</v>
      </c>
      <c r="J121" s="10">
        <v>500</v>
      </c>
      <c r="K121" s="11">
        <f t="shared" si="13"/>
        <v>3000</v>
      </c>
      <c r="L121" s="32"/>
      <c r="M121" s="1"/>
      <c r="N121" s="1"/>
      <c r="O121" s="1"/>
      <c r="P121" s="1"/>
    </row>
    <row r="122" spans="1:16" ht="19" customHeight="1" x14ac:dyDescent="0.2">
      <c r="A122" s="8">
        <v>8</v>
      </c>
      <c r="B122" s="36" t="s">
        <v>58</v>
      </c>
      <c r="C122" s="37"/>
      <c r="D122" s="37"/>
      <c r="E122" s="37"/>
      <c r="F122" s="37"/>
      <c r="G122" s="38"/>
      <c r="H122" s="9">
        <v>100</v>
      </c>
      <c r="I122" s="9">
        <v>1</v>
      </c>
      <c r="J122" s="10">
        <v>100</v>
      </c>
      <c r="K122" s="11">
        <f t="shared" si="13"/>
        <v>10000</v>
      </c>
      <c r="L122" s="32"/>
      <c r="M122" s="1"/>
      <c r="N122" s="1"/>
      <c r="O122" s="1"/>
      <c r="P122" s="1"/>
    </row>
    <row r="123" spans="1:16" ht="19" customHeight="1" x14ac:dyDescent="0.2">
      <c r="A123" s="8">
        <v>17</v>
      </c>
      <c r="B123" s="36" t="s">
        <v>126</v>
      </c>
      <c r="C123" s="37"/>
      <c r="D123" s="37"/>
      <c r="E123" s="37"/>
      <c r="F123" s="37"/>
      <c r="G123" s="38"/>
      <c r="H123" s="9">
        <v>6</v>
      </c>
      <c r="I123" s="9">
        <v>1</v>
      </c>
      <c r="J123" s="10">
        <v>1500</v>
      </c>
      <c r="K123" s="11">
        <f t="shared" ref="K123" si="14">SUM(J123*I123*H123)</f>
        <v>9000</v>
      </c>
      <c r="L123" s="32"/>
      <c r="M123" s="1"/>
      <c r="N123" s="1"/>
      <c r="O123" s="1"/>
      <c r="P123" s="1"/>
    </row>
    <row r="124" spans="1:16" ht="19" customHeight="1" x14ac:dyDescent="0.2">
      <c r="A124" s="8">
        <v>10</v>
      </c>
      <c r="B124" s="36" t="s">
        <v>127</v>
      </c>
      <c r="C124" s="37"/>
      <c r="D124" s="37"/>
      <c r="E124" s="37"/>
      <c r="F124" s="37"/>
      <c r="G124" s="38"/>
      <c r="H124" s="9">
        <v>4</v>
      </c>
      <c r="I124" s="9">
        <v>1</v>
      </c>
      <c r="J124" s="10">
        <v>200</v>
      </c>
      <c r="K124" s="11">
        <f t="shared" si="13"/>
        <v>800</v>
      </c>
      <c r="L124" s="32"/>
      <c r="M124" s="1"/>
      <c r="N124" s="1"/>
      <c r="O124" s="1"/>
      <c r="P124" s="1"/>
    </row>
    <row r="125" spans="1:16" ht="19" customHeight="1" x14ac:dyDescent="0.2">
      <c r="A125" s="8">
        <v>11</v>
      </c>
      <c r="B125" s="36" t="s">
        <v>128</v>
      </c>
      <c r="C125" s="37"/>
      <c r="D125" s="37"/>
      <c r="E125" s="37"/>
      <c r="F125" s="37"/>
      <c r="G125" s="38"/>
      <c r="H125" s="9">
        <v>2</v>
      </c>
      <c r="I125" s="9">
        <v>1</v>
      </c>
      <c r="J125" s="10">
        <v>2000</v>
      </c>
      <c r="K125" s="11">
        <f t="shared" si="13"/>
        <v>4000</v>
      </c>
      <c r="L125" s="32"/>
      <c r="M125" s="1"/>
      <c r="N125" s="1"/>
      <c r="O125" s="1"/>
      <c r="P125" s="1"/>
    </row>
    <row r="126" spans="1:16" ht="19" customHeight="1" x14ac:dyDescent="0.2">
      <c r="A126" s="8">
        <v>13</v>
      </c>
      <c r="B126" s="36" t="s">
        <v>129</v>
      </c>
      <c r="C126" s="37"/>
      <c r="D126" s="37"/>
      <c r="E126" s="37"/>
      <c r="F126" s="37"/>
      <c r="G126" s="38"/>
      <c r="H126" s="9" t="s">
        <v>23</v>
      </c>
      <c r="I126" s="9">
        <v>1</v>
      </c>
      <c r="J126" s="10" t="s">
        <v>24</v>
      </c>
      <c r="K126" s="11" t="s">
        <v>24</v>
      </c>
      <c r="L126" s="32"/>
      <c r="M126" s="1"/>
      <c r="N126" s="1"/>
      <c r="O126" s="1"/>
      <c r="P126" s="1"/>
    </row>
    <row r="127" spans="1:16" ht="19" customHeight="1" x14ac:dyDescent="0.2">
      <c r="A127" s="35"/>
      <c r="B127" s="39" t="s">
        <v>130</v>
      </c>
      <c r="C127" s="40"/>
      <c r="D127" s="40"/>
      <c r="E127" s="40"/>
      <c r="F127" s="40"/>
      <c r="G127" s="40"/>
      <c r="H127" s="40"/>
      <c r="I127" s="40"/>
      <c r="J127" s="41"/>
      <c r="K127" s="17">
        <f>SUM(K114:K126)</f>
        <v>94800</v>
      </c>
      <c r="L127" s="1"/>
      <c r="M127" s="1"/>
      <c r="N127" s="1"/>
      <c r="O127" s="1"/>
      <c r="P127" s="1"/>
    </row>
    <row r="128" spans="1:16" ht="19" customHeight="1" x14ac:dyDescent="0.2">
      <c r="A128" s="30"/>
      <c r="B128" s="69" t="s">
        <v>70</v>
      </c>
      <c r="C128" s="70"/>
      <c r="D128" s="70"/>
      <c r="E128" s="70"/>
      <c r="F128" s="70"/>
      <c r="G128" s="70"/>
      <c r="H128" s="70"/>
      <c r="I128" s="70"/>
      <c r="J128" s="70"/>
      <c r="K128" s="31">
        <f>SUM(K127,K112,K91,K70,K55,K35)</f>
        <v>770400</v>
      </c>
    </row>
    <row r="129" spans="1:16" ht="19" customHeight="1" x14ac:dyDescent="0.2">
      <c r="A129" s="71" t="s">
        <v>47</v>
      </c>
      <c r="B129" s="72"/>
      <c r="C129" s="72"/>
      <c r="D129" s="72"/>
      <c r="E129" s="72"/>
      <c r="F129" s="72"/>
      <c r="G129" s="73"/>
      <c r="H129" s="18" t="s">
        <v>18</v>
      </c>
      <c r="I129" s="18" t="s">
        <v>19</v>
      </c>
      <c r="J129" s="18" t="s">
        <v>20</v>
      </c>
      <c r="K129" s="18" t="s">
        <v>21</v>
      </c>
      <c r="L129" s="5"/>
      <c r="M129" s="1"/>
      <c r="N129" s="1"/>
      <c r="O129" s="1"/>
      <c r="P129" s="1"/>
    </row>
    <row r="130" spans="1:16" ht="19" customHeight="1" x14ac:dyDescent="0.2">
      <c r="A130" s="74" t="s">
        <v>36</v>
      </c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1"/>
      <c r="M130" s="1"/>
      <c r="N130" s="1"/>
      <c r="O130" s="1"/>
      <c r="P130" s="1"/>
    </row>
    <row r="131" spans="1:16" ht="19" customHeight="1" x14ac:dyDescent="0.2">
      <c r="A131" s="8">
        <v>1</v>
      </c>
      <c r="B131" s="67" t="s">
        <v>37</v>
      </c>
      <c r="C131" s="68"/>
      <c r="D131" s="68"/>
      <c r="E131" s="68"/>
      <c r="F131" s="68"/>
      <c r="G131" s="68"/>
      <c r="H131" s="9">
        <v>2</v>
      </c>
      <c r="I131" s="9">
        <v>3</v>
      </c>
      <c r="J131" s="10">
        <v>1000</v>
      </c>
      <c r="K131" s="11">
        <f>SUM(J131*I131*H131)</f>
        <v>6000</v>
      </c>
      <c r="L131" s="1"/>
      <c r="M131" s="1"/>
      <c r="N131" s="1"/>
      <c r="O131" s="1"/>
      <c r="P131" s="1"/>
    </row>
    <row r="132" spans="1:16" ht="19" customHeight="1" x14ac:dyDescent="0.2">
      <c r="A132" s="12">
        <v>2</v>
      </c>
      <c r="B132" s="67" t="s">
        <v>38</v>
      </c>
      <c r="C132" s="68"/>
      <c r="D132" s="68"/>
      <c r="E132" s="68"/>
      <c r="F132" s="68"/>
      <c r="G132" s="68"/>
      <c r="H132" s="9">
        <v>4</v>
      </c>
      <c r="I132" s="9">
        <v>3</v>
      </c>
      <c r="J132" s="10">
        <v>500</v>
      </c>
      <c r="K132" s="11">
        <f>SUM(J132*I132*H132)</f>
        <v>6000</v>
      </c>
      <c r="L132" s="1"/>
      <c r="M132" s="1"/>
      <c r="N132" s="1"/>
      <c r="O132" s="1"/>
      <c r="P132" s="1"/>
    </row>
    <row r="133" spans="1:16" ht="19" customHeight="1" x14ac:dyDescent="0.2">
      <c r="A133" s="8">
        <v>3</v>
      </c>
      <c r="B133" s="67" t="s">
        <v>39</v>
      </c>
      <c r="C133" s="68"/>
      <c r="D133" s="68"/>
      <c r="E133" s="68"/>
      <c r="F133" s="68"/>
      <c r="G133" s="68"/>
      <c r="H133" s="9">
        <v>4</v>
      </c>
      <c r="I133" s="9">
        <v>3</v>
      </c>
      <c r="J133" s="10">
        <v>500</v>
      </c>
      <c r="K133" s="11">
        <f>SUM(J133*I133*H133)</f>
        <v>6000</v>
      </c>
      <c r="L133" s="1"/>
      <c r="M133" s="1"/>
      <c r="N133" s="1"/>
      <c r="O133" s="1"/>
      <c r="P133" s="1"/>
    </row>
    <row r="134" spans="1:16" ht="19" customHeight="1" x14ac:dyDescent="0.2">
      <c r="A134" s="12">
        <v>4</v>
      </c>
      <c r="B134" s="67" t="s">
        <v>40</v>
      </c>
      <c r="C134" s="68"/>
      <c r="D134" s="68"/>
      <c r="E134" s="68"/>
      <c r="F134" s="68"/>
      <c r="G134" s="68"/>
      <c r="H134" s="9">
        <v>4</v>
      </c>
      <c r="I134" s="9">
        <v>3</v>
      </c>
      <c r="J134" s="10">
        <v>500</v>
      </c>
      <c r="K134" s="11">
        <f>SUM(J134*I134*H134)</f>
        <v>6000</v>
      </c>
      <c r="L134" s="1"/>
      <c r="M134" s="1"/>
      <c r="N134" s="1"/>
      <c r="O134" s="1"/>
      <c r="P134" s="1"/>
    </row>
    <row r="135" spans="1:16" ht="19" customHeight="1" x14ac:dyDescent="0.2">
      <c r="A135" s="8">
        <v>5</v>
      </c>
      <c r="B135" s="67" t="s">
        <v>41</v>
      </c>
      <c r="C135" s="68"/>
      <c r="D135" s="68"/>
      <c r="E135" s="68"/>
      <c r="F135" s="68"/>
      <c r="G135" s="68"/>
      <c r="H135" s="9">
        <v>23</v>
      </c>
      <c r="I135" s="9">
        <v>3</v>
      </c>
      <c r="J135" s="10">
        <v>300</v>
      </c>
      <c r="K135" s="11">
        <f>SUM(J135*I135*H135)</f>
        <v>20700</v>
      </c>
      <c r="L135" s="1"/>
      <c r="M135" s="1"/>
      <c r="N135" s="1"/>
      <c r="O135" s="1"/>
      <c r="P135" s="1"/>
    </row>
    <row r="136" spans="1:16" ht="19" customHeight="1" x14ac:dyDescent="0.2">
      <c r="A136" s="66" t="s">
        <v>42</v>
      </c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1"/>
      <c r="M136" s="1"/>
      <c r="N136" s="1"/>
      <c r="O136" s="1"/>
      <c r="P136" s="1"/>
    </row>
    <row r="137" spans="1:16" ht="19" customHeight="1" x14ac:dyDescent="0.2">
      <c r="A137" s="8">
        <v>1</v>
      </c>
      <c r="B137" s="53" t="s">
        <v>49</v>
      </c>
      <c r="C137" s="54"/>
      <c r="D137" s="54"/>
      <c r="E137" s="54"/>
      <c r="F137" s="54"/>
      <c r="G137" s="54"/>
      <c r="H137" s="9">
        <v>37</v>
      </c>
      <c r="I137" s="9">
        <v>3</v>
      </c>
      <c r="J137" s="19">
        <v>300</v>
      </c>
      <c r="K137" s="11">
        <f>H137*I137*J137</f>
        <v>33300</v>
      </c>
      <c r="L137" s="1"/>
      <c r="M137" s="1"/>
      <c r="N137" s="1"/>
      <c r="O137" s="1"/>
      <c r="P137" s="1"/>
    </row>
    <row r="138" spans="1:16" ht="19" customHeight="1" x14ac:dyDescent="0.2">
      <c r="A138" s="8">
        <v>2</v>
      </c>
      <c r="B138" s="53" t="s">
        <v>65</v>
      </c>
      <c r="C138" s="54"/>
      <c r="D138" s="54"/>
      <c r="E138" s="54"/>
      <c r="F138" s="54"/>
      <c r="G138" s="54"/>
      <c r="H138" s="9">
        <v>7</v>
      </c>
      <c r="I138" s="9">
        <v>3</v>
      </c>
      <c r="J138" s="19">
        <v>600</v>
      </c>
      <c r="K138" s="11">
        <f>H138*I138*J138</f>
        <v>12600</v>
      </c>
      <c r="L138" s="1"/>
      <c r="M138" s="1"/>
      <c r="N138" s="1"/>
      <c r="O138" s="1"/>
      <c r="P138" s="1"/>
    </row>
    <row r="139" spans="1:16" ht="19" customHeight="1" x14ac:dyDescent="0.2">
      <c r="A139" s="8">
        <v>3</v>
      </c>
      <c r="B139" s="53" t="s">
        <v>69</v>
      </c>
      <c r="C139" s="54"/>
      <c r="D139" s="54"/>
      <c r="E139" s="54"/>
      <c r="F139" s="54"/>
      <c r="G139" s="54"/>
      <c r="H139" s="9">
        <v>30</v>
      </c>
      <c r="I139" s="9">
        <v>3</v>
      </c>
      <c r="J139" s="19">
        <v>100</v>
      </c>
      <c r="K139" s="11">
        <f>H139*I139*J139</f>
        <v>9000</v>
      </c>
      <c r="L139" s="1"/>
      <c r="M139" s="1"/>
      <c r="N139" s="1"/>
      <c r="O139" s="1"/>
      <c r="P139" s="1"/>
    </row>
    <row r="140" spans="1:16" ht="19" customHeight="1" x14ac:dyDescent="0.2">
      <c r="A140" s="60" t="s">
        <v>43</v>
      </c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1"/>
      <c r="M140" s="1"/>
      <c r="N140" s="1"/>
      <c r="O140" s="1"/>
      <c r="P140" s="1"/>
    </row>
    <row r="141" spans="1:16" ht="19" customHeight="1" x14ac:dyDescent="0.2">
      <c r="A141" s="8">
        <v>1</v>
      </c>
      <c r="B141" s="45" t="s">
        <v>67</v>
      </c>
      <c r="C141" s="46"/>
      <c r="D141" s="46"/>
      <c r="E141" s="46"/>
      <c r="F141" s="46"/>
      <c r="G141" s="46"/>
      <c r="H141" s="9">
        <v>1</v>
      </c>
      <c r="I141" s="9">
        <v>2</v>
      </c>
      <c r="J141" s="10">
        <v>10000</v>
      </c>
      <c r="K141" s="11">
        <f>SUM(H141*J141*I141)</f>
        <v>20000</v>
      </c>
      <c r="L141" s="1"/>
      <c r="M141" s="1"/>
      <c r="N141" s="1"/>
      <c r="O141" s="1"/>
      <c r="P141" s="1"/>
    </row>
    <row r="142" spans="1:16" ht="19" customHeight="1" x14ac:dyDescent="0.2">
      <c r="A142" s="8">
        <v>2</v>
      </c>
      <c r="B142" s="45" t="s">
        <v>68</v>
      </c>
      <c r="C142" s="46"/>
      <c r="D142" s="46"/>
      <c r="E142" s="46"/>
      <c r="F142" s="46"/>
      <c r="G142" s="46"/>
      <c r="H142" s="9">
        <v>7</v>
      </c>
      <c r="I142" s="9">
        <v>2</v>
      </c>
      <c r="J142" s="10">
        <v>1000</v>
      </c>
      <c r="K142" s="11">
        <f>SUM(H142*J142*I142)</f>
        <v>14000</v>
      </c>
      <c r="L142" s="1"/>
      <c r="M142" s="1"/>
      <c r="N142" s="1"/>
      <c r="O142" s="1"/>
      <c r="P142" s="1"/>
    </row>
    <row r="143" spans="1:16" ht="19" customHeight="1" x14ac:dyDescent="0.2">
      <c r="A143" s="1"/>
      <c r="B143" s="61" t="s">
        <v>25</v>
      </c>
      <c r="C143" s="62"/>
      <c r="D143" s="62"/>
      <c r="E143" s="62"/>
      <c r="F143" s="62"/>
      <c r="G143" s="62"/>
      <c r="H143" s="62"/>
      <c r="I143" s="62"/>
      <c r="J143" s="63"/>
      <c r="K143" s="21">
        <f>SUM(K141:K142,K137:K139,K131:K135)</f>
        <v>133600</v>
      </c>
      <c r="L143" s="20"/>
      <c r="M143" s="20"/>
      <c r="N143" s="1"/>
      <c r="O143" s="1"/>
      <c r="P143" s="1"/>
    </row>
    <row r="144" spans="1:16" ht="19" customHeight="1" x14ac:dyDescent="0.2">
      <c r="A144" s="1"/>
      <c r="B144" s="64" t="s">
        <v>66</v>
      </c>
      <c r="C144" s="65"/>
      <c r="D144" s="65"/>
      <c r="E144" s="65"/>
      <c r="F144" s="65"/>
      <c r="G144" s="65"/>
      <c r="H144" s="65"/>
      <c r="I144" s="65"/>
      <c r="J144" s="65"/>
      <c r="K144" s="21">
        <f>SUM(K143,K128)</f>
        <v>904000</v>
      </c>
      <c r="L144" s="20"/>
      <c r="M144" s="1"/>
      <c r="N144" s="1"/>
      <c r="O144" s="1"/>
      <c r="P144" s="1"/>
    </row>
    <row r="145" spans="1:16" ht="19" customHeight="1" x14ac:dyDescent="0.2">
      <c r="A145" s="1"/>
      <c r="B145" s="64" t="s">
        <v>44</v>
      </c>
      <c r="C145" s="65"/>
      <c r="D145" s="65"/>
      <c r="E145" s="65"/>
      <c r="F145" s="65"/>
      <c r="G145" s="65"/>
      <c r="H145" s="65"/>
      <c r="I145" s="65"/>
      <c r="J145" s="65"/>
      <c r="K145" s="21">
        <f>SUM(K144*0.06)</f>
        <v>54240</v>
      </c>
      <c r="L145" s="1"/>
      <c r="M145" s="1"/>
      <c r="N145" s="1"/>
      <c r="O145" s="1"/>
      <c r="P145" s="1"/>
    </row>
    <row r="146" spans="1:16" ht="19" customHeight="1" x14ac:dyDescent="0.2">
      <c r="A146" s="1"/>
      <c r="B146" s="64" t="s">
        <v>45</v>
      </c>
      <c r="C146" s="65"/>
      <c r="D146" s="65"/>
      <c r="E146" s="65"/>
      <c r="F146" s="65"/>
      <c r="G146" s="65"/>
      <c r="H146" s="65"/>
      <c r="I146" s="65"/>
      <c r="J146" s="65"/>
      <c r="K146" s="21">
        <f>SUM(K144:K145)</f>
        <v>958240</v>
      </c>
      <c r="L146" s="1"/>
      <c r="M146" s="1"/>
      <c r="N146" s="1"/>
      <c r="O146" s="1"/>
      <c r="P146" s="1"/>
    </row>
    <row r="147" spans="1:16" ht="19" customHeight="1" x14ac:dyDescent="0.2">
      <c r="A147" s="1"/>
      <c r="B147" s="42" t="s">
        <v>46</v>
      </c>
      <c r="C147" s="43"/>
      <c r="D147" s="43"/>
      <c r="E147" s="43"/>
      <c r="F147" s="43"/>
      <c r="G147" s="43"/>
      <c r="H147" s="43"/>
      <c r="I147" s="43"/>
      <c r="J147" s="44"/>
      <c r="K147" s="21">
        <v>800000</v>
      </c>
      <c r="L147" s="1"/>
      <c r="M147" s="1"/>
      <c r="N147" s="1"/>
      <c r="O147" s="1"/>
      <c r="P147" s="1"/>
    </row>
  </sheetData>
  <mergeCells count="156">
    <mergeCell ref="B26:G26"/>
    <mergeCell ref="B33:G33"/>
    <mergeCell ref="B27:G27"/>
    <mergeCell ref="B45:G45"/>
    <mergeCell ref="B46:G46"/>
    <mergeCell ref="B25:G25"/>
    <mergeCell ref="A13:G13"/>
    <mergeCell ref="A14:K14"/>
    <mergeCell ref="A15:K15"/>
    <mergeCell ref="B17:G17"/>
    <mergeCell ref="B21:G21"/>
    <mergeCell ref="B22:G22"/>
    <mergeCell ref="B23:G23"/>
    <mergeCell ref="B16:G16"/>
    <mergeCell ref="B20:G20"/>
    <mergeCell ref="B24:G24"/>
    <mergeCell ref="H5:K5"/>
    <mergeCell ref="A1:K2"/>
    <mergeCell ref="F3:K3"/>
    <mergeCell ref="A4:B4"/>
    <mergeCell ref="C4:F4"/>
    <mergeCell ref="H4:K4"/>
    <mergeCell ref="A5:B5"/>
    <mergeCell ref="C5:F5"/>
    <mergeCell ref="A12:K12"/>
    <mergeCell ref="A6:B6"/>
    <mergeCell ref="C6:F6"/>
    <mergeCell ref="H6:K6"/>
    <mergeCell ref="A7:B7"/>
    <mergeCell ref="C7:K7"/>
    <mergeCell ref="A8:B8"/>
    <mergeCell ref="C8:K8"/>
    <mergeCell ref="A9:B9"/>
    <mergeCell ref="C9:K9"/>
    <mergeCell ref="A10:B10"/>
    <mergeCell ref="C10:K10"/>
    <mergeCell ref="A11:K11"/>
    <mergeCell ref="B61:G61"/>
    <mergeCell ref="B50:G50"/>
    <mergeCell ref="B28:G28"/>
    <mergeCell ref="B29:G29"/>
    <mergeCell ref="B30:G30"/>
    <mergeCell ref="B31:G31"/>
    <mergeCell ref="B32:G32"/>
    <mergeCell ref="B34:G34"/>
    <mergeCell ref="A35:J35"/>
    <mergeCell ref="A36:K36"/>
    <mergeCell ref="B37:G37"/>
    <mergeCell ref="B38:G38"/>
    <mergeCell ref="B47:G47"/>
    <mergeCell ref="B48:G48"/>
    <mergeCell ref="B67:G67"/>
    <mergeCell ref="B68:G68"/>
    <mergeCell ref="B69:G69"/>
    <mergeCell ref="B70:J70"/>
    <mergeCell ref="A129:G129"/>
    <mergeCell ref="A130:K130"/>
    <mergeCell ref="B131:G131"/>
    <mergeCell ref="B132:G132"/>
    <mergeCell ref="B133:G133"/>
    <mergeCell ref="B128:J128"/>
    <mergeCell ref="A71:K71"/>
    <mergeCell ref="A72:K72"/>
    <mergeCell ref="B73:G73"/>
    <mergeCell ref="B74:G74"/>
    <mergeCell ref="B18:G18"/>
    <mergeCell ref="B19:G19"/>
    <mergeCell ref="B39:G39"/>
    <mergeCell ref="B65:G65"/>
    <mergeCell ref="B66:G66"/>
    <mergeCell ref="B49:G49"/>
    <mergeCell ref="B51:G51"/>
    <mergeCell ref="B40:G40"/>
    <mergeCell ref="B41:G41"/>
    <mergeCell ref="B42:G42"/>
    <mergeCell ref="B43:G43"/>
    <mergeCell ref="B44:G44"/>
    <mergeCell ref="B64:G64"/>
    <mergeCell ref="B52:G52"/>
    <mergeCell ref="B54:G54"/>
    <mergeCell ref="B55:J55"/>
    <mergeCell ref="A56:K56"/>
    <mergeCell ref="B57:G57"/>
    <mergeCell ref="B58:G58"/>
    <mergeCell ref="B59:G59"/>
    <mergeCell ref="B60:G60"/>
    <mergeCell ref="B62:G62"/>
    <mergeCell ref="B63:G63"/>
    <mergeCell ref="B53:G53"/>
    <mergeCell ref="B75:G75"/>
    <mergeCell ref="B76:G76"/>
    <mergeCell ref="B77:G77"/>
    <mergeCell ref="B78:G78"/>
    <mergeCell ref="B79:G79"/>
    <mergeCell ref="A140:K140"/>
    <mergeCell ref="B141:G141"/>
    <mergeCell ref="B143:J143"/>
    <mergeCell ref="B144:J144"/>
    <mergeCell ref="B137:G137"/>
    <mergeCell ref="B139:G139"/>
    <mergeCell ref="B142:G142"/>
    <mergeCell ref="B138:G138"/>
    <mergeCell ref="A136:K136"/>
    <mergeCell ref="B135:G135"/>
    <mergeCell ref="B134:G134"/>
    <mergeCell ref="B85:G85"/>
    <mergeCell ref="B86:G86"/>
    <mergeCell ref="B87:G87"/>
    <mergeCell ref="B88:G88"/>
    <mergeCell ref="B89:G89"/>
    <mergeCell ref="B80:G80"/>
    <mergeCell ref="B81:G81"/>
    <mergeCell ref="B82:G82"/>
    <mergeCell ref="B83:G83"/>
    <mergeCell ref="B84:G84"/>
    <mergeCell ref="B95:G95"/>
    <mergeCell ref="B96:G96"/>
    <mergeCell ref="B97:G97"/>
    <mergeCell ref="B98:G98"/>
    <mergeCell ref="B99:G99"/>
    <mergeCell ref="B90:G90"/>
    <mergeCell ref="A91:J91"/>
    <mergeCell ref="A92:K92"/>
    <mergeCell ref="B93:G93"/>
    <mergeCell ref="B94:G94"/>
    <mergeCell ref="B105:G105"/>
    <mergeCell ref="B106:G106"/>
    <mergeCell ref="B107:G107"/>
    <mergeCell ref="B108:G108"/>
    <mergeCell ref="B109:G109"/>
    <mergeCell ref="B100:G100"/>
    <mergeCell ref="B101:G101"/>
    <mergeCell ref="B102:G102"/>
    <mergeCell ref="B103:G103"/>
    <mergeCell ref="B104:G104"/>
    <mergeCell ref="B115:G115"/>
    <mergeCell ref="B116:G116"/>
    <mergeCell ref="B117:G117"/>
    <mergeCell ref="B118:G118"/>
    <mergeCell ref="B119:G119"/>
    <mergeCell ref="B110:G110"/>
    <mergeCell ref="B111:G111"/>
    <mergeCell ref="B112:J112"/>
    <mergeCell ref="A113:K113"/>
    <mergeCell ref="B114:G114"/>
    <mergeCell ref="B125:G125"/>
    <mergeCell ref="B126:G126"/>
    <mergeCell ref="B127:J127"/>
    <mergeCell ref="B147:J147"/>
    <mergeCell ref="B120:G120"/>
    <mergeCell ref="B121:G121"/>
    <mergeCell ref="B122:G122"/>
    <mergeCell ref="B123:G123"/>
    <mergeCell ref="B124:G124"/>
    <mergeCell ref="B145:J145"/>
    <mergeCell ref="B146:J146"/>
  </mergeCells>
  <phoneticPr fontId="13" type="noConversion"/>
  <conditionalFormatting sqref="J131:J135 J141 J37:J54">
    <cfRule type="cellIs" dxfId="14" priority="40" stopIfTrue="1" operator="lessThan">
      <formula>0</formula>
    </cfRule>
  </conditionalFormatting>
  <conditionalFormatting sqref="J16">
    <cfRule type="cellIs" dxfId="13" priority="26" stopIfTrue="1" operator="lessThan">
      <formula>0</formula>
    </cfRule>
  </conditionalFormatting>
  <conditionalFormatting sqref="J142">
    <cfRule type="cellIs" dxfId="12" priority="18" stopIfTrue="1" operator="lessThan">
      <formula>0</formula>
    </cfRule>
  </conditionalFormatting>
  <conditionalFormatting sqref="J17:J34">
    <cfRule type="cellIs" dxfId="11" priority="13" stopIfTrue="1" operator="lessThan">
      <formula>0</formula>
    </cfRule>
  </conditionalFormatting>
  <conditionalFormatting sqref="J73">
    <cfRule type="cellIs" dxfId="10" priority="11" stopIfTrue="1" operator="lessThan">
      <formula>0</formula>
    </cfRule>
  </conditionalFormatting>
  <conditionalFormatting sqref="J114:J126">
    <cfRule type="cellIs" dxfId="9" priority="9" stopIfTrue="1" operator="lessThan">
      <formula>0</formula>
    </cfRule>
  </conditionalFormatting>
  <conditionalFormatting sqref="J74:J90">
    <cfRule type="cellIs" dxfId="8" priority="10" stopIfTrue="1" operator="lessThan">
      <formula>0</formula>
    </cfRule>
  </conditionalFormatting>
  <conditionalFormatting sqref="J100:J101 J109 J93:J96 J103:J105 J98">
    <cfRule type="cellIs" dxfId="7" priority="8" stopIfTrue="1" operator="lessThan">
      <formula>0</formula>
    </cfRule>
  </conditionalFormatting>
  <conditionalFormatting sqref="J99">
    <cfRule type="cellIs" dxfId="6" priority="7" stopIfTrue="1" operator="lessThan">
      <formula>0</formula>
    </cfRule>
  </conditionalFormatting>
  <conditionalFormatting sqref="J107">
    <cfRule type="cellIs" dxfId="5" priority="6" stopIfTrue="1" operator="lessThan">
      <formula>0</formula>
    </cfRule>
  </conditionalFormatting>
  <conditionalFormatting sqref="J108">
    <cfRule type="cellIs" dxfId="4" priority="5" stopIfTrue="1" operator="lessThan">
      <formula>0</formula>
    </cfRule>
  </conditionalFormatting>
  <conditionalFormatting sqref="J110">
    <cfRule type="cellIs" dxfId="3" priority="4" stopIfTrue="1" operator="lessThan">
      <formula>0</formula>
    </cfRule>
  </conditionalFormatting>
  <conditionalFormatting sqref="J106">
    <cfRule type="cellIs" dxfId="2" priority="3" stopIfTrue="1" operator="lessThan">
      <formula>0</formula>
    </cfRule>
  </conditionalFormatting>
  <conditionalFormatting sqref="J102">
    <cfRule type="cellIs" dxfId="1" priority="2" stopIfTrue="1" operator="lessThan">
      <formula>0</formula>
    </cfRule>
  </conditionalFormatting>
  <conditionalFormatting sqref="J97">
    <cfRule type="cellIs" dxfId="0" priority="1" stopIfTrue="1" operator="lessThan">
      <formula>0</formula>
    </cfRule>
  </conditionalFormatting>
  <hyperlinks>
    <hyperlink ref="H6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用户</cp:lastModifiedBy>
  <dcterms:created xsi:type="dcterms:W3CDTF">2017-04-30T13:09:12Z</dcterms:created>
  <dcterms:modified xsi:type="dcterms:W3CDTF">2017-12-15T07:04:21Z</dcterms:modified>
</cp:coreProperties>
</file>