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582C005C-E09D-0D4C-80D2-668C3007CA2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2" l="1"/>
  <c r="I20" i="12"/>
  <c r="I19" i="12"/>
  <c r="I18" i="12"/>
  <c r="I17" i="12"/>
  <c r="I8" i="12"/>
  <c r="I6" i="12"/>
  <c r="I12" i="12"/>
  <c r="I11" i="12"/>
  <c r="I10" i="12"/>
  <c r="I16" i="12"/>
  <c r="I15" i="12"/>
  <c r="I13" i="12"/>
  <c r="I9" i="12"/>
  <c r="I14" i="12" s="1"/>
  <c r="I7" i="12"/>
</calcChain>
</file>

<file path=xl/sharedStrings.xml><?xml version="1.0" encoding="utf-8"?>
<sst xmlns="http://schemas.openxmlformats.org/spreadsheetml/2006/main" count="64" uniqueCount="47">
  <si>
    <t>供应商名称</t>
  </si>
  <si>
    <t>康辉集团北京国际会议展览有限公司</t>
  </si>
  <si>
    <t>报价日期</t>
  </si>
  <si>
    <t>联系人</t>
  </si>
  <si>
    <t>郭燕雷</t>
  </si>
  <si>
    <t>电子邮件</t>
  </si>
  <si>
    <t>guoyanlei@cct.cn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</si>
  <si>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</si>
  <si>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</si>
  <si>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</si>
  <si>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</si>
  <si>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</si>
  <si>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</si>
  <si>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</si>
  <si>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</si>
  <si>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</si>
  <si>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</si>
  <si>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</si>
  <si>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车辆服务</t>
  </si>
  <si>
    <t>辆</t>
  </si>
  <si>
    <t>GL8</t>
  </si>
  <si>
    <t>天</t>
  </si>
  <si>
    <t>车辆费用合计</t>
  </si>
  <si>
    <t>餐饮服务</t>
  </si>
  <si>
    <t>餐</t>
  </si>
  <si>
    <t>餐饮费用合计</t>
  </si>
  <si>
    <t>小计</t>
  </si>
  <si>
    <t>不含税不含服务费</t>
  </si>
  <si>
    <t>服务费</t>
  </si>
  <si>
    <t>税率</t>
  </si>
  <si>
    <t>午餐</t>
    <phoneticPr fontId="14" type="noConversion"/>
  </si>
  <si>
    <t>项</t>
    <phoneticPr fontId="14" type="noConversion"/>
  </si>
  <si>
    <t>茶馆交流</t>
    <phoneticPr fontId="14" type="noConversion"/>
  </si>
  <si>
    <t>次</t>
    <phoneticPr fontId="14" type="noConversion"/>
  </si>
  <si>
    <t>商务会谈</t>
    <phoneticPr fontId="14" type="noConversion"/>
  </si>
  <si>
    <t>晚餐</t>
    <phoneticPr fontId="14" type="noConversion"/>
  </si>
  <si>
    <t>晚餐酒水</t>
    <phoneticPr fontId="14" type="noConversion"/>
  </si>
  <si>
    <t>门票</t>
    <phoneticPr fontId="14" type="noConversion"/>
  </si>
  <si>
    <t>索道、讲解员、园区交通</t>
    <phoneticPr fontId="14" type="noConversion"/>
  </si>
  <si>
    <t>D1</t>
    <phoneticPr fontId="14" type="noConversion"/>
  </si>
  <si>
    <t>D2</t>
    <phoneticPr fontId="14" type="noConversion"/>
  </si>
  <si>
    <t>报价（RMB）:（含税报价）</t>
    <phoneticPr fontId="14" type="noConversion"/>
  </si>
  <si>
    <t>结算价格</t>
    <phoneticPr fontId="14" type="noConversion"/>
  </si>
  <si>
    <t>360网安周河南 报价</t>
    <phoneticPr fontId="14" type="noConversion"/>
  </si>
  <si>
    <t>行程用车</t>
    <phoneticPr fontId="14" type="noConversion"/>
  </si>
  <si>
    <t>行程</t>
    <phoneticPr fontId="14" type="noConversion"/>
  </si>
  <si>
    <t>行程费用合计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</si>
</sst>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;[Red]\-#,##0.00\ "/>
    <numFmt numFmtId="177" formatCode="\¥#,##0.00_);[Red]\(\¥#,##0.00\)"/>
    <numFmt numFmtId="178" formatCode="\¥#,##0_);[Red]\(\¥#,##0\)"/>
    <numFmt numFmtId="179" formatCode="#,##0.000_);[Red]\(#,##0.000\)"/>
  </numFmts>
  <fonts count="15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DengXian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535111545152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Protection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1" fontId="5" fillId="2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2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8" fontId="8" fillId="0" borderId="10" xfId="0" applyNumberFormat="1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78" fontId="8" fillId="0" borderId="10" xfId="0" applyNumberFormat="1" applyFont="1" applyBorder="1" applyAlignment="1">
      <alignment horizontal="center" vertical="center" wrapText="1"/>
    </xf>
    <xf numFmtId="38" fontId="8" fillId="0" borderId="12" xfId="0" applyNumberFormat="1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 wrapText="1"/>
    </xf>
    <xf numFmtId="177" fontId="8" fillId="0" borderId="12" xfId="0" applyNumberFormat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9" fontId="8" fillId="0" borderId="9" xfId="0" applyNumberFormat="1" applyFont="1" applyBorder="1" applyAlignment="1">
      <alignment horizontal="center" vertical="center" wrapText="1"/>
    </xf>
    <xf numFmtId="179" fontId="1" fillId="2" borderId="0" xfId="0" applyNumberFormat="1" applyFont="1" applyFill="1" applyAlignment="1">
      <alignment horizontal="center"/>
    </xf>
    <xf numFmtId="176" fontId="1" fillId="2" borderId="0" xfId="0" applyNumberFormat="1" applyFont="1" applyFill="1" applyAlignment="1">
      <alignment horizontal="center"/>
    </xf>
    <xf numFmtId="177" fontId="8" fillId="0" borderId="19" xfId="0" applyNumberFormat="1" applyFont="1" applyBorder="1" applyAlignment="1">
      <alignment horizontal="center" vertical="center" wrapText="1"/>
    </xf>
    <xf numFmtId="177" fontId="9" fillId="0" borderId="19" xfId="0" applyNumberFormat="1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9" fontId="8" fillId="0" borderId="21" xfId="0" applyNumberFormat="1" applyFont="1" applyBorder="1" applyAlignment="1">
      <alignment horizontal="center" vertical="center"/>
    </xf>
    <xf numFmtId="9" fontId="8" fillId="0" borderId="22" xfId="0" applyNumberFormat="1" applyFont="1" applyBorder="1" applyAlignment="1">
      <alignment horizontal="center" vertical="center"/>
    </xf>
    <xf numFmtId="9" fontId="8" fillId="0" borderId="2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</cellXfs>
  <cellStyles count="5">
    <cellStyle name="_ET_STYLE_NoName_00_" xfId="2" xr:uid="{00000000-0005-0000-0000-000011000000}"/>
    <cellStyle name="常规" xfId="0" builtinId="0"/>
    <cellStyle name="常规 10 2" xfId="3" xr:uid="{00000000-0005-0000-0000-000031000000}"/>
    <cellStyle name="常规 3" xfId="4" xr:uid="{00000000-0005-0000-0000-000033000000}"/>
    <cellStyle name="超链接" xfId="1" builtinId="8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showGridLines="0" tabSelected="1" zoomScale="125" zoomScaleNormal="70" workbookViewId="0">
      <selection activeCell="L8" sqref="L8"/>
    </sheetView>
  </sheetViews>
  <sheetFormatPr baseColWidth="10" defaultColWidth="17.33203125" defaultRowHeight="18"/>
  <cols>
    <col min="1" max="1" width="12.5" style="5" bestFit="1" customWidth="1"/>
    <col min="2" max="2" width="31.1640625" style="5" bestFit="1" customWidth="1"/>
    <col min="3" max="3" width="19.1640625" style="6" bestFit="1" customWidth="1"/>
    <col min="4" max="4" width="14" style="5" customWidth="1"/>
    <col min="5" max="5" width="15.6640625" style="5" customWidth="1"/>
    <col min="6" max="6" width="6.83203125" style="7" customWidth="1"/>
    <col min="7" max="7" width="5.6640625" style="5" customWidth="1"/>
    <col min="8" max="8" width="9.33203125" style="5" customWidth="1"/>
    <col min="9" max="9" width="14.6640625" style="5" customWidth="1"/>
    <col min="10" max="10" width="12.5" style="5" customWidth="1"/>
    <col min="11" max="16384" width="17.33203125" style="5"/>
  </cols>
  <sheetData>
    <row r="1" spans="1:11" s="1" customFormat="1" ht="30" customHeight="1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s="1" customFormat="1">
      <c r="A2" s="8" t="s">
        <v>0</v>
      </c>
      <c r="B2" s="9" t="s">
        <v>1</v>
      </c>
      <c r="C2" s="10" t="s">
        <v>2</v>
      </c>
      <c r="D2" s="11">
        <v>45184</v>
      </c>
      <c r="E2" s="10" t="s">
        <v>3</v>
      </c>
      <c r="F2" s="44" t="s">
        <v>4</v>
      </c>
      <c r="G2" s="45"/>
      <c r="H2" s="45"/>
      <c r="I2" s="45"/>
      <c r="J2" s="46"/>
    </row>
    <row r="3" spans="1:11" s="1" customFormat="1">
      <c r="A3" s="12" t="s">
        <v>5</v>
      </c>
      <c r="B3" s="13" t="s">
        <v>6</v>
      </c>
      <c r="C3" s="14" t="s">
        <v>7</v>
      </c>
      <c r="D3" s="15">
        <v>15811515220</v>
      </c>
      <c r="E3" s="14" t="s">
        <v>8</v>
      </c>
      <c r="F3" s="47"/>
      <c r="G3" s="48"/>
      <c r="H3" s="48"/>
      <c r="I3" s="48"/>
      <c r="J3" s="49"/>
    </row>
    <row r="4" spans="1:11" s="1" customFormat="1" ht="19" thickBot="1">
      <c r="A4" s="50"/>
      <c r="B4" s="50"/>
      <c r="C4" s="50"/>
      <c r="D4" s="50"/>
      <c r="E4" s="50"/>
      <c r="F4" s="50"/>
      <c r="G4" s="50"/>
      <c r="H4" s="50"/>
      <c r="I4" s="50"/>
      <c r="J4" s="50"/>
    </row>
    <row r="5" spans="1:11" s="2" customFormat="1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8" t="s">
        <v>14</v>
      </c>
      <c r="G5" s="17" t="s">
        <v>13</v>
      </c>
      <c r="H5" s="17" t="s">
        <v>15</v>
      </c>
      <c r="I5" s="17" t="s">
        <v>16</v>
      </c>
      <c r="J5" s="29" t="s">
        <v>17</v>
      </c>
    </row>
    <row r="6" spans="1:11" s="2" customFormat="1">
      <c r="A6" s="54" t="s">
        <v>18</v>
      </c>
      <c r="B6" s="53" t="s">
        <v>44</v>
      </c>
      <c r="C6" s="19" t="s">
        <v>20</v>
      </c>
      <c r="D6" s="20">
        <v>1</v>
      </c>
      <c r="E6" s="25" t="s">
        <v>19</v>
      </c>
      <c r="F6" s="20">
        <v>2</v>
      </c>
      <c r="G6" s="25" t="s">
        <v>21</v>
      </c>
      <c r="H6" s="21">
        <v>1200</v>
      </c>
      <c r="I6" s="21">
        <f t="shared" ref="I6" si="0">D6*F6*H6</f>
        <v>2400</v>
      </c>
      <c r="J6" s="30"/>
    </row>
    <row r="7" spans="1:11" s="3" customFormat="1">
      <c r="A7" s="54"/>
      <c r="B7" s="53"/>
      <c r="C7" s="19" t="s">
        <v>20</v>
      </c>
      <c r="D7" s="19">
        <v>1</v>
      </c>
      <c r="E7" s="25" t="s">
        <v>31</v>
      </c>
      <c r="F7" s="19">
        <v>1</v>
      </c>
      <c r="G7" s="25" t="s">
        <v>33</v>
      </c>
      <c r="H7" s="21">
        <v>800</v>
      </c>
      <c r="I7" s="21">
        <f t="shared" ref="I7" si="1">D7*F7*H7</f>
        <v>800</v>
      </c>
      <c r="J7" s="30"/>
    </row>
    <row r="8" spans="1:11" s="3" customFormat="1">
      <c r="A8" s="54"/>
      <c r="B8" s="63" t="s">
        <v>22</v>
      </c>
      <c r="C8" s="63"/>
      <c r="D8" s="63"/>
      <c r="E8" s="63"/>
      <c r="F8" s="63"/>
      <c r="G8" s="63"/>
      <c r="H8" s="63"/>
      <c r="I8" s="31">
        <f>SUM(I6:I7)</f>
        <v>3200</v>
      </c>
      <c r="J8" s="30"/>
    </row>
    <row r="9" spans="1:11" s="3" customFormat="1">
      <c r="A9" s="55" t="s">
        <v>23</v>
      </c>
      <c r="B9" s="23" t="s">
        <v>30</v>
      </c>
      <c r="C9" s="23" t="s">
        <v>39</v>
      </c>
      <c r="D9" s="26">
        <v>1</v>
      </c>
      <c r="E9" s="27" t="s">
        <v>31</v>
      </c>
      <c r="F9" s="26">
        <v>1</v>
      </c>
      <c r="G9" s="27" t="s">
        <v>24</v>
      </c>
      <c r="H9" s="28">
        <v>571</v>
      </c>
      <c r="I9" s="28">
        <f>(D9*F9*H9)</f>
        <v>571</v>
      </c>
      <c r="J9" s="33"/>
      <c r="K9" s="32"/>
    </row>
    <row r="10" spans="1:11" s="3" customFormat="1">
      <c r="A10" s="56"/>
      <c r="B10" s="23" t="s">
        <v>32</v>
      </c>
      <c r="C10" s="23" t="s">
        <v>34</v>
      </c>
      <c r="D10" s="26">
        <v>1</v>
      </c>
      <c r="E10" s="27" t="s">
        <v>31</v>
      </c>
      <c r="F10" s="26">
        <v>1</v>
      </c>
      <c r="G10" s="27" t="s">
        <v>33</v>
      </c>
      <c r="H10" s="28">
        <v>283</v>
      </c>
      <c r="I10" s="28">
        <f>(D10*F10*H10)</f>
        <v>283</v>
      </c>
      <c r="J10" s="33"/>
      <c r="K10" s="32"/>
    </row>
    <row r="11" spans="1:11" s="3" customFormat="1">
      <c r="A11" s="56"/>
      <c r="B11" s="19" t="s">
        <v>35</v>
      </c>
      <c r="C11" s="19"/>
      <c r="D11" s="19">
        <v>1</v>
      </c>
      <c r="E11" s="25" t="s">
        <v>31</v>
      </c>
      <c r="F11" s="20">
        <v>1</v>
      </c>
      <c r="G11" s="25" t="s">
        <v>24</v>
      </c>
      <c r="H11" s="21">
        <v>1347</v>
      </c>
      <c r="I11" s="21">
        <f t="shared" ref="I11:I12" si="2">(D11*F11*H11)</f>
        <v>1347</v>
      </c>
      <c r="J11" s="33"/>
      <c r="K11" s="32"/>
    </row>
    <row r="12" spans="1:11" s="3" customFormat="1">
      <c r="A12" s="56"/>
      <c r="B12" s="19" t="s">
        <v>36</v>
      </c>
      <c r="C12" s="19"/>
      <c r="D12" s="19">
        <v>1</v>
      </c>
      <c r="E12" s="25" t="s">
        <v>31</v>
      </c>
      <c r="F12" s="20">
        <v>1</v>
      </c>
      <c r="G12" s="25" t="s">
        <v>24</v>
      </c>
      <c r="H12" s="21">
        <v>978</v>
      </c>
      <c r="I12" s="21">
        <f t="shared" si="2"/>
        <v>978</v>
      </c>
      <c r="J12" s="33"/>
      <c r="K12" s="32"/>
    </row>
    <row r="13" spans="1:11" s="3" customFormat="1">
      <c r="A13" s="56"/>
      <c r="B13" s="19" t="s">
        <v>30</v>
      </c>
      <c r="C13" s="19" t="s">
        <v>40</v>
      </c>
      <c r="D13" s="19">
        <v>1</v>
      </c>
      <c r="E13" s="25" t="s">
        <v>31</v>
      </c>
      <c r="F13" s="20">
        <v>1</v>
      </c>
      <c r="G13" s="25" t="s">
        <v>24</v>
      </c>
      <c r="H13" s="21">
        <v>368</v>
      </c>
      <c r="I13" s="21">
        <f t="shared" ref="I13" si="3">(D13*F13*H13)</f>
        <v>368</v>
      </c>
      <c r="J13" s="30"/>
      <c r="K13" s="32"/>
    </row>
    <row r="14" spans="1:11" s="3" customFormat="1">
      <c r="A14" s="57"/>
      <c r="B14" s="63" t="s">
        <v>25</v>
      </c>
      <c r="C14" s="63"/>
      <c r="D14" s="63"/>
      <c r="E14" s="63"/>
      <c r="F14" s="63"/>
      <c r="G14" s="63"/>
      <c r="H14" s="63"/>
      <c r="I14" s="31">
        <f>SUM(I9:I13)</f>
        <v>3547</v>
      </c>
      <c r="J14" s="30"/>
      <c r="K14" s="32"/>
    </row>
    <row r="15" spans="1:11" s="3" customFormat="1">
      <c r="A15" s="56" t="s">
        <v>45</v>
      </c>
      <c r="B15" s="19" t="s">
        <v>37</v>
      </c>
      <c r="C15" s="23"/>
      <c r="D15" s="26">
        <v>1</v>
      </c>
      <c r="E15" s="27" t="s">
        <v>31</v>
      </c>
      <c r="F15" s="26">
        <v>1</v>
      </c>
      <c r="G15" s="27" t="s">
        <v>33</v>
      </c>
      <c r="H15" s="28">
        <v>202</v>
      </c>
      <c r="I15" s="28">
        <f t="shared" ref="I15:I16" si="4">D15*F15*H15</f>
        <v>202</v>
      </c>
      <c r="J15" s="33"/>
    </row>
    <row r="16" spans="1:11" s="3" customFormat="1">
      <c r="A16" s="56"/>
      <c r="B16" s="22" t="s">
        <v>37</v>
      </c>
      <c r="C16" s="19" t="s">
        <v>38</v>
      </c>
      <c r="D16" s="26">
        <v>1</v>
      </c>
      <c r="E16" s="27" t="s">
        <v>31</v>
      </c>
      <c r="F16" s="26">
        <v>1</v>
      </c>
      <c r="G16" s="27" t="s">
        <v>33</v>
      </c>
      <c r="H16" s="21">
        <v>310</v>
      </c>
      <c r="I16" s="21">
        <f t="shared" si="4"/>
        <v>310</v>
      </c>
      <c r="J16" s="30"/>
    </row>
    <row r="17" spans="1:10" s="3" customFormat="1">
      <c r="A17" s="57"/>
      <c r="B17" s="63" t="s">
        <v>46</v>
      </c>
      <c r="C17" s="63"/>
      <c r="D17" s="63"/>
      <c r="E17" s="63"/>
      <c r="F17" s="63"/>
      <c r="G17" s="63"/>
      <c r="H17" s="63"/>
      <c r="I17" s="31">
        <f>SUM(I15:I16)</f>
        <v>512</v>
      </c>
      <c r="J17" s="30"/>
    </row>
    <row r="18" spans="1:10" s="4" customFormat="1">
      <c r="A18" s="34" t="s">
        <v>26</v>
      </c>
      <c r="B18" s="58" t="s">
        <v>27</v>
      </c>
      <c r="C18" s="59"/>
      <c r="D18" s="59"/>
      <c r="E18" s="59"/>
      <c r="F18" s="59"/>
      <c r="G18" s="59"/>
      <c r="H18" s="60"/>
      <c r="I18" s="31">
        <f>I8+I14+I17</f>
        <v>7259</v>
      </c>
      <c r="J18" s="38"/>
    </row>
    <row r="19" spans="1:10" s="4" customFormat="1">
      <c r="A19" s="35" t="s">
        <v>28</v>
      </c>
      <c r="B19" s="58">
        <v>0.1</v>
      </c>
      <c r="C19" s="59"/>
      <c r="D19" s="59"/>
      <c r="E19" s="59"/>
      <c r="F19" s="59"/>
      <c r="G19" s="59"/>
      <c r="H19" s="60"/>
      <c r="I19" s="31">
        <f>I18*B19</f>
        <v>725.90000000000009</v>
      </c>
      <c r="J19" s="39"/>
    </row>
    <row r="20" spans="1:10" s="4" customFormat="1">
      <c r="A20" s="24" t="s">
        <v>29</v>
      </c>
      <c r="B20" s="58">
        <v>0.06</v>
      </c>
      <c r="C20" s="59"/>
      <c r="D20" s="59"/>
      <c r="E20" s="59"/>
      <c r="F20" s="59"/>
      <c r="G20" s="59"/>
      <c r="H20" s="60"/>
      <c r="I20" s="31">
        <f>(I18+I19)*B20</f>
        <v>479.09399999999994</v>
      </c>
      <c r="J20" s="39"/>
    </row>
    <row r="21" spans="1:10" s="4" customFormat="1">
      <c r="A21" s="61" t="s">
        <v>41</v>
      </c>
      <c r="B21" s="62"/>
      <c r="C21" s="62"/>
      <c r="D21" s="62"/>
      <c r="E21" s="62"/>
      <c r="F21" s="62"/>
      <c r="G21" s="62"/>
      <c r="H21" s="62"/>
      <c r="I21" s="31">
        <f>I18+I19+I20</f>
        <v>8463.9939999999988</v>
      </c>
      <c r="J21" s="42"/>
    </row>
    <row r="22" spans="1:10" s="4" customFormat="1" ht="19" thickBot="1">
      <c r="A22" s="51" t="s">
        <v>42</v>
      </c>
      <c r="B22" s="52"/>
      <c r="C22" s="52"/>
      <c r="D22" s="52"/>
      <c r="E22" s="52"/>
      <c r="F22" s="52"/>
      <c r="G22" s="52"/>
      <c r="H22" s="52"/>
      <c r="I22" s="40">
        <v>8000</v>
      </c>
      <c r="J22" s="41"/>
    </row>
    <row r="23" spans="1:10">
      <c r="C23" s="5"/>
      <c r="G23" s="36"/>
    </row>
    <row r="24" spans="1:10">
      <c r="C24" s="5"/>
      <c r="G24" s="37"/>
    </row>
    <row r="25" spans="1:10">
      <c r="C25" s="5"/>
    </row>
    <row r="26" spans="1:10">
      <c r="C26" s="5"/>
    </row>
    <row r="27" spans="1:10">
      <c r="C27" s="5"/>
    </row>
    <row r="28" spans="1:10">
      <c r="C28" s="5"/>
    </row>
    <row r="29" spans="1:10">
      <c r="C29" s="5"/>
    </row>
    <row r="30" spans="1:10">
      <c r="C30" s="5"/>
    </row>
    <row r="31" spans="1:10">
      <c r="C31" s="5"/>
    </row>
    <row r="32" spans="1:10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  <row r="50" spans="3:3">
      <c r="C50" s="5"/>
    </row>
    <row r="5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6">
      <c r="C97" s="5"/>
    </row>
    <row r="98" spans="3:6">
      <c r="C98" s="5"/>
    </row>
    <row r="99" spans="3:6">
      <c r="C99" s="5"/>
    </row>
    <row r="100" spans="3:6">
      <c r="C100" s="5"/>
    </row>
    <row r="101" spans="3:6">
      <c r="C101" s="5"/>
    </row>
    <row r="102" spans="3:6">
      <c r="C102" s="5"/>
    </row>
    <row r="107" spans="3:6">
      <c r="C107" s="5"/>
      <c r="F107" s="5"/>
    </row>
    <row r="108" spans="3:6">
      <c r="C108" s="5"/>
      <c r="F108" s="5"/>
    </row>
    <row r="109" spans="3:6">
      <c r="C109" s="5"/>
      <c r="F109" s="5"/>
    </row>
    <row r="110" spans="3:6">
      <c r="C110" s="5"/>
      <c r="F110" s="5"/>
    </row>
    <row r="111" spans="3:6">
      <c r="C111" s="5"/>
      <c r="F111" s="5"/>
    </row>
    <row r="112" spans="3:6">
      <c r="C112" s="5"/>
      <c r="F112" s="5"/>
    </row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</sheetData>
  <mergeCells count="16">
    <mergeCell ref="A1:J1"/>
    <mergeCell ref="F2:J2"/>
    <mergeCell ref="F3:J3"/>
    <mergeCell ref="A4:J4"/>
    <mergeCell ref="A22:H22"/>
    <mergeCell ref="B6:B7"/>
    <mergeCell ref="A6:A8"/>
    <mergeCell ref="A9:A14"/>
    <mergeCell ref="A15:A17"/>
    <mergeCell ref="B18:H18"/>
    <mergeCell ref="B19:H19"/>
    <mergeCell ref="B20:H20"/>
    <mergeCell ref="A21:H21"/>
    <mergeCell ref="B8:H8"/>
    <mergeCell ref="B14:H14"/>
    <mergeCell ref="B17:H17"/>
  </mergeCells>
  <phoneticPr fontId="14" type="noConversion"/>
  <hyperlinks>
    <hyperlink ref="B3" r:id="rId1" xr:uid="{00000000-0004-0000-00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33880</cp:lastModifiedBy>
  <dcterms:created xsi:type="dcterms:W3CDTF">2006-09-16T00:00:00Z</dcterms:created>
  <dcterms:modified xsi:type="dcterms:W3CDTF">2023-11-08T06:55:53Z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39548B7E1974430AB5B6C1F6D01E98B7_13</vt:lpwstr>
  </property>
  <property fmtid="{D5CDD505-2E9C-101B-9397-08002B2CF9AE}" pid="3" name="KSOProductBuildVer">
    <vt:lpwstr>2052-11.1.0.14309</vt:lpwstr>
  </property>
</Properties>
</file>