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<sst xmlns="http://schemas.openxmlformats.org/spreadsheetml/2006/main" count="60">
  <si>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</si>
  <si>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</si>
  <si>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</si>
  <si>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</si>
  <si>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</si>
  <si>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indexed="8"/>
        <rFont val="BMWTypeCondensedRegular"/>
        <charset val="0"/>
      </rPr>
      <t xml:space="preserve">Hotel
</t>
    </r>
    <r>
      <rPr>
        <b/>
        <sz val="10"/>
        <color indexed="8"/>
        <rFont val="宋体"/>
        <charset val="134"/>
      </rPr>
      <t>酒店</t>
    </r>
  </si>
  <si>
    <t>酒店发票</t>
  </si>
  <si>
    <t>B</t>
  </si>
  <si>
    <t>Banquet hall
宴会厅</t>
  </si>
  <si>
    <t>C</t>
  </si>
  <si>
    <t>F&amp;B
餐饮</t>
  </si>
  <si>
    <t>D</t>
  </si>
  <si>
    <t>Team Building
团建</t>
  </si>
  <si>
    <t>拓展公司发票（200元摄影师交通费无发票）</t>
  </si>
  <si>
    <r>
      <t>我公司分</t>
    </r>
    <r>
      <rPr>
        <b/>
        <sz val="10"/>
        <color rgb="FF000000"/>
        <rFont val="BMWTypeCondensedRegular"/>
        <charset val="0"/>
      </rPr>
      <t>2</t>
    </r>
    <r>
      <rPr>
        <b/>
        <sz val="10"/>
        <color rgb="FF000000"/>
        <rFont val="宋体"/>
        <charset val="0"/>
      </rPr>
      <t>次付款给团建公司，第一笔</t>
    </r>
    <r>
      <rPr>
        <b/>
        <sz val="10"/>
        <color rgb="FF000000"/>
        <rFont val="BMWTypeCondensedRegular"/>
        <charset val="0"/>
      </rPr>
      <t>21200</t>
    </r>
    <r>
      <rPr>
        <b/>
        <sz val="10"/>
        <color rgb="FF000000"/>
        <rFont val="宋体"/>
        <charset val="0"/>
      </rPr>
      <t>元，第二笔</t>
    </r>
    <r>
      <rPr>
        <b/>
        <sz val="10"/>
        <color rgb="FF000000"/>
        <rFont val="BMWTypeCondensedRegular"/>
        <charset val="0"/>
      </rPr>
      <t>10600</t>
    </r>
    <r>
      <rPr>
        <b/>
        <sz val="10"/>
        <color rgb="FF000000"/>
        <rFont val="宋体"/>
        <charset val="0"/>
      </rPr>
      <t>元。</t>
    </r>
    <r>
      <rPr>
        <b/>
        <sz val="10"/>
        <color rgb="FF000000"/>
        <rFont val="BMWTypeCondensedRegular"/>
        <charset val="0"/>
      </rPr>
      <t>200</t>
    </r>
    <r>
      <rPr>
        <b/>
        <sz val="10"/>
        <color rgb="FF000000"/>
        <rFont val="宋体"/>
        <charset val="0"/>
      </rPr>
      <t>元摄影师交通费现金无发票</t>
    </r>
  </si>
  <si>
    <t>E</t>
  </si>
  <si>
    <t>Staff 
人员</t>
  </si>
  <si>
    <t>F</t>
  </si>
  <si>
    <t>Other 
其他</t>
  </si>
  <si>
    <t>保险的部分有保单</t>
  </si>
  <si>
    <t>G</t>
  </si>
  <si>
    <t>Service Charge
服务费</t>
  </si>
  <si>
    <t>GRAND- Total共计(Business Tax included)</t>
  </si>
  <si>
    <t>DETAILS</t>
  </si>
  <si>
    <r>
      <rPr>
        <b/>
        <sz val="10"/>
        <color rgb="FFFFFFFF"/>
        <rFont val="BMWTypeCondensedRegular"/>
        <charset val="0"/>
      </rPr>
      <t xml:space="preserve">A.Hotel
</t>
    </r>
    <r>
      <rPr>
        <b/>
        <sz val="10"/>
        <color rgb="FFFFFFFF"/>
        <rFont val="宋体"/>
        <charset val="0"/>
      </rPr>
      <t>酒店</t>
    </r>
  </si>
  <si>
    <t>Unit Price (RMB)
单价（人民币）</t>
  </si>
  <si>
    <t>No. of item
次数</t>
  </si>
  <si>
    <t>QTY
数量</t>
  </si>
  <si>
    <t>Total Price (RMB)
总价（人民币）</t>
  </si>
  <si>
    <r>
      <rPr>
        <sz val="10"/>
        <rFont val="BMWTypeCondensedRegular"/>
        <charset val="0"/>
      </rPr>
      <t xml:space="preserve">Hotel Room 
</t>
    </r>
    <r>
      <rPr>
        <sz val="10"/>
        <rFont val="宋体"/>
        <charset val="134"/>
      </rPr>
      <t>酒店房费</t>
    </r>
  </si>
  <si>
    <t>中信金陵酒店观湖双床间</t>
  </si>
  <si>
    <r>
      <rPr>
        <b/>
        <sz val="10"/>
        <color rgb="FF000000"/>
        <rFont val="BMWTypeCondensedRegular"/>
        <charset val="0"/>
      </rPr>
      <t xml:space="preserve">A.Hotel
</t>
    </r>
    <r>
      <rPr>
        <b/>
        <sz val="10"/>
        <color rgb="FF000000"/>
        <rFont val="宋体"/>
        <charset val="0"/>
      </rPr>
      <t>酒店</t>
    </r>
  </si>
  <si>
    <r>
      <rPr>
        <b/>
        <sz val="10"/>
        <color rgb="FFFFFFFF"/>
        <rFont val="BMWTypeCondensedRegular"/>
        <charset val="0"/>
      </rPr>
      <t xml:space="preserve">B. Banquet hall
</t>
    </r>
    <r>
      <rPr>
        <b/>
        <sz val="10"/>
        <color rgb="FFFFFFFF"/>
        <rFont val="宋体"/>
        <charset val="0"/>
      </rPr>
      <t>宴会厅</t>
    </r>
  </si>
  <si>
    <t>Day1晚餐</t>
  </si>
  <si>
    <t>九龙厅晚宴</t>
  </si>
  <si>
    <r>
      <rPr>
        <b/>
        <sz val="10"/>
        <color rgb="FF000000"/>
        <rFont val="BMWTypeCondensedRegular"/>
        <charset val="0"/>
      </rPr>
      <t xml:space="preserve">B. Banquet hall
</t>
    </r>
    <r>
      <rPr>
        <b/>
        <sz val="10"/>
        <color rgb="FF000000"/>
        <rFont val="宋体"/>
        <charset val="0"/>
      </rPr>
      <t>宴会厅</t>
    </r>
  </si>
  <si>
    <r>
      <rPr>
        <b/>
        <sz val="10"/>
        <color rgb="FFFFFFFF"/>
        <rFont val="BMWTypeCondensedRegular"/>
        <charset val="0"/>
      </rPr>
      <t xml:space="preserve">C. F&amp;B
</t>
    </r>
    <r>
      <rPr>
        <b/>
        <sz val="10"/>
        <color rgb="FFFFFFFF"/>
        <rFont val="宋体"/>
        <charset val="0"/>
      </rPr>
      <t>餐饮</t>
    </r>
  </si>
  <si>
    <r>
      <rPr>
        <sz val="10"/>
        <rFont val="BMWTypeCondensedRegular"/>
        <charset val="0"/>
      </rPr>
      <t>Day1</t>
    </r>
    <r>
      <rPr>
        <sz val="10"/>
        <rFont val="宋体"/>
        <charset val="134"/>
      </rPr>
      <t>晚餐</t>
    </r>
  </si>
  <si>
    <t>自带酒水加收20元/位服务费（仅限白酒、红酒）</t>
  </si>
  <si>
    <t>Day2午餐</t>
  </si>
  <si>
    <t>简餐含服务费</t>
  </si>
  <si>
    <r>
      <rPr>
        <b/>
        <sz val="10"/>
        <color rgb="FF000000"/>
        <rFont val="BMWTypeCondensedRegular"/>
        <charset val="0"/>
      </rPr>
      <t xml:space="preserve">C. F&amp;B
</t>
    </r>
    <r>
      <rPr>
        <b/>
        <sz val="10"/>
        <color rgb="FF000000"/>
        <rFont val="宋体"/>
        <charset val="0"/>
      </rPr>
      <t>餐饮</t>
    </r>
  </si>
  <si>
    <r>
      <rPr>
        <b/>
        <sz val="10"/>
        <color rgb="FFFFFFFF"/>
        <rFont val="BMWTypeCondensedRegular"/>
        <charset val="0"/>
      </rPr>
      <t xml:space="preserve">D. Team Building
</t>
    </r>
    <r>
      <rPr>
        <b/>
        <sz val="10"/>
        <color rgb="FFFFFFFF"/>
        <rFont val="宋体"/>
        <charset val="0"/>
      </rPr>
      <t>团建</t>
    </r>
  </si>
  <si>
    <t>团建</t>
  </si>
  <si>
    <t>2</t>
  </si>
  <si>
    <t>摄影师&amp;摄像师</t>
  </si>
  <si>
    <r>
      <rPr>
        <b/>
        <sz val="10"/>
        <color rgb="FF000000"/>
        <rFont val="BMWTypeCondensedRegular"/>
        <charset val="0"/>
      </rPr>
      <t xml:space="preserve">D. Team Building
</t>
    </r>
    <r>
      <rPr>
        <b/>
        <sz val="10"/>
        <color rgb="FF000000"/>
        <rFont val="宋体"/>
        <charset val="0"/>
      </rPr>
      <t>团建</t>
    </r>
  </si>
  <si>
    <r>
      <t>E</t>
    </r>
    <r>
      <rPr>
        <b/>
        <sz val="10"/>
        <color rgb="FFFFFFFF"/>
        <rFont val="宋体"/>
        <charset val="0"/>
      </rPr>
      <t>.</t>
    </r>
    <r>
      <rPr>
        <b/>
        <sz val="10"/>
        <color rgb="FFFFFFFF"/>
        <rFont val="BMWTypeCondensedRegular"/>
        <charset val="0"/>
      </rPr>
      <t xml:space="preserve">Staff 
</t>
    </r>
    <r>
      <rPr>
        <b/>
        <sz val="10"/>
        <color rgb="FFFFFFFF"/>
        <rFont val="宋体"/>
        <charset val="0"/>
      </rPr>
      <t>人员</t>
    </r>
  </si>
  <si>
    <t>餐补</t>
  </si>
  <si>
    <t>住宿</t>
  </si>
  <si>
    <t>工作人员</t>
  </si>
  <si>
    <r>
      <t xml:space="preserve">E.staff 
</t>
    </r>
    <r>
      <rPr>
        <b/>
        <sz val="10"/>
        <color rgb="FF000000"/>
        <rFont val="宋体"/>
        <charset val="0"/>
      </rPr>
      <t>人员</t>
    </r>
  </si>
  <si>
    <r>
      <t xml:space="preserve">F.Other 
</t>
    </r>
    <r>
      <rPr>
        <b/>
        <sz val="10"/>
        <color rgb="FFFFFFFF"/>
        <rFont val="宋体"/>
        <charset val="0"/>
      </rPr>
      <t>其他</t>
    </r>
  </si>
  <si>
    <t>提前踩点费用</t>
  </si>
  <si>
    <t>境内旅游保险</t>
  </si>
  <si>
    <t>F.Other 
其他</t>
  </si>
  <si>
    <r>
      <t xml:space="preserve">G .Service Charge
</t>
    </r>
    <r>
      <rPr>
        <b/>
        <sz val="10"/>
        <color rgb="FFFFFFFF"/>
        <rFont val="宋体"/>
        <charset val="0"/>
      </rPr>
      <t>服务费</t>
    </r>
  </si>
  <si>
    <r>
      <rPr>
        <sz val="10"/>
        <color indexed="8"/>
        <rFont val="BMWTypeCondensedRegular"/>
        <charset val="0"/>
      </rPr>
      <t>Service Charge</t>
    </r>
    <r>
      <rPr>
        <sz val="10"/>
        <color indexed="8"/>
        <rFont val="宋体"/>
        <charset val="134"/>
      </rPr>
      <t>服务费</t>
    </r>
  </si>
  <si>
    <r>
      <t xml:space="preserve">G. Service Charge
</t>
    </r>
    <r>
      <rPr>
        <b/>
        <sz val="10"/>
        <color rgb="FF000000"/>
        <rFont val="宋体"/>
        <charset val="0"/>
      </rPr>
      <t>服务费</t>
    </r>
  </si>
  <si>
    <t>总价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</si>
</sst>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[$€-2]\ #,##0"/>
    <numFmt numFmtId="178" formatCode="&quot;￥&quot;#,##0.00_);[Red]\(&quot;￥&quot;#,##0.00\)"/>
    <numFmt numFmtId="179" formatCode="0_);[Red]\(0\)"/>
  </numFmts>
  <fonts count="38">
    <font>
      <sz val="11"/>
      <color theme="1"/>
      <name val="宋体"/>
      <charset val="134"/>
      <scheme val="minor"/>
    </font>
    <font>
      <sz val="11"/>
      <color indexed="8"/>
      <name val="BMWTypeCondensedRegular"/>
      <charset val="0"/>
    </font>
    <font>
      <sz val="11"/>
      <name val="BMWTypeCondensedRegular"/>
      <charset val="0"/>
    </font>
    <font>
      <b/>
      <sz val="10"/>
      <color indexed="9"/>
      <name val="BMWTypeCondensedRegular"/>
      <charset val="0"/>
    </font>
    <font>
      <b/>
      <sz val="10"/>
      <color indexed="8"/>
      <name val="BMWTypeCondensedRegular"/>
      <charset val="0"/>
    </font>
    <font>
      <b/>
      <sz val="10"/>
      <color rgb="FF000000"/>
      <name val="宋体"/>
      <charset val="0"/>
    </font>
    <font>
      <sz val="10"/>
      <color indexed="8"/>
      <name val="BMWTypeCondensedRegular"/>
      <charset val="0"/>
    </font>
    <font>
      <b/>
      <sz val="10"/>
      <color rgb="FF000000"/>
      <name val="BMWTypeCondensedRegular"/>
      <charset val="0"/>
    </font>
    <font>
      <b/>
      <sz val="10"/>
      <color indexed="8"/>
      <name val="宋体"/>
      <charset val="134"/>
    </font>
    <font>
      <sz val="16"/>
      <color indexed="8"/>
      <name val="BMWTypeCondensedRegular"/>
      <charset val="0"/>
    </font>
    <font>
      <b/>
      <sz val="10"/>
      <color rgb="FFFFFFFF"/>
      <name val="BMWTypeCondensedRegular"/>
      <charset val="0"/>
    </font>
    <font>
      <sz val="10"/>
      <name val="BMWTypeCondensedRegular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color rgb="FFFFFFFF"/>
      <name val="宋体"/>
      <charset val="0"/>
    </font>
    <font>
      <sz val="10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39994506668294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177" fontId="32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17" borderId="17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177" fontId="21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7" fontId="18" fillId="0" borderId="0">
      <alignment vertical="center"/>
    </xf>
    <xf numFmtId="177" fontId="21" fillId="0" borderId="0">
      <alignment vertical="center"/>
    </xf>
  </cellStyleXfs>
  <cellXfs count="102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7" fontId="3" fillId="2" borderId="1" xfId="53" applyFont="1" applyFill="1" applyBorder="1" applyAlignment="1" applyProtection="1">
      <alignment horizontal="center" vertical="center" wrapText="1"/>
    </xf>
    <xf numFmtId="177" fontId="3" fillId="2" borderId="2" xfId="53" applyFont="1" applyFill="1" applyBorder="1" applyAlignment="1" applyProtection="1">
      <alignment horizontal="center" vertical="center" wrapText="1"/>
    </xf>
    <xf numFmtId="177" fontId="3" fillId="2" borderId="3" xfId="53" applyFont="1" applyFill="1" applyBorder="1" applyAlignment="1" applyProtection="1">
      <alignment horizontal="center" vertical="center" wrapText="1"/>
    </xf>
    <xf numFmtId="177" fontId="3" fillId="2" borderId="4" xfId="53" applyFont="1" applyFill="1" applyBorder="1" applyAlignment="1" applyProtection="1">
      <alignment horizontal="center" vertical="center" wrapText="1"/>
    </xf>
    <xf numFmtId="176" fontId="3" fillId="2" borderId="2" xfId="53" applyNumberFormat="1" applyFont="1" applyFill="1" applyBorder="1" applyAlignment="1" applyProtection="1">
      <alignment horizontal="center" vertical="center" wrapText="1"/>
      <protection locked="0"/>
    </xf>
    <xf numFmtId="177" fontId="3" fillId="2" borderId="5" xfId="53" applyFont="1" applyFill="1" applyBorder="1" applyAlignment="1" applyProtection="1">
      <alignment horizontal="center" vertical="center" wrapText="1"/>
      <protection locked="0"/>
    </xf>
    <xf numFmtId="177" fontId="4" fillId="0" borderId="1" xfId="53" applyFont="1" applyFill="1" applyBorder="1" applyAlignment="1" applyProtection="1">
      <alignment horizontal="center" vertical="center" wrapText="1"/>
    </xf>
    <xf numFmtId="177" fontId="4" fillId="0" borderId="3" xfId="52" applyNumberFormat="1" applyFont="1" applyBorder="1" applyAlignment="1" applyProtection="1">
      <alignment horizontal="left" vertical="center" wrapText="1"/>
    </xf>
    <xf numFmtId="177" fontId="4" fillId="0" borderId="4" xfId="52" applyNumberFormat="1" applyFont="1" applyBorder="1" applyAlignment="1" applyProtection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5" fillId="0" borderId="2" xfId="20" applyNumberFormat="1" applyFont="1" applyBorder="1" applyAlignment="1" applyProtection="1">
      <alignment vertical="center" wrapText="1"/>
      <protection locked="0"/>
    </xf>
    <xf numFmtId="177" fontId="6" fillId="0" borderId="5" xfId="52" applyNumberFormat="1" applyFont="1" applyBorder="1" applyAlignment="1" applyProtection="1">
      <alignment vertical="center" wrapText="1"/>
      <protection locked="0"/>
    </xf>
    <xf numFmtId="177" fontId="7" fillId="0" borderId="3" xfId="52" applyNumberFormat="1" applyFont="1" applyBorder="1" applyAlignment="1" applyProtection="1">
      <alignment horizontal="left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6" fontId="4" fillId="0" borderId="2" xfId="20" applyNumberFormat="1" applyFont="1" applyBorder="1" applyAlignment="1" applyProtection="1">
      <alignment vertical="center" wrapText="1"/>
      <protection locked="0"/>
    </xf>
    <xf numFmtId="176" fontId="8" fillId="0" borderId="2" xfId="20" applyNumberFormat="1" applyFont="1" applyBorder="1" applyAlignment="1" applyProtection="1">
      <alignment vertical="center" wrapText="1"/>
      <protection locked="0"/>
    </xf>
    <xf numFmtId="177" fontId="5" fillId="0" borderId="5" xfId="52" applyNumberFormat="1" applyFont="1" applyBorder="1" applyAlignment="1" applyProtection="1">
      <alignment vertical="center" wrapText="1"/>
      <protection locked="0"/>
    </xf>
    <xf numFmtId="177" fontId="8" fillId="0" borderId="3" xfId="52" applyNumberFormat="1" applyFont="1" applyBorder="1" applyAlignment="1" applyProtection="1">
      <alignment horizontal="left" vertical="center" wrapText="1"/>
    </xf>
    <xf numFmtId="177" fontId="4" fillId="3" borderId="1" xfId="52" applyNumberFormat="1" applyFont="1" applyFill="1" applyBorder="1" applyAlignment="1" applyProtection="1">
      <alignment horizontal="center" vertical="center" wrapText="1"/>
    </xf>
    <xf numFmtId="177" fontId="4" fillId="3" borderId="2" xfId="52" applyNumberFormat="1" applyFont="1" applyFill="1" applyBorder="1" applyAlignment="1" applyProtection="1">
      <alignment horizontal="center" vertical="center"/>
    </xf>
    <xf numFmtId="40" fontId="4" fillId="4" borderId="3" xfId="51" applyNumberFormat="1" applyFont="1" applyFill="1" applyBorder="1" applyAlignment="1" applyProtection="1">
      <alignment horizontal="right" vertical="center" wrapText="1"/>
    </xf>
    <xf numFmtId="40" fontId="4" fillId="4" borderId="4" xfId="51" applyNumberFormat="1" applyFont="1" applyFill="1" applyBorder="1" applyAlignment="1" applyProtection="1">
      <alignment horizontal="right" vertical="center" wrapText="1"/>
    </xf>
    <xf numFmtId="176" fontId="4" fillId="4" borderId="2" xfId="53" applyNumberFormat="1" applyFont="1" applyFill="1" applyBorder="1" applyAlignment="1" applyProtection="1">
      <alignment vertical="center" wrapText="1"/>
      <protection locked="0"/>
    </xf>
    <xf numFmtId="178" fontId="4" fillId="4" borderId="5" xfId="53" applyNumberFormat="1" applyFont="1" applyFill="1" applyBorder="1" applyAlignment="1" applyProtection="1">
      <alignment horizontal="right" vertical="center" wrapText="1"/>
      <protection locked="0"/>
    </xf>
    <xf numFmtId="177" fontId="4" fillId="5" borderId="6" xfId="0" applyNumberFormat="1" applyFont="1" applyFill="1" applyBorder="1" applyAlignment="1" applyProtection="1">
      <alignment horizontal="left" vertical="center"/>
    </xf>
    <xf numFmtId="177" fontId="6" fillId="5" borderId="0" xfId="0" applyNumberFormat="1" applyFont="1" applyFill="1" applyBorder="1" applyAlignment="1" applyProtection="1">
      <alignment horizontal="left" vertical="center"/>
    </xf>
    <xf numFmtId="176" fontId="9" fillId="5" borderId="0" xfId="0" applyNumberFormat="1" applyFont="1" applyFill="1" applyBorder="1" applyAlignment="1" applyProtection="1">
      <alignment horizontal="center" vertical="center"/>
    </xf>
    <xf numFmtId="177" fontId="9" fillId="5" borderId="0" xfId="0" applyNumberFormat="1" applyFont="1" applyFill="1" applyBorder="1" applyAlignment="1" applyProtection="1">
      <alignment horizontal="center" vertical="center"/>
    </xf>
    <xf numFmtId="176" fontId="6" fillId="5" borderId="0" xfId="0" applyNumberFormat="1" applyFont="1" applyFill="1" applyBorder="1" applyAlignment="1" applyProtection="1">
      <alignment horizontal="center" vertical="center"/>
    </xf>
    <xf numFmtId="179" fontId="6" fillId="5" borderId="7" xfId="0" applyNumberFormat="1" applyFont="1" applyFill="1" applyBorder="1" applyAlignment="1" applyProtection="1">
      <alignment horizontal="center" vertical="center"/>
    </xf>
    <xf numFmtId="177" fontId="4" fillId="5" borderId="6" xfId="0" applyNumberFormat="1" applyFont="1" applyFill="1" applyBorder="1" applyAlignment="1">
      <alignment horizontal="left" vertical="center"/>
    </xf>
    <xf numFmtId="177" fontId="6" fillId="5" borderId="0" xfId="0" applyNumberFormat="1" applyFont="1" applyFill="1" applyBorder="1" applyAlignment="1">
      <alignment horizontal="left" vertical="center"/>
    </xf>
    <xf numFmtId="176" fontId="9" fillId="5" borderId="0" xfId="0" applyNumberFormat="1" applyFont="1" applyFill="1" applyBorder="1" applyAlignment="1">
      <alignment horizontal="center" vertical="center"/>
    </xf>
    <xf numFmtId="177" fontId="9" fillId="5" borderId="0" xfId="0" applyNumberFormat="1" applyFont="1" applyFill="1" applyBorder="1" applyAlignment="1">
      <alignment horizontal="center" vertical="center"/>
    </xf>
    <xf numFmtId="176" fontId="6" fillId="5" borderId="0" xfId="0" applyNumberFormat="1" applyFont="1" applyFill="1" applyBorder="1" applyAlignment="1">
      <alignment horizontal="center" vertical="center"/>
    </xf>
    <xf numFmtId="179" fontId="6" fillId="5" borderId="7" xfId="0" applyNumberFormat="1" applyFont="1" applyFill="1" applyBorder="1" applyAlignment="1">
      <alignment horizontal="center" vertical="center"/>
    </xf>
    <xf numFmtId="177" fontId="10" fillId="2" borderId="1" xfId="53" applyFont="1" applyFill="1" applyBorder="1" applyAlignment="1">
      <alignment horizontal="center" vertical="center" wrapText="1"/>
    </xf>
    <xf numFmtId="177" fontId="3" fillId="2" borderId="2" xfId="53" applyFont="1" applyFill="1" applyBorder="1" applyAlignment="1">
      <alignment horizontal="center" vertical="center" wrapText="1"/>
    </xf>
    <xf numFmtId="176" fontId="3" fillId="2" borderId="2" xfId="53" applyNumberFormat="1" applyFont="1" applyFill="1" applyBorder="1" applyAlignment="1">
      <alignment horizontal="center" vertical="center" wrapText="1"/>
    </xf>
    <xf numFmtId="177" fontId="3" fillId="2" borderId="5" xfId="53" applyFont="1" applyFill="1" applyBorder="1" applyAlignment="1">
      <alignment horizontal="center" vertical="center" wrapText="1"/>
    </xf>
    <xf numFmtId="49" fontId="11" fillId="5" borderId="1" xfId="53" applyNumberFormat="1" applyFont="1" applyFill="1" applyBorder="1" applyAlignment="1">
      <alignment horizontal="center" vertical="center" wrapText="1"/>
    </xf>
    <xf numFmtId="177" fontId="11" fillId="5" borderId="2" xfId="53" applyFont="1" applyFill="1" applyBorder="1" applyAlignment="1">
      <alignment horizontal="left" vertical="center" wrapText="1"/>
    </xf>
    <xf numFmtId="176" fontId="11" fillId="5" borderId="2" xfId="53" applyNumberFormat="1" applyFont="1" applyFill="1" applyBorder="1" applyAlignment="1">
      <alignment horizontal="center" vertical="center" wrapText="1"/>
    </xf>
    <xf numFmtId="0" fontId="11" fillId="0" borderId="2" xfId="53" applyNumberFormat="1" applyFont="1" applyFill="1" applyBorder="1" applyAlignment="1">
      <alignment horizontal="center" vertical="center" wrapText="1"/>
    </xf>
    <xf numFmtId="0" fontId="11" fillId="5" borderId="2" xfId="53" applyNumberFormat="1" applyFont="1" applyFill="1" applyBorder="1" applyAlignment="1">
      <alignment horizontal="center" vertical="center" wrapText="1"/>
    </xf>
    <xf numFmtId="176" fontId="11" fillId="5" borderId="2" xfId="53" applyNumberFormat="1" applyFont="1" applyFill="1" applyBorder="1" applyAlignment="1">
      <alignment horizontal="right" vertical="center" wrapText="1"/>
    </xf>
    <xf numFmtId="177" fontId="12" fillId="5" borderId="5" xfId="53" applyFont="1" applyFill="1" applyBorder="1" applyAlignment="1">
      <alignment vertical="center" wrapText="1"/>
    </xf>
    <xf numFmtId="177" fontId="7" fillId="3" borderId="1" xfId="52" applyNumberFormat="1" applyFont="1" applyFill="1" applyBorder="1" applyAlignment="1">
      <alignment vertical="center" wrapText="1"/>
    </xf>
    <xf numFmtId="177" fontId="4" fillId="3" borderId="2" xfId="52" applyNumberFormat="1" applyFont="1" applyFill="1" applyBorder="1" applyAlignment="1">
      <alignment vertical="center"/>
    </xf>
    <xf numFmtId="176" fontId="4" fillId="4" borderId="2" xfId="53" applyNumberFormat="1" applyFont="1" applyFill="1" applyBorder="1" applyAlignment="1">
      <alignment horizontal="right" vertical="center" wrapText="1"/>
    </xf>
    <xf numFmtId="40" fontId="4" fillId="4" borderId="5" xfId="53" applyNumberFormat="1" applyFont="1" applyFill="1" applyBorder="1" applyAlignment="1">
      <alignment horizontal="right" vertical="center" wrapText="1"/>
    </xf>
    <xf numFmtId="177" fontId="1" fillId="5" borderId="6" xfId="52" applyNumberFormat="1" applyFont="1" applyFill="1" applyBorder="1">
      <alignment vertical="center"/>
    </xf>
    <xf numFmtId="177" fontId="4" fillId="0" borderId="0" xfId="53" applyFont="1" applyFill="1" applyBorder="1" applyAlignment="1">
      <alignment horizontal="center" vertical="center" wrapText="1"/>
    </xf>
    <xf numFmtId="177" fontId="4" fillId="0" borderId="7" xfId="53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177" fontId="11" fillId="0" borderId="2" xfId="53" applyFont="1" applyFill="1" applyBorder="1" applyAlignment="1">
      <alignment horizontal="left" vertical="center" wrapText="1"/>
    </xf>
    <xf numFmtId="179" fontId="11" fillId="0" borderId="2" xfId="53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53" applyNumberFormat="1" applyFont="1" applyFill="1" applyBorder="1" applyAlignment="1">
      <alignment horizontal="right" vertical="center" wrapText="1"/>
    </xf>
    <xf numFmtId="177" fontId="12" fillId="0" borderId="5" xfId="53" applyNumberFormat="1" applyFont="1" applyFill="1" applyBorder="1" applyAlignment="1">
      <alignment horizontal="left" vertical="center" wrapText="1"/>
    </xf>
    <xf numFmtId="177" fontId="4" fillId="0" borderId="6" xfId="52" applyNumberFormat="1" applyFont="1" applyFill="1" applyBorder="1" applyAlignment="1">
      <alignment vertical="center" wrapText="1"/>
    </xf>
    <xf numFmtId="177" fontId="4" fillId="0" borderId="0" xfId="52" applyNumberFormat="1" applyFont="1" applyFill="1" applyBorder="1" applyAlignment="1">
      <alignment vertical="center"/>
    </xf>
    <xf numFmtId="176" fontId="4" fillId="0" borderId="0" xfId="53" applyNumberFormat="1" applyFont="1" applyFill="1" applyBorder="1" applyAlignment="1">
      <alignment horizontal="right" vertical="center" wrapText="1"/>
    </xf>
    <xf numFmtId="40" fontId="4" fillId="0" borderId="7" xfId="53" applyNumberFormat="1" applyFont="1" applyFill="1" applyBorder="1" applyAlignment="1">
      <alignment horizontal="right" vertical="center" wrapText="1"/>
    </xf>
    <xf numFmtId="177" fontId="10" fillId="2" borderId="2" xfId="53" applyFont="1" applyFill="1" applyBorder="1" applyAlignment="1">
      <alignment horizontal="center" vertical="center" wrapText="1"/>
    </xf>
    <xf numFmtId="49" fontId="11" fillId="0" borderId="2" xfId="53" applyNumberFormat="1" applyFont="1" applyFill="1" applyBorder="1" applyAlignment="1">
      <alignment horizontal="center" vertical="center" wrapText="1"/>
    </xf>
    <xf numFmtId="177" fontId="12" fillId="0" borderId="2" xfId="53" applyNumberFormat="1" applyFont="1" applyFill="1" applyBorder="1" applyAlignment="1">
      <alignment horizontal="left" vertical="center" wrapText="1"/>
    </xf>
    <xf numFmtId="176" fontId="11" fillId="0" borderId="2" xfId="53" applyNumberFormat="1" applyFont="1" applyFill="1" applyBorder="1" applyAlignment="1" applyProtection="1">
      <alignment horizontal="center" vertical="center" wrapText="1"/>
      <protection locked="0"/>
    </xf>
    <xf numFmtId="177" fontId="7" fillId="3" borderId="2" xfId="52" applyNumberFormat="1" applyFont="1" applyFill="1" applyBorder="1" applyAlignment="1">
      <alignment vertical="center" wrapText="1"/>
    </xf>
    <xf numFmtId="40" fontId="4" fillId="4" borderId="2" xfId="53" applyNumberFormat="1" applyFont="1" applyFill="1" applyBorder="1" applyAlignment="1">
      <alignment horizontal="right" vertical="center" wrapText="1"/>
    </xf>
    <xf numFmtId="177" fontId="12" fillId="6" borderId="2" xfId="53" applyFont="1" applyFill="1" applyBorder="1" applyAlignment="1">
      <alignment horizontal="left" vertical="center" wrapText="1"/>
    </xf>
    <xf numFmtId="176" fontId="11" fillId="6" borderId="2" xfId="53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53" applyNumberFormat="1" applyFont="1" applyFill="1" applyBorder="1" applyAlignment="1">
      <alignment horizontal="center" vertical="center" wrapText="1"/>
    </xf>
    <xf numFmtId="176" fontId="11" fillId="6" borderId="2" xfId="53" applyNumberFormat="1" applyFont="1" applyFill="1" applyBorder="1" applyAlignment="1">
      <alignment horizontal="right" vertical="center" wrapText="1"/>
    </xf>
    <xf numFmtId="177" fontId="4" fillId="0" borderId="6" xfId="53" applyFont="1" applyFill="1" applyBorder="1" applyAlignment="1">
      <alignment horizontal="center" vertical="center" wrapText="1"/>
    </xf>
    <xf numFmtId="177" fontId="11" fillId="6" borderId="5" xfId="53" applyFont="1" applyFill="1" applyBorder="1" applyAlignment="1">
      <alignment horizontal="left" vertical="center" wrapText="1"/>
    </xf>
    <xf numFmtId="177" fontId="13" fillId="6" borderId="5" xfId="53" applyFont="1" applyFill="1" applyBorder="1" applyAlignment="1">
      <alignment horizontal="left" vertical="center" wrapText="1"/>
    </xf>
    <xf numFmtId="177" fontId="7" fillId="3" borderId="8" xfId="52" applyNumberFormat="1" applyFont="1" applyFill="1" applyBorder="1" applyAlignment="1">
      <alignment vertical="center" wrapText="1"/>
    </xf>
    <xf numFmtId="177" fontId="4" fillId="3" borderId="9" xfId="52" applyNumberFormat="1" applyFont="1" applyFill="1" applyBorder="1" applyAlignment="1">
      <alignment vertical="center" wrapText="1"/>
    </xf>
    <xf numFmtId="177" fontId="4" fillId="3" borderId="4" xfId="52" applyNumberFormat="1" applyFont="1" applyFill="1" applyBorder="1" applyAlignment="1">
      <alignment vertical="center" wrapText="1"/>
    </xf>
    <xf numFmtId="177" fontId="7" fillId="0" borderId="8" xfId="52" applyNumberFormat="1" applyFont="1" applyFill="1" applyBorder="1" applyAlignment="1">
      <alignment vertical="center" wrapText="1"/>
    </xf>
    <xf numFmtId="177" fontId="4" fillId="0" borderId="9" xfId="52" applyNumberFormat="1" applyFont="1" applyFill="1" applyBorder="1" applyAlignment="1">
      <alignment vertical="center" wrapText="1"/>
    </xf>
    <xf numFmtId="177" fontId="4" fillId="0" borderId="4" xfId="52" applyNumberFormat="1" applyFont="1" applyFill="1" applyBorder="1" applyAlignment="1">
      <alignment vertical="center" wrapText="1"/>
    </xf>
    <xf numFmtId="176" fontId="4" fillId="0" borderId="2" xfId="53" applyNumberFormat="1" applyFont="1" applyFill="1" applyBorder="1" applyAlignment="1">
      <alignment horizontal="right" vertical="center" wrapText="1"/>
    </xf>
    <xf numFmtId="40" fontId="4" fillId="0" borderId="5" xfId="53" applyNumberFormat="1" applyFont="1" applyFill="1" applyBorder="1" applyAlignment="1">
      <alignment horizontal="right" vertical="center" wrapText="1"/>
    </xf>
    <xf numFmtId="49" fontId="11" fillId="6" borderId="1" xfId="53" applyNumberFormat="1" applyFont="1" applyFill="1" applyBorder="1" applyAlignment="1">
      <alignment horizontal="center" vertical="center" wrapText="1"/>
    </xf>
    <xf numFmtId="177" fontId="8" fillId="3" borderId="8" xfId="52" applyNumberFormat="1" applyFont="1" applyFill="1" applyBorder="1" applyAlignment="1">
      <alignment vertical="center" wrapText="1"/>
    </xf>
    <xf numFmtId="177" fontId="4" fillId="0" borderId="8" xfId="53" applyFont="1" applyFill="1" applyBorder="1" applyAlignment="1">
      <alignment horizontal="center" vertical="center" wrapText="1"/>
    </xf>
    <xf numFmtId="177" fontId="4" fillId="0" borderId="9" xfId="53" applyFont="1" applyFill="1" applyBorder="1" applyAlignment="1">
      <alignment horizontal="center" vertical="center" wrapText="1"/>
    </xf>
    <xf numFmtId="177" fontId="4" fillId="0" borderId="10" xfId="53" applyFont="1" applyFill="1" applyBorder="1" applyAlignment="1">
      <alignment horizontal="center" vertical="center" wrapText="1"/>
    </xf>
    <xf numFmtId="177" fontId="6" fillId="0" borderId="1" xfId="53" applyFont="1" applyFill="1" applyBorder="1" applyAlignment="1" applyProtection="1">
      <alignment horizontal="center" vertical="center" wrapText="1"/>
      <protection locked="0"/>
    </xf>
    <xf numFmtId="177" fontId="6" fillId="0" borderId="2" xfId="52" applyNumberFormat="1" applyFont="1" applyFill="1" applyBorder="1" applyAlignment="1" applyProtection="1">
      <alignment vertical="center" wrapText="1"/>
      <protection locked="0"/>
    </xf>
    <xf numFmtId="176" fontId="6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3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53" applyNumberFormat="1" applyFont="1" applyFill="1" applyBorder="1" applyAlignment="1" applyProtection="1">
      <alignment horizontal="right" vertical="center" wrapText="1"/>
      <protection locked="0"/>
    </xf>
    <xf numFmtId="177" fontId="6" fillId="0" borderId="5" xfId="53" applyFont="1" applyFill="1" applyBorder="1" applyAlignment="1" applyProtection="1">
      <alignment horizontal="left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千位分隔 2 2" xfId="51"/>
    <cellStyle name="常规 14" xfId="52"/>
    <cellStyle name="Normal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B24" sqref="B24"/>
    </sheetView>
  </sheetViews>
  <sheetFormatPr defaultColWidth="10.9722222222222" defaultRowHeight="13.8" outlineLevelCol="6"/>
  <cols>
    <col min="1" max="1" width="18.0555555555556" style="1" customWidth="1"/>
    <col min="2" max="2" width="24.8888888888889" style="1" customWidth="1"/>
    <col min="3" max="3" width="14.4444444444444" style="4" customWidth="1"/>
    <col min="4" max="4" width="11.3888888888889" style="1" customWidth="1"/>
    <col min="5" max="5" width="11.1111111111111" style="1" customWidth="1"/>
    <col min="6" max="6" width="14.8888888888889" style="5" customWidth="1"/>
    <col min="7" max="7" width="31.6666666666667" style="1" customWidth="1"/>
    <col min="8" max="16384" width="10.9722222222222" style="1"/>
  </cols>
  <sheetData>
    <row r="1" s="1" customFormat="1" ht="31.5" customHeight="1" spans="1:7">
      <c r="A1" s="6"/>
      <c r="B1" s="7" t="s">
        <v>0</v>
      </c>
      <c r="C1" s="7"/>
      <c r="D1" s="8" t="s">
        <v>1</v>
      </c>
      <c r="E1" s="9"/>
      <c r="F1" s="10" t="s">
        <v>2</v>
      </c>
      <c r="G1" s="11" t="s">
        <v>3</v>
      </c>
    </row>
    <row r="2" s="1" customFormat="1" ht="26.1" customHeight="1" spans="1:7">
      <c r="A2" s="12" t="s">
        <v>4</v>
      </c>
      <c r="B2" s="13" t="s">
        <v>5</v>
      </c>
      <c r="C2" s="14"/>
      <c r="D2" s="15">
        <f>F15</f>
        <v>24000</v>
      </c>
      <c r="E2" s="16"/>
      <c r="F2" s="17" t="s">
        <v>6</v>
      </c>
      <c r="G2" s="18"/>
    </row>
    <row r="3" s="1" customFormat="1" ht="26.1" customHeight="1" spans="1:7">
      <c r="A3" s="12" t="s">
        <v>7</v>
      </c>
      <c r="B3" s="13" t="s">
        <v>8</v>
      </c>
      <c r="C3" s="14"/>
      <c r="D3" s="15">
        <f>F19</f>
        <v>4000</v>
      </c>
      <c r="E3" s="16"/>
      <c r="F3" s="17" t="s">
        <v>6</v>
      </c>
      <c r="G3" s="18"/>
    </row>
    <row r="4" s="1" customFormat="1" ht="26.1" customHeight="1" spans="1:7">
      <c r="A4" s="12" t="s">
        <v>9</v>
      </c>
      <c r="B4" s="19" t="s">
        <v>10</v>
      </c>
      <c r="C4" s="14"/>
      <c r="D4" s="15">
        <f>F25</f>
        <v>34850</v>
      </c>
      <c r="E4" s="20"/>
      <c r="F4" s="21" t="s">
        <v>6</v>
      </c>
      <c r="G4" s="18"/>
    </row>
    <row r="5" s="1" customFormat="1" ht="39.6" spans="1:7">
      <c r="A5" s="12" t="s">
        <v>11</v>
      </c>
      <c r="B5" s="13" t="s">
        <v>12</v>
      </c>
      <c r="C5" s="14"/>
      <c r="D5" s="15">
        <f>F30</f>
        <v>32000</v>
      </c>
      <c r="E5" s="16"/>
      <c r="F5" s="22" t="s">
        <v>13</v>
      </c>
      <c r="G5" s="23" t="s">
        <v>14</v>
      </c>
    </row>
    <row r="6" s="1" customFormat="1" ht="32.25" customHeight="1" spans="1:7">
      <c r="A6" s="12" t="s">
        <v>15</v>
      </c>
      <c r="B6" s="24" t="s">
        <v>16</v>
      </c>
      <c r="C6" s="14"/>
      <c r="D6" s="15">
        <f>F36</f>
        <v>2000</v>
      </c>
      <c r="E6" s="16"/>
      <c r="F6" s="17"/>
      <c r="G6" s="18"/>
    </row>
    <row r="7" s="1" customFormat="1" ht="28.5" customHeight="1" spans="1:7">
      <c r="A7" s="12" t="s">
        <v>17</v>
      </c>
      <c r="B7" s="24" t="s">
        <v>18</v>
      </c>
      <c r="C7" s="14"/>
      <c r="D7" s="15">
        <f>F41</f>
        <v>2400</v>
      </c>
      <c r="E7" s="20"/>
      <c r="F7" s="17" t="s">
        <v>19</v>
      </c>
      <c r="G7" s="18"/>
    </row>
    <row r="8" s="1" customFormat="1" ht="28.5" customHeight="1" spans="1:7">
      <c r="A8" s="12" t="s">
        <v>20</v>
      </c>
      <c r="B8" s="24" t="s">
        <v>21</v>
      </c>
      <c r="C8" s="14"/>
      <c r="D8" s="15">
        <f>F45</f>
        <v>7940</v>
      </c>
      <c r="E8" s="16"/>
      <c r="F8" s="21"/>
      <c r="G8" s="18"/>
    </row>
    <row r="9" s="1" customFormat="1" ht="22.5" customHeight="1" spans="1:7">
      <c r="A9" s="25" t="s">
        <v>22</v>
      </c>
      <c r="B9" s="26"/>
      <c r="C9" s="26"/>
      <c r="D9" s="27">
        <f>F46</f>
        <v>107190</v>
      </c>
      <c r="E9" s="28"/>
      <c r="F9" s="29"/>
      <c r="G9" s="30"/>
    </row>
    <row r="10" s="1" customFormat="1" ht="19" customHeight="1" spans="1:7">
      <c r="A10" s="31" t="s">
        <v>23</v>
      </c>
      <c r="B10" s="32"/>
      <c r="C10" s="33"/>
      <c r="D10" s="32"/>
      <c r="E10" s="34"/>
      <c r="F10" s="35"/>
      <c r="G10" s="36"/>
    </row>
    <row r="11" s="1" customFormat="1" ht="9" customHeight="1" spans="1:7">
      <c r="A11" s="37"/>
      <c r="B11" s="38"/>
      <c r="C11" s="39"/>
      <c r="D11" s="38"/>
      <c r="E11" s="40"/>
      <c r="F11" s="41"/>
      <c r="G11" s="42"/>
    </row>
    <row r="12" s="1" customFormat="1" ht="15" customHeight="1" spans="1:7">
      <c r="A12" s="37"/>
      <c r="B12" s="38"/>
      <c r="C12" s="39"/>
      <c r="D12" s="38"/>
      <c r="E12" s="40"/>
      <c r="F12" s="41"/>
      <c r="G12" s="42"/>
    </row>
    <row r="13" s="1" customFormat="1" ht="50.4" spans="1:7">
      <c r="A13" s="43" t="s">
        <v>24</v>
      </c>
      <c r="B13" s="44" t="s">
        <v>0</v>
      </c>
      <c r="C13" s="45" t="s">
        <v>25</v>
      </c>
      <c r="D13" s="44" t="s">
        <v>26</v>
      </c>
      <c r="E13" s="44" t="s">
        <v>27</v>
      </c>
      <c r="F13" s="45" t="s">
        <v>28</v>
      </c>
      <c r="G13" s="46" t="s">
        <v>3</v>
      </c>
    </row>
    <row r="14" s="1" customFormat="1" ht="28.5" customHeight="1" spans="1:7">
      <c r="A14" s="47">
        <v>1</v>
      </c>
      <c r="B14" s="48" t="s">
        <v>29</v>
      </c>
      <c r="C14" s="49">
        <v>750</v>
      </c>
      <c r="D14" s="50">
        <v>1</v>
      </c>
      <c r="E14" s="51">
        <v>32</v>
      </c>
      <c r="F14" s="52">
        <f>C14*D14*E14</f>
        <v>24000</v>
      </c>
      <c r="G14" s="53" t="s">
        <v>30</v>
      </c>
    </row>
    <row r="15" s="1" customFormat="1" ht="50.25" customHeight="1" spans="1:7">
      <c r="A15" s="54" t="s">
        <v>31</v>
      </c>
      <c r="B15" s="55"/>
      <c r="C15" s="55"/>
      <c r="D15" s="55"/>
      <c r="E15" s="55"/>
      <c r="F15" s="56">
        <f>SUM(F14:F14)</f>
        <v>24000</v>
      </c>
      <c r="G15" s="57"/>
    </row>
    <row r="16" s="1" customFormat="1" ht="26.25" customHeight="1" spans="1:7">
      <c r="A16" s="58"/>
      <c r="D16" s="59"/>
      <c r="E16" s="59"/>
      <c r="F16" s="59"/>
      <c r="G16" s="60"/>
    </row>
    <row r="17" s="1" customFormat="1" ht="39.75" customHeight="1" spans="1:7">
      <c r="A17" s="43" t="s">
        <v>32</v>
      </c>
      <c r="B17" s="44" t="s">
        <v>0</v>
      </c>
      <c r="C17" s="45" t="s">
        <v>25</v>
      </c>
      <c r="D17" s="44" t="s">
        <v>26</v>
      </c>
      <c r="E17" s="44" t="s">
        <v>27</v>
      </c>
      <c r="F17" s="45" t="s">
        <v>28</v>
      </c>
      <c r="G17" s="46" t="s">
        <v>3</v>
      </c>
    </row>
    <row r="18" s="1" customFormat="1" ht="32.25" customHeight="1" spans="1:7">
      <c r="A18" s="61">
        <v>1</v>
      </c>
      <c r="B18" s="62" t="s">
        <v>33</v>
      </c>
      <c r="C18" s="63">
        <v>4000</v>
      </c>
      <c r="D18" s="50">
        <v>1</v>
      </c>
      <c r="E18" s="50">
        <v>1</v>
      </c>
      <c r="F18" s="64">
        <f t="shared" ref="F18:F24" si="0">C18*D18*E18</f>
        <v>4000</v>
      </c>
      <c r="G18" s="65" t="s">
        <v>34</v>
      </c>
    </row>
    <row r="19" s="2" customFormat="1" ht="40.5" customHeight="1" spans="1:7">
      <c r="A19" s="54" t="s">
        <v>35</v>
      </c>
      <c r="B19" s="55"/>
      <c r="C19" s="55"/>
      <c r="D19" s="55"/>
      <c r="E19" s="55"/>
      <c r="F19" s="56">
        <f>SUM(F18:F18)</f>
        <v>4000</v>
      </c>
      <c r="G19" s="57"/>
    </row>
    <row r="20" s="2" customFormat="1" ht="25" customHeight="1" spans="1:7">
      <c r="A20" s="66"/>
      <c r="B20" s="67"/>
      <c r="C20" s="67"/>
      <c r="D20" s="67"/>
      <c r="E20" s="67"/>
      <c r="F20" s="68"/>
      <c r="G20" s="69"/>
    </row>
    <row r="21" s="2" customFormat="1" ht="40.5" customHeight="1" spans="1:7">
      <c r="A21" s="70" t="s">
        <v>36</v>
      </c>
      <c r="B21" s="44" t="s">
        <v>0</v>
      </c>
      <c r="C21" s="45" t="s">
        <v>25</v>
      </c>
      <c r="D21" s="44" t="s">
        <v>26</v>
      </c>
      <c r="E21" s="44" t="s">
        <v>27</v>
      </c>
      <c r="F21" s="45" t="s">
        <v>28</v>
      </c>
      <c r="G21" s="44" t="s">
        <v>3</v>
      </c>
    </row>
    <row r="22" s="2" customFormat="1" ht="40.5" customHeight="1" spans="1:7">
      <c r="A22" s="71">
        <v>1</v>
      </c>
      <c r="B22" s="62" t="s">
        <v>33</v>
      </c>
      <c r="C22" s="63">
        <v>5000</v>
      </c>
      <c r="D22" s="50">
        <v>1</v>
      </c>
      <c r="E22" s="50">
        <v>6</v>
      </c>
      <c r="F22" s="64">
        <f t="shared" si="0"/>
        <v>30000</v>
      </c>
      <c r="G22" s="72" t="s">
        <v>34</v>
      </c>
    </row>
    <row r="23" s="2" customFormat="1" ht="40.5" customHeight="1" spans="1:7">
      <c r="A23" s="71">
        <v>2</v>
      </c>
      <c r="B23" s="62" t="s">
        <v>37</v>
      </c>
      <c r="C23" s="73">
        <v>20</v>
      </c>
      <c r="D23" s="50">
        <v>1</v>
      </c>
      <c r="E23" s="50">
        <v>65</v>
      </c>
      <c r="F23" s="64">
        <f t="shared" si="0"/>
        <v>1300</v>
      </c>
      <c r="G23" s="72" t="s">
        <v>38</v>
      </c>
    </row>
    <row r="24" s="2" customFormat="1" ht="40.5" customHeight="1" spans="1:7">
      <c r="A24" s="71">
        <v>3</v>
      </c>
      <c r="B24" s="62" t="s">
        <v>39</v>
      </c>
      <c r="C24" s="73">
        <v>177.5</v>
      </c>
      <c r="D24" s="50">
        <v>1</v>
      </c>
      <c r="E24" s="50">
        <v>20</v>
      </c>
      <c r="F24" s="64">
        <f t="shared" si="0"/>
        <v>3550</v>
      </c>
      <c r="G24" s="72" t="s">
        <v>40</v>
      </c>
    </row>
    <row r="25" s="2" customFormat="1" ht="40.5" customHeight="1" spans="1:7">
      <c r="A25" s="74" t="s">
        <v>41</v>
      </c>
      <c r="B25" s="55"/>
      <c r="C25" s="55"/>
      <c r="D25" s="55"/>
      <c r="E25" s="55"/>
      <c r="F25" s="56">
        <f>SUM(F22:F24)</f>
        <v>34850</v>
      </c>
      <c r="G25" s="75"/>
    </row>
    <row r="26" s="2" customFormat="1" ht="40.5" customHeight="1" spans="1:7">
      <c r="A26" s="66"/>
      <c r="B26" s="67"/>
      <c r="C26" s="67"/>
      <c r="D26" s="67"/>
      <c r="E26" s="67"/>
      <c r="F26" s="68"/>
      <c r="G26" s="69"/>
    </row>
    <row r="27" s="1" customFormat="1" ht="39.75" customHeight="1" spans="1:7">
      <c r="A27" s="43" t="s">
        <v>42</v>
      </c>
      <c r="B27" s="44" t="s">
        <v>0</v>
      </c>
      <c r="C27" s="45" t="s">
        <v>25</v>
      </c>
      <c r="D27" s="44" t="s">
        <v>26</v>
      </c>
      <c r="E27" s="44" t="s">
        <v>27</v>
      </c>
      <c r="F27" s="45" t="s">
        <v>28</v>
      </c>
      <c r="G27" s="46" t="s">
        <v>3</v>
      </c>
    </row>
    <row r="28" s="1" customFormat="1" ht="39.75" customHeight="1" spans="1:7">
      <c r="A28" s="61">
        <v>1</v>
      </c>
      <c r="B28" s="62" t="s">
        <v>43</v>
      </c>
      <c r="C28" s="63">
        <v>360</v>
      </c>
      <c r="D28" s="50">
        <v>1</v>
      </c>
      <c r="E28" s="50">
        <v>60</v>
      </c>
      <c r="F28" s="64">
        <f>C28*D28*E28</f>
        <v>21600</v>
      </c>
      <c r="G28" s="65"/>
    </row>
    <row r="29" s="1" customFormat="1" ht="39.75" customHeight="1" spans="1:7">
      <c r="A29" s="61" t="s">
        <v>44</v>
      </c>
      <c r="B29" s="76" t="s">
        <v>45</v>
      </c>
      <c r="C29" s="77">
        <v>2600</v>
      </c>
      <c r="D29" s="78">
        <v>2</v>
      </c>
      <c r="E29" s="78">
        <v>2</v>
      </c>
      <c r="F29" s="79">
        <f>C29*D29*E29</f>
        <v>10400</v>
      </c>
      <c r="G29" s="65"/>
    </row>
    <row r="30" s="2" customFormat="1" ht="40.5" customHeight="1" spans="1:7">
      <c r="A30" s="54" t="s">
        <v>46</v>
      </c>
      <c r="B30" s="55"/>
      <c r="C30" s="55"/>
      <c r="D30" s="55"/>
      <c r="E30" s="55"/>
      <c r="F30" s="56">
        <f>SUM(F28:F29)</f>
        <v>32000</v>
      </c>
      <c r="G30" s="57"/>
    </row>
    <row r="31" s="3" customFormat="1" ht="39" customHeight="1" spans="1:7">
      <c r="A31" s="80"/>
      <c r="B31" s="59"/>
      <c r="C31" s="59"/>
      <c r="D31" s="59"/>
      <c r="E31" s="59"/>
      <c r="F31" s="59"/>
      <c r="G31" s="60"/>
    </row>
    <row r="32" s="2" customFormat="1" ht="39.75" customHeight="1" spans="1:7">
      <c r="A32" s="43" t="s">
        <v>47</v>
      </c>
      <c r="B32" s="44" t="s">
        <v>0</v>
      </c>
      <c r="C32" s="45" t="s">
        <v>25</v>
      </c>
      <c r="D32" s="44" t="s">
        <v>26</v>
      </c>
      <c r="E32" s="44" t="s">
        <v>27</v>
      </c>
      <c r="F32" s="45" t="s">
        <v>28</v>
      </c>
      <c r="G32" s="46" t="s">
        <v>3</v>
      </c>
    </row>
    <row r="33" s="2" customFormat="1" ht="29" customHeight="1" spans="1:7">
      <c r="A33" s="78">
        <v>1</v>
      </c>
      <c r="B33" s="76" t="s">
        <v>48</v>
      </c>
      <c r="C33" s="77">
        <v>50</v>
      </c>
      <c r="D33" s="78">
        <v>3</v>
      </c>
      <c r="E33" s="78">
        <v>3</v>
      </c>
      <c r="F33" s="79">
        <f>C33*D33*E33</f>
        <v>450</v>
      </c>
      <c r="G33" s="81"/>
    </row>
    <row r="34" s="1" customFormat="1" ht="39" customHeight="1" spans="1:7">
      <c r="A34" s="78">
        <v>3</v>
      </c>
      <c r="B34" s="76" t="s">
        <v>49</v>
      </c>
      <c r="C34" s="77">
        <v>750</v>
      </c>
      <c r="D34" s="78">
        <v>1</v>
      </c>
      <c r="E34" s="78">
        <v>1</v>
      </c>
      <c r="F34" s="79">
        <f>C34*D34*E34</f>
        <v>750</v>
      </c>
      <c r="G34" s="82"/>
    </row>
    <row r="35" s="3" customFormat="1" ht="39" customHeight="1" spans="1:7">
      <c r="A35" s="78">
        <v>4</v>
      </c>
      <c r="B35" s="76" t="s">
        <v>50</v>
      </c>
      <c r="C35" s="77">
        <v>400</v>
      </c>
      <c r="D35" s="78">
        <v>2</v>
      </c>
      <c r="E35" s="78">
        <v>1</v>
      </c>
      <c r="F35" s="79">
        <f>C35*D35*E35</f>
        <v>800</v>
      </c>
      <c r="G35" s="81"/>
    </row>
    <row r="36" s="2" customFormat="1" ht="35.25" customHeight="1" spans="1:7">
      <c r="A36" s="83" t="s">
        <v>51</v>
      </c>
      <c r="B36" s="84"/>
      <c r="C36" s="84"/>
      <c r="D36" s="84"/>
      <c r="E36" s="85"/>
      <c r="F36" s="56">
        <f>SUM(F33:F35)</f>
        <v>2000</v>
      </c>
      <c r="G36" s="57"/>
    </row>
    <row r="37" s="2" customFormat="1" ht="51.75" customHeight="1" spans="1:7">
      <c r="A37" s="86"/>
      <c r="B37" s="87"/>
      <c r="C37" s="87"/>
      <c r="D37" s="87"/>
      <c r="E37" s="88"/>
      <c r="F37" s="89"/>
      <c r="G37" s="90"/>
    </row>
    <row r="38" s="1" customFormat="1" ht="26.25" customHeight="1" spans="1:7">
      <c r="A38" s="43" t="s">
        <v>52</v>
      </c>
      <c r="B38" s="44" t="s">
        <v>0</v>
      </c>
      <c r="C38" s="45" t="s">
        <v>25</v>
      </c>
      <c r="D38" s="44" t="s">
        <v>26</v>
      </c>
      <c r="E38" s="44" t="s">
        <v>27</v>
      </c>
      <c r="F38" s="45" t="s">
        <v>28</v>
      </c>
      <c r="G38" s="46" t="s">
        <v>3</v>
      </c>
    </row>
    <row r="39" s="1" customFormat="1" spans="1:7">
      <c r="A39" s="91">
        <v>1</v>
      </c>
      <c r="B39" s="76" t="s">
        <v>53</v>
      </c>
      <c r="C39" s="77">
        <v>600</v>
      </c>
      <c r="D39" s="78">
        <v>1</v>
      </c>
      <c r="E39" s="78">
        <v>1</v>
      </c>
      <c r="F39" s="79">
        <f>C39*D39*E39</f>
        <v>600</v>
      </c>
      <c r="G39" s="81"/>
    </row>
    <row r="40" s="1" customFormat="1" ht="32.25" customHeight="1" spans="1:7">
      <c r="A40" s="91" t="s">
        <v>44</v>
      </c>
      <c r="B40" s="76" t="s">
        <v>54</v>
      </c>
      <c r="C40" s="77">
        <v>30</v>
      </c>
      <c r="D40" s="78">
        <v>1</v>
      </c>
      <c r="E40" s="78">
        <v>60</v>
      </c>
      <c r="F40" s="79">
        <f>C40*D40*E40</f>
        <v>1800</v>
      </c>
      <c r="G40" s="81"/>
    </row>
    <row r="41" s="1" customFormat="1" ht="24" spans="1:7">
      <c r="A41" s="92" t="s">
        <v>55</v>
      </c>
      <c r="B41" s="84"/>
      <c r="C41" s="84"/>
      <c r="D41" s="84"/>
      <c r="E41" s="85"/>
      <c r="F41" s="56">
        <f>SUM(F39:F40)</f>
        <v>2400</v>
      </c>
      <c r="G41" s="57"/>
    </row>
    <row r="42" s="1" customFormat="1" ht="32.25" customHeight="1" spans="1:7">
      <c r="A42" s="93"/>
      <c r="B42" s="94"/>
      <c r="C42" s="94"/>
      <c r="D42" s="94"/>
      <c r="E42" s="94"/>
      <c r="F42" s="94"/>
      <c r="G42" s="95"/>
    </row>
    <row r="43" s="1" customFormat="1" ht="30" customHeight="1" spans="1:7">
      <c r="A43" s="43" t="s">
        <v>56</v>
      </c>
      <c r="B43" s="44" t="s">
        <v>0</v>
      </c>
      <c r="C43" s="45" t="s">
        <v>25</v>
      </c>
      <c r="D43" s="44" t="s">
        <v>26</v>
      </c>
      <c r="E43" s="44" t="s">
        <v>27</v>
      </c>
      <c r="F43" s="45" t="s">
        <v>28</v>
      </c>
      <c r="G43" s="46" t="s">
        <v>3</v>
      </c>
    </row>
    <row r="44" s="1" customFormat="1" ht="25.5" customHeight="1" spans="1:7">
      <c r="A44" s="96">
        <v>1</v>
      </c>
      <c r="B44" s="97" t="s">
        <v>57</v>
      </c>
      <c r="C44" s="98">
        <f>F15+F19+F25+F30+F36+F41</f>
        <v>99250</v>
      </c>
      <c r="D44" s="99">
        <v>1</v>
      </c>
      <c r="E44" s="99">
        <v>0.08</v>
      </c>
      <c r="F44" s="100">
        <f>(C44*D44*E44)</f>
        <v>7940</v>
      </c>
      <c r="G44" s="101"/>
    </row>
    <row r="45" ht="25.2" spans="1:7">
      <c r="A45" s="83" t="s">
        <v>58</v>
      </c>
      <c r="B45" s="84"/>
      <c r="C45" s="84"/>
      <c r="D45" s="84"/>
      <c r="E45" s="85"/>
      <c r="F45" s="56">
        <f>F44</f>
        <v>7940</v>
      </c>
      <c r="G45" s="57"/>
    </row>
    <row r="46" spans="1:7">
      <c r="A46" s="92" t="s">
        <v>59</v>
      </c>
      <c r="B46" s="84"/>
      <c r="C46" s="84"/>
      <c r="D46" s="84"/>
      <c r="E46" s="85"/>
      <c r="F46" s="56">
        <f>SUM(F45+C44)</f>
        <v>107190</v>
      </c>
      <c r="G46" s="57"/>
    </row>
  </sheetData>
  <mergeCells count="16">
    <mergeCell ref="B1:C1"/>
    <mergeCell ref="D1:E1"/>
    <mergeCell ref="D2:E2"/>
    <mergeCell ref="D3:E3"/>
    <mergeCell ref="D4:E4"/>
    <mergeCell ref="B5:C5"/>
    <mergeCell ref="D5:E5"/>
    <mergeCell ref="B6:C6"/>
    <mergeCell ref="D6:E6"/>
    <mergeCell ref="B7:C7"/>
    <mergeCell ref="D7:E7"/>
    <mergeCell ref="D8:E8"/>
    <mergeCell ref="A9:C9"/>
    <mergeCell ref="D9:E9"/>
    <mergeCell ref="A15:E15"/>
    <mergeCell ref="A16:G1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2017-11-03T02:37:00Z</dcterms:created>
  <dcterms:modified xsi:type="dcterms:W3CDTF">2017-12-07T10:12:48Z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