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 filterPrivacy="1"/>
  <xr:revisionPtr revIDLastSave="0" documentId="13_ncr:1_{B9F34F50-2BFE-5242-901A-A46A81C1C9A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2" i="12" l="1"/>
  <c r="J71" i="12"/>
  <c r="J70" i="12"/>
  <c r="J69" i="12"/>
  <c r="J65" i="12"/>
  <c r="J40" i="12"/>
  <c r="J41" i="12"/>
  <c r="J42" i="12"/>
  <c r="J39" i="12"/>
  <c r="J7" i="12"/>
  <c r="J8" i="12"/>
  <c r="J9" i="12"/>
  <c r="J10" i="12"/>
  <c r="J11" i="12"/>
  <c r="J12" i="12"/>
  <c r="J6" i="12"/>
  <c r="J13" i="12" s="1"/>
  <c r="J37" i="12"/>
  <c r="J36" i="12"/>
  <c r="J35" i="12"/>
  <c r="J31" i="12"/>
  <c r="J26" i="12"/>
  <c r="J29" i="12"/>
  <c r="J34" i="12"/>
  <c r="J38" i="12"/>
  <c r="J30" i="12"/>
  <c r="J33" i="12"/>
  <c r="J28" i="12"/>
  <c r="J32" i="12"/>
  <c r="J27" i="12"/>
  <c r="J22" i="12"/>
  <c r="J58" i="12" l="1"/>
  <c r="J60" i="12"/>
  <c r="J59" i="12"/>
  <c r="J57" i="12" l="1"/>
  <c r="J62" i="12"/>
  <c r="J61" i="12" l="1"/>
  <c r="J56" i="12"/>
  <c r="J49" i="12"/>
  <c r="J50" i="12"/>
  <c r="J51" i="12"/>
  <c r="J52" i="12"/>
  <c r="J53" i="12"/>
  <c r="J48" i="12"/>
  <c r="J54" i="12" s="1"/>
  <c r="J45" i="12"/>
  <c r="J18" i="12"/>
  <c r="J19" i="12"/>
  <c r="J20" i="12"/>
  <c r="J17" i="12"/>
  <c r="J15" i="12"/>
  <c r="J16" i="12"/>
  <c r="J63" i="12" l="1"/>
  <c r="J23" i="12"/>
  <c r="J24" i="12"/>
  <c r="J25" i="12"/>
  <c r="J21" i="12"/>
  <c r="J14" i="12" l="1"/>
  <c r="J43" i="12" s="1"/>
  <c r="J66" i="12" l="1"/>
  <c r="J67" i="12" s="1"/>
  <c r="J55" i="12"/>
  <c r="J64" i="12" s="1"/>
  <c r="J46" i="12"/>
  <c r="J44" i="12"/>
  <c r="J47" i="12" s="1"/>
  <c r="J68" i="12" l="1"/>
</calcChain>
</file>

<file path=xl/sharedStrings.xml><?xml version="1.0" encoding="utf-8"?>
<sst xmlns="http://schemas.openxmlformats.org/spreadsheetml/2006/main" count="253" uniqueCount="150">
  <si>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</si>
  <si>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</si>
  <si>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</si>
  <si>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</si>
  <si>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</si>
  <si>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</si>
  <si>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</si>
  <si>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</si>
  <si>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</si>
  <si>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</si>
  <si>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</si>
  <si>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</si>
  <si>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</si>
  <si>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</si>
  <si>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</si>
  <si>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晚</t>
    <phoneticPr fontId="1" type="noConversion"/>
  </si>
  <si>
    <t>次</t>
    <phoneticPr fontId="1" type="noConversion"/>
  </si>
  <si>
    <t>酒店费用合计</t>
    <phoneticPr fontId="1" type="noConversion"/>
  </si>
  <si>
    <t>餐饮服务</t>
    <phoneticPr fontId="1" type="noConversion"/>
  </si>
  <si>
    <t>用车费用合计</t>
    <phoneticPr fontId="1" type="noConversion"/>
  </si>
  <si>
    <t>人</t>
    <phoneticPr fontId="1" type="noConversion"/>
  </si>
  <si>
    <t>工作人员</t>
    <phoneticPr fontId="1" type="noConversion"/>
  </si>
  <si>
    <t>天</t>
    <phoneticPr fontId="1" type="noConversion"/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</si>
  <si>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</si>
  <si>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</si>
  <si>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guoyanlei@cct.cn</t>
    <phoneticPr fontId="1" type="noConversion"/>
  </si>
  <si>
    <t>人</t>
    <rPh sb="0" eb="1">
      <t>ren</t>
    </rPh>
    <phoneticPr fontId="1" type="noConversion"/>
  </si>
  <si>
    <t>辆</t>
    <rPh sb="0" eb="1">
      <t>laing</t>
    </rPh>
    <phoneticPr fontId="1" type="noConversion"/>
  </si>
  <si>
    <t>制作</t>
    <phoneticPr fontId="1" type="noConversion"/>
  </si>
  <si>
    <t>个</t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</si>
  <si>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</si>
  <si>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</si>
  <si>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</si>
  <si>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服务费</t>
    <phoneticPr fontId="1" type="noConversion"/>
  </si>
  <si>
    <t>餐饮费用合计</t>
    <phoneticPr fontId="1" type="noConversion"/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</si>
  <si>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</si>
  <si>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</si>
  <si>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</si>
  <si>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天</t>
    <rPh sb="0" eb="1">
      <t>ci</t>
    </rPh>
    <phoneticPr fontId="1" type="noConversion"/>
  </si>
  <si>
    <t>大交通服务</t>
    <phoneticPr fontId="1" type="noConversion"/>
  </si>
  <si>
    <t>大交通费用合计</t>
    <phoneticPr fontId="1" type="noConversion"/>
  </si>
  <si>
    <t>郭燕雷</t>
    <phoneticPr fontId="1" type="noConversion"/>
  </si>
  <si>
    <t>北辰洲际酒店</t>
    <phoneticPr fontId="1" type="noConversion"/>
  </si>
  <si>
    <t>北辰洲际酒店桌餐</t>
    <phoneticPr fontId="1" type="noConversion"/>
  </si>
  <si>
    <t>桌</t>
    <rPh sb="0" eb="1">
      <t>ren</t>
    </rPh>
    <phoneticPr fontId="1" type="noConversion"/>
  </si>
  <si>
    <t>酒水预留</t>
    <phoneticPr fontId="1" type="noConversion"/>
  </si>
  <si>
    <t>酒店服务
8月8-10号</t>
    <phoneticPr fontId="1" type="noConversion"/>
  </si>
  <si>
    <t>康辉工作人员差旅补助</t>
    <phoneticPr fontId="1" type="noConversion"/>
  </si>
  <si>
    <t>餐饮+打车</t>
    <phoneticPr fontId="1" type="noConversion"/>
  </si>
  <si>
    <t>餐</t>
    <phoneticPr fontId="1" type="noConversion"/>
  </si>
  <si>
    <t>项</t>
    <rPh sb="0" eb="1">
      <t>zhuo</t>
    </rPh>
    <phoneticPr fontId="1" type="noConversion"/>
  </si>
  <si>
    <t>ISC 2023 接待报价</t>
    <rPh sb="3" eb="4">
      <t>zhi hui</t>
    </rPh>
    <rPh sb="5" eb="6">
      <t>shang ye</t>
    </rPh>
    <phoneticPr fontId="1" type="noConversion"/>
  </si>
  <si>
    <t>往返</t>
    <phoneticPr fontId="1" type="noConversion"/>
  </si>
  <si>
    <t>市内交通</t>
    <phoneticPr fontId="1" type="noConversion"/>
  </si>
  <si>
    <t>全天包车</t>
    <rPh sb="0" eb="4">
      <t>li jiangji chang</t>
    </rPh>
    <phoneticPr fontId="1" type="noConversion"/>
  </si>
  <si>
    <t>接待物料</t>
    <phoneticPr fontId="1" type="noConversion"/>
  </si>
  <si>
    <t>接待工作人员</t>
    <phoneticPr fontId="1" type="noConversion"/>
  </si>
  <si>
    <t>项</t>
    <phoneticPr fontId="1" type="noConversion"/>
  </si>
  <si>
    <t>酒店服务费</t>
    <phoneticPr fontId="1" type="noConversion"/>
  </si>
  <si>
    <t>CA910  Z   MO07AUG  SVOPEK HK1   1845 0655+1
CA909  Z   MO14AUG  PEKSVO HK1   1345 1655</t>
    <phoneticPr fontId="1" type="noConversion"/>
  </si>
  <si>
    <t>CX332  L   TU08AUG  HKGPEK HK1   1200 1530
CX331  M   TH10AUG  PEKHKG HK1   1645 2035</t>
    <phoneticPr fontId="1" type="noConversion"/>
  </si>
  <si>
    <t>CZ316  I   TU08AUG  ICNPKX RR1   0930 1025
CZ315  I   SA12AUG  PKXICN HK1   1900 2200</t>
    <phoneticPr fontId="1" type="noConversion"/>
  </si>
  <si>
    <t>CA1533 R   FR11AUG  PEKSHA HK1   1230 1445</t>
    <phoneticPr fontId="1" type="noConversion"/>
  </si>
  <si>
    <t>MU5166 N   FR11AUG23PEKSHA HK1   2130 2340</t>
    <phoneticPr fontId="1" type="noConversion"/>
  </si>
  <si>
    <t>顾荣辉（去程高铁退票）</t>
    <phoneticPr fontId="1" type="noConversion"/>
  </si>
  <si>
    <t>顾荣辉（去程高铁商务座）</t>
    <phoneticPr fontId="1" type="noConversion"/>
  </si>
  <si>
    <t>顾荣辉（返程机票公务舱）</t>
    <phoneticPr fontId="1" type="noConversion"/>
  </si>
  <si>
    <t>顾荣辉（返程机票退票）</t>
    <phoneticPr fontId="1" type="noConversion"/>
  </si>
  <si>
    <t>PROVENZANO/JULIEN JOSEPH FRANCOIS（签证未过机票退票）</t>
    <phoneticPr fontId="1" type="noConversion"/>
  </si>
  <si>
    <t>HE/FEIXIANG（机票经济舱）</t>
    <phoneticPr fontId="1" type="noConversion"/>
  </si>
  <si>
    <t>LARIN/BORIS（机票公务舱）</t>
    <phoneticPr fontId="1" type="noConversion"/>
  </si>
  <si>
    <t>SVIP-洲际豪华大床45平；含单早；8月7日</t>
    <rPh sb="0" eb="2">
      <t>shuang chuanghanshuang zao</t>
    </rPh>
    <phoneticPr fontId="1" type="noConversion"/>
  </si>
  <si>
    <t>SVIP-洲际豪华大床45平；含单早；8月8日</t>
    <rPh sb="0" eb="2">
      <t>shuang chuanghanshuang zao</t>
    </rPh>
    <phoneticPr fontId="1" type="noConversion"/>
  </si>
  <si>
    <t>SVIP-洲际豪华大床45平；含单早；8月9日</t>
    <rPh sb="0" eb="2">
      <t>shuang chuanghanshuang zao</t>
    </rPh>
    <phoneticPr fontId="1" type="noConversion"/>
  </si>
  <si>
    <t>SVIP-洲际豪华大床45平；含单早；8月10日</t>
    <rPh sb="0" eb="2">
      <t>shuang chuanghanshuang zao</t>
    </rPh>
    <phoneticPr fontId="1" type="noConversion"/>
  </si>
  <si>
    <t>房间果盘</t>
    <phoneticPr fontId="1" type="noConversion"/>
  </si>
  <si>
    <t>房间/餐厅点餐</t>
    <phoneticPr fontId="1" type="noConversion"/>
  </si>
  <si>
    <t>房间杂项</t>
    <phoneticPr fontId="1" type="noConversion"/>
  </si>
  <si>
    <t>2层贵宾厅；原定10人/桌，实际定11人/桌，6600元/桌</t>
    <phoneticPr fontId="1" type="noConversion"/>
  </si>
  <si>
    <t>扎橙汁</t>
    <phoneticPr fontId="1" type="noConversion"/>
  </si>
  <si>
    <t>扎</t>
    <rPh sb="0" eb="1">
      <t>zhuo</t>
    </rPh>
    <phoneticPr fontId="1" type="noConversion"/>
  </si>
  <si>
    <t>可乐&amp;雪碧</t>
    <phoneticPr fontId="1" type="noConversion"/>
  </si>
  <si>
    <t>美团购买</t>
    <phoneticPr fontId="1" type="noConversion"/>
  </si>
  <si>
    <t>北京市内单独接/送</t>
    <phoneticPr fontId="1" type="noConversion"/>
  </si>
  <si>
    <t>G178 8月8日 12:34-15:43</t>
    <phoneticPr fontId="1" type="noConversion"/>
  </si>
  <si>
    <t>详见shee2车辆调度明细</t>
    <phoneticPr fontId="1" type="noConversion"/>
  </si>
  <si>
    <t>接机</t>
    <phoneticPr fontId="1" type="noConversion"/>
  </si>
  <si>
    <t>辆</t>
    <phoneticPr fontId="1" type="noConversion"/>
  </si>
  <si>
    <t>趟</t>
    <phoneticPr fontId="1" type="noConversion"/>
  </si>
  <si>
    <t>小轿车；高丹、李少鹏</t>
    <phoneticPr fontId="1" type="noConversion"/>
  </si>
  <si>
    <t xml:space="preserve">GL8；吴婷、严所、严所、赵波、刘功申 </t>
    <phoneticPr fontId="1" type="noConversion"/>
  </si>
  <si>
    <t>GL8；贺飞翔</t>
    <phoneticPr fontId="1" type="noConversion"/>
  </si>
  <si>
    <t>其他费用</t>
    <rPh sb="0" eb="4">
      <t>li jiangji chang</t>
    </rPh>
    <phoneticPr fontId="1" type="noConversion"/>
  </si>
  <si>
    <t>高速/停车费</t>
    <phoneticPr fontId="1" type="noConversion"/>
  </si>
  <si>
    <t>项</t>
    <rPh sb="0" eb="1">
      <t>laing</t>
    </rPh>
    <phoneticPr fontId="1" type="noConversion"/>
  </si>
  <si>
    <t>次</t>
    <rPh sb="0" eb="1">
      <t>ci</t>
    </rPh>
    <phoneticPr fontId="1" type="noConversion"/>
  </si>
  <si>
    <t>新款GL8别克商务；Boris、顾荣辉、赵波、赵波、罗局</t>
    <rPh sb="0" eb="1">
      <t>bie ke</t>
    </rPh>
    <rPh sb="2" eb="3">
      <t>shang wu</t>
    </rPh>
    <phoneticPr fontId="1" type="noConversion"/>
  </si>
  <si>
    <t>新款GL8别克商务；隋静、陈总</t>
    <rPh sb="0" eb="1">
      <t>bie ke</t>
    </rPh>
    <rPh sb="2" eb="3">
      <t>shang wu</t>
    </rPh>
    <phoneticPr fontId="1" type="noConversion"/>
  </si>
  <si>
    <t>8小时100公里</t>
    <phoneticPr fontId="1" type="noConversion"/>
  </si>
  <si>
    <t>接机牌；40*60cmKT板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</si>
  <si>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画架+KT板画面；60*90</t>
    <phoneticPr fontId="1" type="noConversion"/>
  </si>
  <si>
    <t>套</t>
    <phoneticPr fontId="1" type="noConversion"/>
  </si>
  <si>
    <t>桁架UV宝丽布喷绘；4m*3m</t>
    <phoneticPr fontId="1" type="noConversion"/>
  </si>
  <si>
    <t>平米</t>
    <phoneticPr fontId="1" type="noConversion"/>
  </si>
  <si>
    <t>运输</t>
    <phoneticPr fontId="1" type="noConversion"/>
  </si>
  <si>
    <t>搭建人工</t>
    <phoneticPr fontId="1" type="noConversion"/>
  </si>
  <si>
    <t>搭建1次撤场1次</t>
    <phoneticPr fontId="1" type="noConversion"/>
  </si>
  <si>
    <t>市内运输；厢式小货车</t>
    <phoneticPr fontId="1" type="noConversion"/>
  </si>
  <si>
    <t>免收</t>
    <phoneticPr fontId="1" type="noConversion"/>
  </si>
  <si>
    <t>国家会议中心酒店</t>
    <phoneticPr fontId="1" type="noConversion"/>
  </si>
  <si>
    <t>北京凯迪拉克格兰云天大酒店</t>
    <phoneticPr fontId="1" type="noConversion"/>
  </si>
  <si>
    <t>闪送</t>
    <phoneticPr fontId="1" type="noConversion"/>
  </si>
  <si>
    <t>桌卡</t>
    <phoneticPr fontId="1" type="noConversion"/>
  </si>
  <si>
    <t>桌卡闪送</t>
    <phoneticPr fontId="1" type="noConversion"/>
  </si>
  <si>
    <t>车证闪送司机</t>
    <phoneticPr fontId="1" type="noConversion"/>
  </si>
  <si>
    <t>张</t>
    <phoneticPr fontId="1" type="noConversion"/>
  </si>
  <si>
    <t>8日闪送17.5+9日闪送14.95</t>
    <phoneticPr fontId="1" type="noConversion"/>
  </si>
  <si>
    <t>8日闪送杨师傅63+唐师傅25+戴师傅25</t>
    <phoneticPr fontId="1" type="noConversion"/>
  </si>
  <si>
    <t>高级商务套房；含双早；8、9、10日三晚</t>
    <phoneticPr fontId="1" type="noConversion"/>
  </si>
  <si>
    <t>间夜</t>
    <phoneticPr fontId="1" type="noConversion"/>
  </si>
  <si>
    <t>高级商务套房；含单早；8日三晚</t>
    <phoneticPr fontId="1" type="noConversion"/>
  </si>
  <si>
    <t>高级商务套房；含单早；9、10日三晚</t>
    <phoneticPr fontId="1" type="noConversion"/>
  </si>
  <si>
    <t>标间；含双早；8日标间2间；9日1间</t>
    <phoneticPr fontId="1" type="noConversion"/>
  </si>
  <si>
    <t>包车1</t>
    <phoneticPr fontId="1" type="noConversion"/>
  </si>
  <si>
    <t>包车实际使用时间短优惠报价</t>
    <phoneticPr fontId="1" type="noConversion"/>
  </si>
  <si>
    <t>欢迎果盘logo牌</t>
    <phoneticPr fontId="1" type="noConversion"/>
  </si>
  <si>
    <t>代预订服务费</t>
    <phoneticPr fontId="1" type="noConversion"/>
  </si>
  <si>
    <t>国家会议中心酒店签到/洲际午宴/车辆调度</t>
    <phoneticPr fontId="1" type="noConversion"/>
  </si>
  <si>
    <t>高级间大床/双含早；35平；7号</t>
    <rPh sb="0" eb="2">
      <t>shuang chuanghanshuang zao</t>
    </rPh>
    <phoneticPr fontId="1" type="noConversion"/>
  </si>
  <si>
    <t>高级间大床/双含早；35平；8号</t>
    <rPh sb="0" eb="2">
      <t>shuang chuanghanshuang zao</t>
    </rPh>
    <phoneticPr fontId="1" type="noConversion"/>
  </si>
  <si>
    <t>高级间大床/双含早；35平；9号</t>
    <rPh sb="0" eb="2">
      <t>shuang chuanghanshuang zao</t>
    </rPh>
    <phoneticPr fontId="1" type="noConversion"/>
  </si>
  <si>
    <t>高级间大床/双含早；35平；10号</t>
    <rPh sb="0" eb="2">
      <t>shuang chuanghanshuang zao</t>
    </rPh>
    <phoneticPr fontId="1" type="noConversion"/>
  </si>
  <si>
    <t>豪华间大床含单早；45平；8号</t>
    <phoneticPr fontId="1" type="noConversion"/>
  </si>
  <si>
    <t>豪华间大床含单早；45平；9号</t>
    <phoneticPr fontId="1" type="noConversion"/>
  </si>
  <si>
    <t>豪华间大床含单早；45平；10号</t>
    <phoneticPr fontId="1" type="noConversion"/>
  </si>
  <si>
    <t>行政高级间大床含单早；45平；8号</t>
    <phoneticPr fontId="1" type="noConversion"/>
  </si>
  <si>
    <t>行政高级间大床含单早；45平；9号</t>
    <phoneticPr fontId="1" type="noConversion"/>
  </si>
  <si>
    <t>商务高级间大床含单早；35平；8号</t>
    <phoneticPr fontId="1" type="noConversion"/>
  </si>
  <si>
    <t>商务高级间大床含单早；35平；9号</t>
    <phoneticPr fontId="1" type="noConversion"/>
  </si>
  <si>
    <t>商务高级间大床含单早；35平；10号</t>
    <phoneticPr fontId="1" type="noConversion"/>
  </si>
  <si>
    <t>含15张嘉宾+51张姓名桌卡</t>
    <phoneticPr fontId="1" type="noConversion"/>
  </si>
  <si>
    <t>自付7200；悬镜</t>
    <phoneticPr fontId="1" type="noConversion"/>
  </si>
  <si>
    <t>自付2400；束芳丽</t>
    <phoneticPr fontId="1" type="noConversion"/>
  </si>
  <si>
    <t>代预订沟通悬镜7200+韦嘉薇15200+联通22300+束芳丽6400+其他散客5600</t>
    <phoneticPr fontId="1" type="noConversion"/>
  </si>
  <si>
    <t>自付800；10号；石峰（冯思缘付）</t>
    <phoneticPr fontId="1" type="noConversion"/>
  </si>
  <si>
    <t>嘉宾自付差旅500；8号</t>
    <phoneticPr fontId="1" type="noConversion"/>
  </si>
  <si>
    <t>嘉宾自付差旅500；9号</t>
    <phoneticPr fontId="1" type="noConversion"/>
  </si>
  <si>
    <t>嘉宾自付差旅500；10号</t>
    <phoneticPr fontId="1" type="noConversion"/>
  </si>
  <si>
    <t>部分房间嘉宾自付部分，总账单减掉此部分</t>
    <phoneticPr fontId="1" type="noConversion"/>
  </si>
  <si>
    <t>其他渠道承担部分费用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</si>
</sst>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#,##0.000_);[Red]\(#,##0.000\)"/>
    <numFmt numFmtId="179" formatCode="0.00_);[Red]\(0.00\)"/>
    <numFmt numFmtId="180" formatCode="#,##0.00_ ;[Red]\-#,##0.00\ "/>
    <numFmt numFmtId="181" formatCode="#,##0.0_);[Red]\(#,##0.0\)"/>
  </numFmts>
  <fonts count="20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family val="2"/>
      <scheme val="minor"/>
    </font>
    <font>
      <sz val="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  <xf numFmtId="9" fontId="18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8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2" borderId="0" xfId="0" applyFont="1" applyFill="1"/>
    <xf numFmtId="38" fontId="11" fillId="2" borderId="0" xfId="0" applyNumberFormat="1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7" fontId="17" fillId="0" borderId="15" xfId="0" applyNumberFormat="1" applyFont="1" applyBorder="1" applyAlignment="1">
      <alignment horizontal="center" vertical="center" wrapText="1"/>
    </xf>
    <xf numFmtId="8" fontId="17" fillId="0" borderId="15" xfId="0" applyNumberFormat="1" applyFont="1" applyBorder="1" applyAlignment="1">
      <alignment horizontal="center" vertical="center" wrapText="1"/>
    </xf>
    <xf numFmtId="38" fontId="19" fillId="2" borderId="0" xfId="0" applyNumberFormat="1" applyFont="1" applyFill="1"/>
    <xf numFmtId="178" fontId="11" fillId="2" borderId="0" xfId="0" applyNumberFormat="1" applyFont="1" applyFill="1"/>
    <xf numFmtId="179" fontId="11" fillId="2" borderId="0" xfId="8" applyNumberFormat="1" applyFont="1" applyFill="1" applyAlignment="1"/>
    <xf numFmtId="180" fontId="11" fillId="2" borderId="0" xfId="0" applyNumberFormat="1" applyFont="1" applyFill="1"/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9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81" fontId="3" fillId="0" borderId="15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9">
    <cellStyle name="_ET_STYLE_NoName_00_" xfId="6" xr:uid="{00000000-0005-0000-0000-000000000000}"/>
    <cellStyle name="百分比" xfId="8" builtinId="5"/>
    <cellStyle name="常规" xfId="0" builtinId="0"/>
    <cellStyle name="常规 10 2" xfId="5" xr:uid="{00000000-0005-0000-0000-000003000000}"/>
    <cellStyle name="常规 3" xfId="7" xr:uid="{00000000-0005-0000-0000-000004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00FDFF"/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7"/>
  <sheetViews>
    <sheetView showGridLines="0" tabSelected="1" zoomScaleNormal="120" workbookViewId="0">
      <selection activeCell="D77" sqref="D77"/>
    </sheetView>
  </sheetViews>
  <sheetFormatPr baseColWidth="10" defaultColWidth="9" defaultRowHeight="18"/>
  <cols>
    <col min="1" max="1" width="2.6640625" style="32" customWidth="1"/>
    <col min="2" max="2" width="14.83203125" style="32" bestFit="1" customWidth="1"/>
    <col min="3" max="3" width="30.5" style="32" bestFit="1" customWidth="1"/>
    <col min="4" max="4" width="49" style="34" bestFit="1" customWidth="1"/>
    <col min="5" max="5" width="14.1640625" style="35" bestFit="1" customWidth="1"/>
    <col min="6" max="6" width="15.83203125" style="35" bestFit="1" customWidth="1"/>
    <col min="7" max="7" width="6.83203125" style="36" bestFit="1" customWidth="1"/>
    <col min="8" max="8" width="5.5" style="35" bestFit="1" customWidth="1"/>
    <col min="9" max="9" width="11" style="32" bestFit="1" customWidth="1"/>
    <col min="10" max="10" width="15.1640625" style="32" bestFit="1" customWidth="1"/>
    <col min="11" max="11" width="34.6640625" style="32" customWidth="1"/>
    <col min="12" max="249" width="9" style="32"/>
    <col min="250" max="250" width="2.83203125" style="32" customWidth="1"/>
    <col min="251" max="251" width="9" style="32"/>
    <col min="252" max="252" width="12.6640625" style="32" customWidth="1"/>
    <col min="253" max="253" width="11.5" style="32" customWidth="1"/>
    <col min="254" max="254" width="10.1640625" style="32" customWidth="1"/>
    <col min="255" max="255" width="18.1640625" style="32" customWidth="1"/>
    <col min="256" max="256" width="10.33203125" style="32" customWidth="1"/>
    <col min="257" max="258" width="8.83203125" style="32" customWidth="1"/>
    <col min="259" max="259" width="13.5" style="32" customWidth="1"/>
    <col min="260" max="260" width="12.6640625" style="32" customWidth="1"/>
    <col min="261" max="261" width="11.33203125" style="32" customWidth="1"/>
    <col min="262" max="262" width="12.6640625" style="32" customWidth="1"/>
    <col min="263" max="263" width="12.5" style="32" customWidth="1"/>
    <col min="264" max="505" width="9" style="32"/>
    <col min="506" max="506" width="2.83203125" style="32" customWidth="1"/>
    <col min="507" max="507" width="9" style="32"/>
    <col min="508" max="508" width="12.6640625" style="32" customWidth="1"/>
    <col min="509" max="509" width="11.5" style="32" customWidth="1"/>
    <col min="510" max="510" width="10.1640625" style="32" customWidth="1"/>
    <col min="511" max="511" width="18.1640625" style="32" customWidth="1"/>
    <col min="512" max="512" width="10.33203125" style="32" customWidth="1"/>
    <col min="513" max="514" width="8.83203125" style="32" customWidth="1"/>
    <col min="515" max="515" width="13.5" style="32" customWidth="1"/>
    <col min="516" max="516" width="12.6640625" style="32" customWidth="1"/>
    <col min="517" max="517" width="11.33203125" style="32" customWidth="1"/>
    <col min="518" max="518" width="12.6640625" style="32" customWidth="1"/>
    <col min="519" max="519" width="12.5" style="32" customWidth="1"/>
    <col min="520" max="761" width="9" style="32"/>
    <col min="762" max="762" width="2.83203125" style="32" customWidth="1"/>
    <col min="763" max="763" width="9" style="32"/>
    <col min="764" max="764" width="12.6640625" style="32" customWidth="1"/>
    <col min="765" max="765" width="11.5" style="32" customWidth="1"/>
    <col min="766" max="766" width="10.1640625" style="32" customWidth="1"/>
    <col min="767" max="767" width="18.1640625" style="32" customWidth="1"/>
    <col min="768" max="768" width="10.33203125" style="32" customWidth="1"/>
    <col min="769" max="770" width="8.83203125" style="32" customWidth="1"/>
    <col min="771" max="771" width="13.5" style="32" customWidth="1"/>
    <col min="772" max="772" width="12.6640625" style="32" customWidth="1"/>
    <col min="773" max="773" width="11.33203125" style="32" customWidth="1"/>
    <col min="774" max="774" width="12.6640625" style="32" customWidth="1"/>
    <col min="775" max="775" width="12.5" style="32" customWidth="1"/>
    <col min="776" max="1017" width="9" style="32"/>
    <col min="1018" max="1018" width="2.83203125" style="32" customWidth="1"/>
    <col min="1019" max="1019" width="9" style="32"/>
    <col min="1020" max="1020" width="12.6640625" style="32" customWidth="1"/>
    <col min="1021" max="1021" width="11.5" style="32" customWidth="1"/>
    <col min="1022" max="1022" width="10.1640625" style="32" customWidth="1"/>
    <col min="1023" max="1023" width="18.1640625" style="32" customWidth="1"/>
    <col min="1024" max="1024" width="10.33203125" style="32" customWidth="1"/>
    <col min="1025" max="1026" width="8.83203125" style="32" customWidth="1"/>
    <col min="1027" max="1027" width="13.5" style="32" customWidth="1"/>
    <col min="1028" max="1028" width="12.6640625" style="32" customWidth="1"/>
    <col min="1029" max="1029" width="11.33203125" style="32" customWidth="1"/>
    <col min="1030" max="1030" width="12.6640625" style="32" customWidth="1"/>
    <col min="1031" max="1031" width="12.5" style="32" customWidth="1"/>
    <col min="1032" max="1273" width="9" style="32"/>
    <col min="1274" max="1274" width="2.83203125" style="32" customWidth="1"/>
    <col min="1275" max="1275" width="9" style="32"/>
    <col min="1276" max="1276" width="12.6640625" style="32" customWidth="1"/>
    <col min="1277" max="1277" width="11.5" style="32" customWidth="1"/>
    <col min="1278" max="1278" width="10.1640625" style="32" customWidth="1"/>
    <col min="1279" max="1279" width="18.1640625" style="32" customWidth="1"/>
    <col min="1280" max="1280" width="10.33203125" style="32" customWidth="1"/>
    <col min="1281" max="1282" width="8.83203125" style="32" customWidth="1"/>
    <col min="1283" max="1283" width="13.5" style="32" customWidth="1"/>
    <col min="1284" max="1284" width="12.6640625" style="32" customWidth="1"/>
    <col min="1285" max="1285" width="11.33203125" style="32" customWidth="1"/>
    <col min="1286" max="1286" width="12.6640625" style="32" customWidth="1"/>
    <col min="1287" max="1287" width="12.5" style="32" customWidth="1"/>
    <col min="1288" max="1529" width="9" style="32"/>
    <col min="1530" max="1530" width="2.83203125" style="32" customWidth="1"/>
    <col min="1531" max="1531" width="9" style="32"/>
    <col min="1532" max="1532" width="12.6640625" style="32" customWidth="1"/>
    <col min="1533" max="1533" width="11.5" style="32" customWidth="1"/>
    <col min="1534" max="1534" width="10.1640625" style="32" customWidth="1"/>
    <col min="1535" max="1535" width="18.1640625" style="32" customWidth="1"/>
    <col min="1536" max="1536" width="10.33203125" style="32" customWidth="1"/>
    <col min="1537" max="1538" width="8.83203125" style="32" customWidth="1"/>
    <col min="1539" max="1539" width="13.5" style="32" customWidth="1"/>
    <col min="1540" max="1540" width="12.6640625" style="32" customWidth="1"/>
    <col min="1541" max="1541" width="11.33203125" style="32" customWidth="1"/>
    <col min="1542" max="1542" width="12.6640625" style="32" customWidth="1"/>
    <col min="1543" max="1543" width="12.5" style="32" customWidth="1"/>
    <col min="1544" max="1785" width="9" style="32"/>
    <col min="1786" max="1786" width="2.83203125" style="32" customWidth="1"/>
    <col min="1787" max="1787" width="9" style="32"/>
    <col min="1788" max="1788" width="12.6640625" style="32" customWidth="1"/>
    <col min="1789" max="1789" width="11.5" style="32" customWidth="1"/>
    <col min="1790" max="1790" width="10.1640625" style="32" customWidth="1"/>
    <col min="1791" max="1791" width="18.1640625" style="32" customWidth="1"/>
    <col min="1792" max="1792" width="10.33203125" style="32" customWidth="1"/>
    <col min="1793" max="1794" width="8.83203125" style="32" customWidth="1"/>
    <col min="1795" max="1795" width="13.5" style="32" customWidth="1"/>
    <col min="1796" max="1796" width="12.6640625" style="32" customWidth="1"/>
    <col min="1797" max="1797" width="11.33203125" style="32" customWidth="1"/>
    <col min="1798" max="1798" width="12.6640625" style="32" customWidth="1"/>
    <col min="1799" max="1799" width="12.5" style="32" customWidth="1"/>
    <col min="1800" max="2041" width="9" style="32"/>
    <col min="2042" max="2042" width="2.83203125" style="32" customWidth="1"/>
    <col min="2043" max="2043" width="9" style="32"/>
    <col min="2044" max="2044" width="12.6640625" style="32" customWidth="1"/>
    <col min="2045" max="2045" width="11.5" style="32" customWidth="1"/>
    <col min="2046" max="2046" width="10.1640625" style="32" customWidth="1"/>
    <col min="2047" max="2047" width="18.1640625" style="32" customWidth="1"/>
    <col min="2048" max="2048" width="10.33203125" style="32" customWidth="1"/>
    <col min="2049" max="2050" width="8.83203125" style="32" customWidth="1"/>
    <col min="2051" max="2051" width="13.5" style="32" customWidth="1"/>
    <col min="2052" max="2052" width="12.6640625" style="32" customWidth="1"/>
    <col min="2053" max="2053" width="11.33203125" style="32" customWidth="1"/>
    <col min="2054" max="2054" width="12.6640625" style="32" customWidth="1"/>
    <col min="2055" max="2055" width="12.5" style="32" customWidth="1"/>
    <col min="2056" max="2297" width="9" style="32"/>
    <col min="2298" max="2298" width="2.83203125" style="32" customWidth="1"/>
    <col min="2299" max="2299" width="9" style="32"/>
    <col min="2300" max="2300" width="12.6640625" style="32" customWidth="1"/>
    <col min="2301" max="2301" width="11.5" style="32" customWidth="1"/>
    <col min="2302" max="2302" width="10.1640625" style="32" customWidth="1"/>
    <col min="2303" max="2303" width="18.1640625" style="32" customWidth="1"/>
    <col min="2304" max="2304" width="10.33203125" style="32" customWidth="1"/>
    <col min="2305" max="2306" width="8.83203125" style="32" customWidth="1"/>
    <col min="2307" max="2307" width="13.5" style="32" customWidth="1"/>
    <col min="2308" max="2308" width="12.6640625" style="32" customWidth="1"/>
    <col min="2309" max="2309" width="11.33203125" style="32" customWidth="1"/>
    <col min="2310" max="2310" width="12.6640625" style="32" customWidth="1"/>
    <col min="2311" max="2311" width="12.5" style="32" customWidth="1"/>
    <col min="2312" max="2553" width="9" style="32"/>
    <col min="2554" max="2554" width="2.83203125" style="32" customWidth="1"/>
    <col min="2555" max="2555" width="9" style="32"/>
    <col min="2556" max="2556" width="12.6640625" style="32" customWidth="1"/>
    <col min="2557" max="2557" width="11.5" style="32" customWidth="1"/>
    <col min="2558" max="2558" width="10.1640625" style="32" customWidth="1"/>
    <col min="2559" max="2559" width="18.1640625" style="32" customWidth="1"/>
    <col min="2560" max="2560" width="10.33203125" style="32" customWidth="1"/>
    <col min="2561" max="2562" width="8.83203125" style="32" customWidth="1"/>
    <col min="2563" max="2563" width="13.5" style="32" customWidth="1"/>
    <col min="2564" max="2564" width="12.6640625" style="32" customWidth="1"/>
    <col min="2565" max="2565" width="11.33203125" style="32" customWidth="1"/>
    <col min="2566" max="2566" width="12.6640625" style="32" customWidth="1"/>
    <col min="2567" max="2567" width="12.5" style="32" customWidth="1"/>
    <col min="2568" max="2809" width="9" style="32"/>
    <col min="2810" max="2810" width="2.83203125" style="32" customWidth="1"/>
    <col min="2811" max="2811" width="9" style="32"/>
    <col min="2812" max="2812" width="12.6640625" style="32" customWidth="1"/>
    <col min="2813" max="2813" width="11.5" style="32" customWidth="1"/>
    <col min="2814" max="2814" width="10.1640625" style="32" customWidth="1"/>
    <col min="2815" max="2815" width="18.1640625" style="32" customWidth="1"/>
    <col min="2816" max="2816" width="10.33203125" style="32" customWidth="1"/>
    <col min="2817" max="2818" width="8.83203125" style="32" customWidth="1"/>
    <col min="2819" max="2819" width="13.5" style="32" customWidth="1"/>
    <col min="2820" max="2820" width="12.6640625" style="32" customWidth="1"/>
    <col min="2821" max="2821" width="11.33203125" style="32" customWidth="1"/>
    <col min="2822" max="2822" width="12.6640625" style="32" customWidth="1"/>
    <col min="2823" max="2823" width="12.5" style="32" customWidth="1"/>
    <col min="2824" max="3065" width="9" style="32"/>
    <col min="3066" max="3066" width="2.83203125" style="32" customWidth="1"/>
    <col min="3067" max="3067" width="9" style="32"/>
    <col min="3068" max="3068" width="12.6640625" style="32" customWidth="1"/>
    <col min="3069" max="3069" width="11.5" style="32" customWidth="1"/>
    <col min="3070" max="3070" width="10.1640625" style="32" customWidth="1"/>
    <col min="3071" max="3071" width="18.1640625" style="32" customWidth="1"/>
    <col min="3072" max="3072" width="10.33203125" style="32" customWidth="1"/>
    <col min="3073" max="3074" width="8.83203125" style="32" customWidth="1"/>
    <col min="3075" max="3075" width="13.5" style="32" customWidth="1"/>
    <col min="3076" max="3076" width="12.6640625" style="32" customWidth="1"/>
    <col min="3077" max="3077" width="11.33203125" style="32" customWidth="1"/>
    <col min="3078" max="3078" width="12.6640625" style="32" customWidth="1"/>
    <col min="3079" max="3079" width="12.5" style="32" customWidth="1"/>
    <col min="3080" max="3321" width="9" style="32"/>
    <col min="3322" max="3322" width="2.83203125" style="32" customWidth="1"/>
    <col min="3323" max="3323" width="9" style="32"/>
    <col min="3324" max="3324" width="12.6640625" style="32" customWidth="1"/>
    <col min="3325" max="3325" width="11.5" style="32" customWidth="1"/>
    <col min="3326" max="3326" width="10.1640625" style="32" customWidth="1"/>
    <col min="3327" max="3327" width="18.1640625" style="32" customWidth="1"/>
    <col min="3328" max="3328" width="10.33203125" style="32" customWidth="1"/>
    <col min="3329" max="3330" width="8.83203125" style="32" customWidth="1"/>
    <col min="3331" max="3331" width="13.5" style="32" customWidth="1"/>
    <col min="3332" max="3332" width="12.6640625" style="32" customWidth="1"/>
    <col min="3333" max="3333" width="11.33203125" style="32" customWidth="1"/>
    <col min="3334" max="3334" width="12.6640625" style="32" customWidth="1"/>
    <col min="3335" max="3335" width="12.5" style="32" customWidth="1"/>
    <col min="3336" max="3577" width="9" style="32"/>
    <col min="3578" max="3578" width="2.83203125" style="32" customWidth="1"/>
    <col min="3579" max="3579" width="9" style="32"/>
    <col min="3580" max="3580" width="12.6640625" style="32" customWidth="1"/>
    <col min="3581" max="3581" width="11.5" style="32" customWidth="1"/>
    <col min="3582" max="3582" width="10.1640625" style="32" customWidth="1"/>
    <col min="3583" max="3583" width="18.1640625" style="32" customWidth="1"/>
    <col min="3584" max="3584" width="10.33203125" style="32" customWidth="1"/>
    <col min="3585" max="3586" width="8.83203125" style="32" customWidth="1"/>
    <col min="3587" max="3587" width="13.5" style="32" customWidth="1"/>
    <col min="3588" max="3588" width="12.6640625" style="32" customWidth="1"/>
    <col min="3589" max="3589" width="11.33203125" style="32" customWidth="1"/>
    <col min="3590" max="3590" width="12.6640625" style="32" customWidth="1"/>
    <col min="3591" max="3591" width="12.5" style="32" customWidth="1"/>
    <col min="3592" max="3833" width="9" style="32"/>
    <col min="3834" max="3834" width="2.83203125" style="32" customWidth="1"/>
    <col min="3835" max="3835" width="9" style="32"/>
    <col min="3836" max="3836" width="12.6640625" style="32" customWidth="1"/>
    <col min="3837" max="3837" width="11.5" style="32" customWidth="1"/>
    <col min="3838" max="3838" width="10.1640625" style="32" customWidth="1"/>
    <col min="3839" max="3839" width="18.1640625" style="32" customWidth="1"/>
    <col min="3840" max="3840" width="10.33203125" style="32" customWidth="1"/>
    <col min="3841" max="3842" width="8.83203125" style="32" customWidth="1"/>
    <col min="3843" max="3843" width="13.5" style="32" customWidth="1"/>
    <col min="3844" max="3844" width="12.6640625" style="32" customWidth="1"/>
    <col min="3845" max="3845" width="11.33203125" style="32" customWidth="1"/>
    <col min="3846" max="3846" width="12.6640625" style="32" customWidth="1"/>
    <col min="3847" max="3847" width="12.5" style="32" customWidth="1"/>
    <col min="3848" max="4089" width="9" style="32"/>
    <col min="4090" max="4090" width="2.83203125" style="32" customWidth="1"/>
    <col min="4091" max="4091" width="9" style="32"/>
    <col min="4092" max="4092" width="12.6640625" style="32" customWidth="1"/>
    <col min="4093" max="4093" width="11.5" style="32" customWidth="1"/>
    <col min="4094" max="4094" width="10.1640625" style="32" customWidth="1"/>
    <col min="4095" max="4095" width="18.1640625" style="32" customWidth="1"/>
    <col min="4096" max="4096" width="10.33203125" style="32" customWidth="1"/>
    <col min="4097" max="4098" width="8.83203125" style="32" customWidth="1"/>
    <col min="4099" max="4099" width="13.5" style="32" customWidth="1"/>
    <col min="4100" max="4100" width="12.6640625" style="32" customWidth="1"/>
    <col min="4101" max="4101" width="11.33203125" style="32" customWidth="1"/>
    <col min="4102" max="4102" width="12.6640625" style="32" customWidth="1"/>
    <col min="4103" max="4103" width="12.5" style="32" customWidth="1"/>
    <col min="4104" max="4345" width="9" style="32"/>
    <col min="4346" max="4346" width="2.83203125" style="32" customWidth="1"/>
    <col min="4347" max="4347" width="9" style="32"/>
    <col min="4348" max="4348" width="12.6640625" style="32" customWidth="1"/>
    <col min="4349" max="4349" width="11.5" style="32" customWidth="1"/>
    <col min="4350" max="4350" width="10.1640625" style="32" customWidth="1"/>
    <col min="4351" max="4351" width="18.1640625" style="32" customWidth="1"/>
    <col min="4352" max="4352" width="10.33203125" style="32" customWidth="1"/>
    <col min="4353" max="4354" width="8.83203125" style="32" customWidth="1"/>
    <col min="4355" max="4355" width="13.5" style="32" customWidth="1"/>
    <col min="4356" max="4356" width="12.6640625" style="32" customWidth="1"/>
    <col min="4357" max="4357" width="11.33203125" style="32" customWidth="1"/>
    <col min="4358" max="4358" width="12.6640625" style="32" customWidth="1"/>
    <col min="4359" max="4359" width="12.5" style="32" customWidth="1"/>
    <col min="4360" max="4601" width="9" style="32"/>
    <col min="4602" max="4602" width="2.83203125" style="32" customWidth="1"/>
    <col min="4603" max="4603" width="9" style="32"/>
    <col min="4604" max="4604" width="12.6640625" style="32" customWidth="1"/>
    <col min="4605" max="4605" width="11.5" style="32" customWidth="1"/>
    <col min="4606" max="4606" width="10.1640625" style="32" customWidth="1"/>
    <col min="4607" max="4607" width="18.1640625" style="32" customWidth="1"/>
    <col min="4608" max="4608" width="10.33203125" style="32" customWidth="1"/>
    <col min="4609" max="4610" width="8.83203125" style="32" customWidth="1"/>
    <col min="4611" max="4611" width="13.5" style="32" customWidth="1"/>
    <col min="4612" max="4612" width="12.6640625" style="32" customWidth="1"/>
    <col min="4613" max="4613" width="11.33203125" style="32" customWidth="1"/>
    <col min="4614" max="4614" width="12.6640625" style="32" customWidth="1"/>
    <col min="4615" max="4615" width="12.5" style="32" customWidth="1"/>
    <col min="4616" max="4857" width="9" style="32"/>
    <col min="4858" max="4858" width="2.83203125" style="32" customWidth="1"/>
    <col min="4859" max="4859" width="9" style="32"/>
    <col min="4860" max="4860" width="12.6640625" style="32" customWidth="1"/>
    <col min="4861" max="4861" width="11.5" style="32" customWidth="1"/>
    <col min="4862" max="4862" width="10.1640625" style="32" customWidth="1"/>
    <col min="4863" max="4863" width="18.1640625" style="32" customWidth="1"/>
    <col min="4864" max="4864" width="10.33203125" style="32" customWidth="1"/>
    <col min="4865" max="4866" width="8.83203125" style="32" customWidth="1"/>
    <col min="4867" max="4867" width="13.5" style="32" customWidth="1"/>
    <col min="4868" max="4868" width="12.6640625" style="32" customWidth="1"/>
    <col min="4869" max="4869" width="11.33203125" style="32" customWidth="1"/>
    <col min="4870" max="4870" width="12.6640625" style="32" customWidth="1"/>
    <col min="4871" max="4871" width="12.5" style="32" customWidth="1"/>
    <col min="4872" max="5113" width="9" style="32"/>
    <col min="5114" max="5114" width="2.83203125" style="32" customWidth="1"/>
    <col min="5115" max="5115" width="9" style="32"/>
    <col min="5116" max="5116" width="12.6640625" style="32" customWidth="1"/>
    <col min="5117" max="5117" width="11.5" style="32" customWidth="1"/>
    <col min="5118" max="5118" width="10.1640625" style="32" customWidth="1"/>
    <col min="5119" max="5119" width="18.1640625" style="32" customWidth="1"/>
    <col min="5120" max="5120" width="10.33203125" style="32" customWidth="1"/>
    <col min="5121" max="5122" width="8.83203125" style="32" customWidth="1"/>
    <col min="5123" max="5123" width="13.5" style="32" customWidth="1"/>
    <col min="5124" max="5124" width="12.6640625" style="32" customWidth="1"/>
    <col min="5125" max="5125" width="11.33203125" style="32" customWidth="1"/>
    <col min="5126" max="5126" width="12.6640625" style="32" customWidth="1"/>
    <col min="5127" max="5127" width="12.5" style="32" customWidth="1"/>
    <col min="5128" max="5369" width="9" style="32"/>
    <col min="5370" max="5370" width="2.83203125" style="32" customWidth="1"/>
    <col min="5371" max="5371" width="9" style="32"/>
    <col min="5372" max="5372" width="12.6640625" style="32" customWidth="1"/>
    <col min="5373" max="5373" width="11.5" style="32" customWidth="1"/>
    <col min="5374" max="5374" width="10.1640625" style="32" customWidth="1"/>
    <col min="5375" max="5375" width="18.1640625" style="32" customWidth="1"/>
    <col min="5376" max="5376" width="10.33203125" style="32" customWidth="1"/>
    <col min="5377" max="5378" width="8.83203125" style="32" customWidth="1"/>
    <col min="5379" max="5379" width="13.5" style="32" customWidth="1"/>
    <col min="5380" max="5380" width="12.6640625" style="32" customWidth="1"/>
    <col min="5381" max="5381" width="11.33203125" style="32" customWidth="1"/>
    <col min="5382" max="5382" width="12.6640625" style="32" customWidth="1"/>
    <col min="5383" max="5383" width="12.5" style="32" customWidth="1"/>
    <col min="5384" max="5625" width="9" style="32"/>
    <col min="5626" max="5626" width="2.83203125" style="32" customWidth="1"/>
    <col min="5627" max="5627" width="9" style="32"/>
    <col min="5628" max="5628" width="12.6640625" style="32" customWidth="1"/>
    <col min="5629" max="5629" width="11.5" style="32" customWidth="1"/>
    <col min="5630" max="5630" width="10.1640625" style="32" customWidth="1"/>
    <col min="5631" max="5631" width="18.1640625" style="32" customWidth="1"/>
    <col min="5632" max="5632" width="10.33203125" style="32" customWidth="1"/>
    <col min="5633" max="5634" width="8.83203125" style="32" customWidth="1"/>
    <col min="5635" max="5635" width="13.5" style="32" customWidth="1"/>
    <col min="5636" max="5636" width="12.6640625" style="32" customWidth="1"/>
    <col min="5637" max="5637" width="11.33203125" style="32" customWidth="1"/>
    <col min="5638" max="5638" width="12.6640625" style="32" customWidth="1"/>
    <col min="5639" max="5639" width="12.5" style="32" customWidth="1"/>
    <col min="5640" max="5881" width="9" style="32"/>
    <col min="5882" max="5882" width="2.83203125" style="32" customWidth="1"/>
    <col min="5883" max="5883" width="9" style="32"/>
    <col min="5884" max="5884" width="12.6640625" style="32" customWidth="1"/>
    <col min="5885" max="5885" width="11.5" style="32" customWidth="1"/>
    <col min="5886" max="5886" width="10.1640625" style="32" customWidth="1"/>
    <col min="5887" max="5887" width="18.1640625" style="32" customWidth="1"/>
    <col min="5888" max="5888" width="10.33203125" style="32" customWidth="1"/>
    <col min="5889" max="5890" width="8.83203125" style="32" customWidth="1"/>
    <col min="5891" max="5891" width="13.5" style="32" customWidth="1"/>
    <col min="5892" max="5892" width="12.6640625" style="32" customWidth="1"/>
    <col min="5893" max="5893" width="11.33203125" style="32" customWidth="1"/>
    <col min="5894" max="5894" width="12.6640625" style="32" customWidth="1"/>
    <col min="5895" max="5895" width="12.5" style="32" customWidth="1"/>
    <col min="5896" max="6137" width="9" style="32"/>
    <col min="6138" max="6138" width="2.83203125" style="32" customWidth="1"/>
    <col min="6139" max="6139" width="9" style="32"/>
    <col min="6140" max="6140" width="12.6640625" style="32" customWidth="1"/>
    <col min="6141" max="6141" width="11.5" style="32" customWidth="1"/>
    <col min="6142" max="6142" width="10.1640625" style="32" customWidth="1"/>
    <col min="6143" max="6143" width="18.1640625" style="32" customWidth="1"/>
    <col min="6144" max="6144" width="10.33203125" style="32" customWidth="1"/>
    <col min="6145" max="6146" width="8.83203125" style="32" customWidth="1"/>
    <col min="6147" max="6147" width="13.5" style="32" customWidth="1"/>
    <col min="6148" max="6148" width="12.6640625" style="32" customWidth="1"/>
    <col min="6149" max="6149" width="11.33203125" style="32" customWidth="1"/>
    <col min="6150" max="6150" width="12.6640625" style="32" customWidth="1"/>
    <col min="6151" max="6151" width="12.5" style="32" customWidth="1"/>
    <col min="6152" max="6393" width="9" style="32"/>
    <col min="6394" max="6394" width="2.83203125" style="32" customWidth="1"/>
    <col min="6395" max="6395" width="9" style="32"/>
    <col min="6396" max="6396" width="12.6640625" style="32" customWidth="1"/>
    <col min="6397" max="6397" width="11.5" style="32" customWidth="1"/>
    <col min="6398" max="6398" width="10.1640625" style="32" customWidth="1"/>
    <col min="6399" max="6399" width="18.1640625" style="32" customWidth="1"/>
    <col min="6400" max="6400" width="10.33203125" style="32" customWidth="1"/>
    <col min="6401" max="6402" width="8.83203125" style="32" customWidth="1"/>
    <col min="6403" max="6403" width="13.5" style="32" customWidth="1"/>
    <col min="6404" max="6404" width="12.6640625" style="32" customWidth="1"/>
    <col min="6405" max="6405" width="11.33203125" style="32" customWidth="1"/>
    <col min="6406" max="6406" width="12.6640625" style="32" customWidth="1"/>
    <col min="6407" max="6407" width="12.5" style="32" customWidth="1"/>
    <col min="6408" max="6649" width="9" style="32"/>
    <col min="6650" max="6650" width="2.83203125" style="32" customWidth="1"/>
    <col min="6651" max="6651" width="9" style="32"/>
    <col min="6652" max="6652" width="12.6640625" style="32" customWidth="1"/>
    <col min="6653" max="6653" width="11.5" style="32" customWidth="1"/>
    <col min="6654" max="6654" width="10.1640625" style="32" customWidth="1"/>
    <col min="6655" max="6655" width="18.1640625" style="32" customWidth="1"/>
    <col min="6656" max="6656" width="10.33203125" style="32" customWidth="1"/>
    <col min="6657" max="6658" width="8.83203125" style="32" customWidth="1"/>
    <col min="6659" max="6659" width="13.5" style="32" customWidth="1"/>
    <col min="6660" max="6660" width="12.6640625" style="32" customWidth="1"/>
    <col min="6661" max="6661" width="11.33203125" style="32" customWidth="1"/>
    <col min="6662" max="6662" width="12.6640625" style="32" customWidth="1"/>
    <col min="6663" max="6663" width="12.5" style="32" customWidth="1"/>
    <col min="6664" max="6905" width="9" style="32"/>
    <col min="6906" max="6906" width="2.83203125" style="32" customWidth="1"/>
    <col min="6907" max="6907" width="9" style="32"/>
    <col min="6908" max="6908" width="12.6640625" style="32" customWidth="1"/>
    <col min="6909" max="6909" width="11.5" style="32" customWidth="1"/>
    <col min="6910" max="6910" width="10.1640625" style="32" customWidth="1"/>
    <col min="6911" max="6911" width="18.1640625" style="32" customWidth="1"/>
    <col min="6912" max="6912" width="10.33203125" style="32" customWidth="1"/>
    <col min="6913" max="6914" width="8.83203125" style="32" customWidth="1"/>
    <col min="6915" max="6915" width="13.5" style="32" customWidth="1"/>
    <col min="6916" max="6916" width="12.6640625" style="32" customWidth="1"/>
    <col min="6917" max="6917" width="11.33203125" style="32" customWidth="1"/>
    <col min="6918" max="6918" width="12.6640625" style="32" customWidth="1"/>
    <col min="6919" max="6919" width="12.5" style="32" customWidth="1"/>
    <col min="6920" max="7161" width="9" style="32"/>
    <col min="7162" max="7162" width="2.83203125" style="32" customWidth="1"/>
    <col min="7163" max="7163" width="9" style="32"/>
    <col min="7164" max="7164" width="12.6640625" style="32" customWidth="1"/>
    <col min="7165" max="7165" width="11.5" style="32" customWidth="1"/>
    <col min="7166" max="7166" width="10.1640625" style="32" customWidth="1"/>
    <col min="7167" max="7167" width="18.1640625" style="32" customWidth="1"/>
    <col min="7168" max="7168" width="10.33203125" style="32" customWidth="1"/>
    <col min="7169" max="7170" width="8.83203125" style="32" customWidth="1"/>
    <col min="7171" max="7171" width="13.5" style="32" customWidth="1"/>
    <col min="7172" max="7172" width="12.6640625" style="32" customWidth="1"/>
    <col min="7173" max="7173" width="11.33203125" style="32" customWidth="1"/>
    <col min="7174" max="7174" width="12.6640625" style="32" customWidth="1"/>
    <col min="7175" max="7175" width="12.5" style="32" customWidth="1"/>
    <col min="7176" max="7417" width="9" style="32"/>
    <col min="7418" max="7418" width="2.83203125" style="32" customWidth="1"/>
    <col min="7419" max="7419" width="9" style="32"/>
    <col min="7420" max="7420" width="12.6640625" style="32" customWidth="1"/>
    <col min="7421" max="7421" width="11.5" style="32" customWidth="1"/>
    <col min="7422" max="7422" width="10.1640625" style="32" customWidth="1"/>
    <col min="7423" max="7423" width="18.1640625" style="32" customWidth="1"/>
    <col min="7424" max="7424" width="10.33203125" style="32" customWidth="1"/>
    <col min="7425" max="7426" width="8.83203125" style="32" customWidth="1"/>
    <col min="7427" max="7427" width="13.5" style="32" customWidth="1"/>
    <col min="7428" max="7428" width="12.6640625" style="32" customWidth="1"/>
    <col min="7429" max="7429" width="11.33203125" style="32" customWidth="1"/>
    <col min="7430" max="7430" width="12.6640625" style="32" customWidth="1"/>
    <col min="7431" max="7431" width="12.5" style="32" customWidth="1"/>
    <col min="7432" max="7673" width="9" style="32"/>
    <col min="7674" max="7674" width="2.83203125" style="32" customWidth="1"/>
    <col min="7675" max="7675" width="9" style="32"/>
    <col min="7676" max="7676" width="12.6640625" style="32" customWidth="1"/>
    <col min="7677" max="7677" width="11.5" style="32" customWidth="1"/>
    <col min="7678" max="7678" width="10.1640625" style="32" customWidth="1"/>
    <col min="7679" max="7679" width="18.1640625" style="32" customWidth="1"/>
    <col min="7680" max="7680" width="10.33203125" style="32" customWidth="1"/>
    <col min="7681" max="7682" width="8.83203125" style="32" customWidth="1"/>
    <col min="7683" max="7683" width="13.5" style="32" customWidth="1"/>
    <col min="7684" max="7684" width="12.6640625" style="32" customWidth="1"/>
    <col min="7685" max="7685" width="11.33203125" style="32" customWidth="1"/>
    <col min="7686" max="7686" width="12.6640625" style="32" customWidth="1"/>
    <col min="7687" max="7687" width="12.5" style="32" customWidth="1"/>
    <col min="7688" max="7929" width="9" style="32"/>
    <col min="7930" max="7930" width="2.83203125" style="32" customWidth="1"/>
    <col min="7931" max="7931" width="9" style="32"/>
    <col min="7932" max="7932" width="12.6640625" style="32" customWidth="1"/>
    <col min="7933" max="7933" width="11.5" style="32" customWidth="1"/>
    <col min="7934" max="7934" width="10.1640625" style="32" customWidth="1"/>
    <col min="7935" max="7935" width="18.1640625" style="32" customWidth="1"/>
    <col min="7936" max="7936" width="10.33203125" style="32" customWidth="1"/>
    <col min="7937" max="7938" width="8.83203125" style="32" customWidth="1"/>
    <col min="7939" max="7939" width="13.5" style="32" customWidth="1"/>
    <col min="7940" max="7940" width="12.6640625" style="32" customWidth="1"/>
    <col min="7941" max="7941" width="11.33203125" style="32" customWidth="1"/>
    <col min="7942" max="7942" width="12.6640625" style="32" customWidth="1"/>
    <col min="7943" max="7943" width="12.5" style="32" customWidth="1"/>
    <col min="7944" max="8185" width="9" style="32"/>
    <col min="8186" max="8186" width="2.83203125" style="32" customWidth="1"/>
    <col min="8187" max="8187" width="9" style="32"/>
    <col min="8188" max="8188" width="12.6640625" style="32" customWidth="1"/>
    <col min="8189" max="8189" width="11.5" style="32" customWidth="1"/>
    <col min="8190" max="8190" width="10.1640625" style="32" customWidth="1"/>
    <col min="8191" max="8191" width="18.1640625" style="32" customWidth="1"/>
    <col min="8192" max="8192" width="10.33203125" style="32" customWidth="1"/>
    <col min="8193" max="8194" width="8.83203125" style="32" customWidth="1"/>
    <col min="8195" max="8195" width="13.5" style="32" customWidth="1"/>
    <col min="8196" max="8196" width="12.6640625" style="32" customWidth="1"/>
    <col min="8197" max="8197" width="11.33203125" style="32" customWidth="1"/>
    <col min="8198" max="8198" width="12.6640625" style="32" customWidth="1"/>
    <col min="8199" max="8199" width="12.5" style="32" customWidth="1"/>
    <col min="8200" max="8441" width="9" style="32"/>
    <col min="8442" max="8442" width="2.83203125" style="32" customWidth="1"/>
    <col min="8443" max="8443" width="9" style="32"/>
    <col min="8444" max="8444" width="12.6640625" style="32" customWidth="1"/>
    <col min="8445" max="8445" width="11.5" style="32" customWidth="1"/>
    <col min="8446" max="8446" width="10.1640625" style="32" customWidth="1"/>
    <col min="8447" max="8447" width="18.1640625" style="32" customWidth="1"/>
    <col min="8448" max="8448" width="10.33203125" style="32" customWidth="1"/>
    <col min="8449" max="8450" width="8.83203125" style="32" customWidth="1"/>
    <col min="8451" max="8451" width="13.5" style="32" customWidth="1"/>
    <col min="8452" max="8452" width="12.6640625" style="32" customWidth="1"/>
    <col min="8453" max="8453" width="11.33203125" style="32" customWidth="1"/>
    <col min="8454" max="8454" width="12.6640625" style="32" customWidth="1"/>
    <col min="8455" max="8455" width="12.5" style="32" customWidth="1"/>
    <col min="8456" max="8697" width="9" style="32"/>
    <col min="8698" max="8698" width="2.83203125" style="32" customWidth="1"/>
    <col min="8699" max="8699" width="9" style="32"/>
    <col min="8700" max="8700" width="12.6640625" style="32" customWidth="1"/>
    <col min="8701" max="8701" width="11.5" style="32" customWidth="1"/>
    <col min="8702" max="8702" width="10.1640625" style="32" customWidth="1"/>
    <col min="8703" max="8703" width="18.1640625" style="32" customWidth="1"/>
    <col min="8704" max="8704" width="10.33203125" style="32" customWidth="1"/>
    <col min="8705" max="8706" width="8.83203125" style="32" customWidth="1"/>
    <col min="8707" max="8707" width="13.5" style="32" customWidth="1"/>
    <col min="8708" max="8708" width="12.6640625" style="32" customWidth="1"/>
    <col min="8709" max="8709" width="11.33203125" style="32" customWidth="1"/>
    <col min="8710" max="8710" width="12.6640625" style="32" customWidth="1"/>
    <col min="8711" max="8711" width="12.5" style="32" customWidth="1"/>
    <col min="8712" max="8953" width="9" style="32"/>
    <col min="8954" max="8954" width="2.83203125" style="32" customWidth="1"/>
    <col min="8955" max="8955" width="9" style="32"/>
    <col min="8956" max="8956" width="12.6640625" style="32" customWidth="1"/>
    <col min="8957" max="8957" width="11.5" style="32" customWidth="1"/>
    <col min="8958" max="8958" width="10.1640625" style="32" customWidth="1"/>
    <col min="8959" max="8959" width="18.1640625" style="32" customWidth="1"/>
    <col min="8960" max="8960" width="10.33203125" style="32" customWidth="1"/>
    <col min="8961" max="8962" width="8.83203125" style="32" customWidth="1"/>
    <col min="8963" max="8963" width="13.5" style="32" customWidth="1"/>
    <col min="8964" max="8964" width="12.6640625" style="32" customWidth="1"/>
    <col min="8965" max="8965" width="11.33203125" style="32" customWidth="1"/>
    <col min="8966" max="8966" width="12.6640625" style="32" customWidth="1"/>
    <col min="8967" max="8967" width="12.5" style="32" customWidth="1"/>
    <col min="8968" max="9209" width="9" style="32"/>
    <col min="9210" max="9210" width="2.83203125" style="32" customWidth="1"/>
    <col min="9211" max="9211" width="9" style="32"/>
    <col min="9212" max="9212" width="12.6640625" style="32" customWidth="1"/>
    <col min="9213" max="9213" width="11.5" style="32" customWidth="1"/>
    <col min="9214" max="9214" width="10.1640625" style="32" customWidth="1"/>
    <col min="9215" max="9215" width="18.1640625" style="32" customWidth="1"/>
    <col min="9216" max="9216" width="10.33203125" style="32" customWidth="1"/>
    <col min="9217" max="9218" width="8.83203125" style="32" customWidth="1"/>
    <col min="9219" max="9219" width="13.5" style="32" customWidth="1"/>
    <col min="9220" max="9220" width="12.6640625" style="32" customWidth="1"/>
    <col min="9221" max="9221" width="11.33203125" style="32" customWidth="1"/>
    <col min="9222" max="9222" width="12.6640625" style="32" customWidth="1"/>
    <col min="9223" max="9223" width="12.5" style="32" customWidth="1"/>
    <col min="9224" max="9465" width="9" style="32"/>
    <col min="9466" max="9466" width="2.83203125" style="32" customWidth="1"/>
    <col min="9467" max="9467" width="9" style="32"/>
    <col min="9468" max="9468" width="12.6640625" style="32" customWidth="1"/>
    <col min="9469" max="9469" width="11.5" style="32" customWidth="1"/>
    <col min="9470" max="9470" width="10.1640625" style="32" customWidth="1"/>
    <col min="9471" max="9471" width="18.1640625" style="32" customWidth="1"/>
    <col min="9472" max="9472" width="10.33203125" style="32" customWidth="1"/>
    <col min="9473" max="9474" width="8.83203125" style="32" customWidth="1"/>
    <col min="9475" max="9475" width="13.5" style="32" customWidth="1"/>
    <col min="9476" max="9476" width="12.6640625" style="32" customWidth="1"/>
    <col min="9477" max="9477" width="11.33203125" style="32" customWidth="1"/>
    <col min="9478" max="9478" width="12.6640625" style="32" customWidth="1"/>
    <col min="9479" max="9479" width="12.5" style="32" customWidth="1"/>
    <col min="9480" max="9721" width="9" style="32"/>
    <col min="9722" max="9722" width="2.83203125" style="32" customWidth="1"/>
    <col min="9723" max="9723" width="9" style="32"/>
    <col min="9724" max="9724" width="12.6640625" style="32" customWidth="1"/>
    <col min="9725" max="9725" width="11.5" style="32" customWidth="1"/>
    <col min="9726" max="9726" width="10.1640625" style="32" customWidth="1"/>
    <col min="9727" max="9727" width="18.1640625" style="32" customWidth="1"/>
    <col min="9728" max="9728" width="10.33203125" style="32" customWidth="1"/>
    <col min="9729" max="9730" width="8.83203125" style="32" customWidth="1"/>
    <col min="9731" max="9731" width="13.5" style="32" customWidth="1"/>
    <col min="9732" max="9732" width="12.6640625" style="32" customWidth="1"/>
    <col min="9733" max="9733" width="11.33203125" style="32" customWidth="1"/>
    <col min="9734" max="9734" width="12.6640625" style="32" customWidth="1"/>
    <col min="9735" max="9735" width="12.5" style="32" customWidth="1"/>
    <col min="9736" max="9977" width="9" style="32"/>
    <col min="9978" max="9978" width="2.83203125" style="32" customWidth="1"/>
    <col min="9979" max="9979" width="9" style="32"/>
    <col min="9980" max="9980" width="12.6640625" style="32" customWidth="1"/>
    <col min="9981" max="9981" width="11.5" style="32" customWidth="1"/>
    <col min="9982" max="9982" width="10.1640625" style="32" customWidth="1"/>
    <col min="9983" max="9983" width="18.1640625" style="32" customWidth="1"/>
    <col min="9984" max="9984" width="10.33203125" style="32" customWidth="1"/>
    <col min="9985" max="9986" width="8.83203125" style="32" customWidth="1"/>
    <col min="9987" max="9987" width="13.5" style="32" customWidth="1"/>
    <col min="9988" max="9988" width="12.6640625" style="32" customWidth="1"/>
    <col min="9989" max="9989" width="11.33203125" style="32" customWidth="1"/>
    <col min="9990" max="9990" width="12.6640625" style="32" customWidth="1"/>
    <col min="9991" max="9991" width="12.5" style="32" customWidth="1"/>
    <col min="9992" max="10233" width="9" style="32"/>
    <col min="10234" max="10234" width="2.83203125" style="32" customWidth="1"/>
    <col min="10235" max="10235" width="9" style="32"/>
    <col min="10236" max="10236" width="12.6640625" style="32" customWidth="1"/>
    <col min="10237" max="10237" width="11.5" style="32" customWidth="1"/>
    <col min="10238" max="10238" width="10.1640625" style="32" customWidth="1"/>
    <col min="10239" max="10239" width="18.1640625" style="32" customWidth="1"/>
    <col min="10240" max="10240" width="10.33203125" style="32" customWidth="1"/>
    <col min="10241" max="10242" width="8.83203125" style="32" customWidth="1"/>
    <col min="10243" max="10243" width="13.5" style="32" customWidth="1"/>
    <col min="10244" max="10244" width="12.6640625" style="32" customWidth="1"/>
    <col min="10245" max="10245" width="11.33203125" style="32" customWidth="1"/>
    <col min="10246" max="10246" width="12.6640625" style="32" customWidth="1"/>
    <col min="10247" max="10247" width="12.5" style="32" customWidth="1"/>
    <col min="10248" max="10489" width="9" style="32"/>
    <col min="10490" max="10490" width="2.83203125" style="32" customWidth="1"/>
    <col min="10491" max="10491" width="9" style="32"/>
    <col min="10492" max="10492" width="12.6640625" style="32" customWidth="1"/>
    <col min="10493" max="10493" width="11.5" style="32" customWidth="1"/>
    <col min="10494" max="10494" width="10.1640625" style="32" customWidth="1"/>
    <col min="10495" max="10495" width="18.1640625" style="32" customWidth="1"/>
    <col min="10496" max="10496" width="10.33203125" style="32" customWidth="1"/>
    <col min="10497" max="10498" width="8.83203125" style="32" customWidth="1"/>
    <col min="10499" max="10499" width="13.5" style="32" customWidth="1"/>
    <col min="10500" max="10500" width="12.6640625" style="32" customWidth="1"/>
    <col min="10501" max="10501" width="11.33203125" style="32" customWidth="1"/>
    <col min="10502" max="10502" width="12.6640625" style="32" customWidth="1"/>
    <col min="10503" max="10503" width="12.5" style="32" customWidth="1"/>
    <col min="10504" max="10745" width="9" style="32"/>
    <col min="10746" max="10746" width="2.83203125" style="32" customWidth="1"/>
    <col min="10747" max="10747" width="9" style="32"/>
    <col min="10748" max="10748" width="12.6640625" style="32" customWidth="1"/>
    <col min="10749" max="10749" width="11.5" style="32" customWidth="1"/>
    <col min="10750" max="10750" width="10.1640625" style="32" customWidth="1"/>
    <col min="10751" max="10751" width="18.1640625" style="32" customWidth="1"/>
    <col min="10752" max="10752" width="10.33203125" style="32" customWidth="1"/>
    <col min="10753" max="10754" width="8.83203125" style="32" customWidth="1"/>
    <col min="10755" max="10755" width="13.5" style="32" customWidth="1"/>
    <col min="10756" max="10756" width="12.6640625" style="32" customWidth="1"/>
    <col min="10757" max="10757" width="11.33203125" style="32" customWidth="1"/>
    <col min="10758" max="10758" width="12.6640625" style="32" customWidth="1"/>
    <col min="10759" max="10759" width="12.5" style="32" customWidth="1"/>
    <col min="10760" max="11001" width="9" style="32"/>
    <col min="11002" max="11002" width="2.83203125" style="32" customWidth="1"/>
    <col min="11003" max="11003" width="9" style="32"/>
    <col min="11004" max="11004" width="12.6640625" style="32" customWidth="1"/>
    <col min="11005" max="11005" width="11.5" style="32" customWidth="1"/>
    <col min="11006" max="11006" width="10.1640625" style="32" customWidth="1"/>
    <col min="11007" max="11007" width="18.1640625" style="32" customWidth="1"/>
    <col min="11008" max="11008" width="10.33203125" style="32" customWidth="1"/>
    <col min="11009" max="11010" width="8.83203125" style="32" customWidth="1"/>
    <col min="11011" max="11011" width="13.5" style="32" customWidth="1"/>
    <col min="11012" max="11012" width="12.6640625" style="32" customWidth="1"/>
    <col min="11013" max="11013" width="11.33203125" style="32" customWidth="1"/>
    <col min="11014" max="11014" width="12.6640625" style="32" customWidth="1"/>
    <col min="11015" max="11015" width="12.5" style="32" customWidth="1"/>
    <col min="11016" max="11257" width="9" style="32"/>
    <col min="11258" max="11258" width="2.83203125" style="32" customWidth="1"/>
    <col min="11259" max="11259" width="9" style="32"/>
    <col min="11260" max="11260" width="12.6640625" style="32" customWidth="1"/>
    <col min="11261" max="11261" width="11.5" style="32" customWidth="1"/>
    <col min="11262" max="11262" width="10.1640625" style="32" customWidth="1"/>
    <col min="11263" max="11263" width="18.1640625" style="32" customWidth="1"/>
    <col min="11264" max="11264" width="10.33203125" style="32" customWidth="1"/>
    <col min="11265" max="11266" width="8.83203125" style="32" customWidth="1"/>
    <col min="11267" max="11267" width="13.5" style="32" customWidth="1"/>
    <col min="11268" max="11268" width="12.6640625" style="32" customWidth="1"/>
    <col min="11269" max="11269" width="11.33203125" style="32" customWidth="1"/>
    <col min="11270" max="11270" width="12.6640625" style="32" customWidth="1"/>
    <col min="11271" max="11271" width="12.5" style="32" customWidth="1"/>
    <col min="11272" max="11513" width="9" style="32"/>
    <col min="11514" max="11514" width="2.83203125" style="32" customWidth="1"/>
    <col min="11515" max="11515" width="9" style="32"/>
    <col min="11516" max="11516" width="12.6640625" style="32" customWidth="1"/>
    <col min="11517" max="11517" width="11.5" style="32" customWidth="1"/>
    <col min="11518" max="11518" width="10.1640625" style="32" customWidth="1"/>
    <col min="11519" max="11519" width="18.1640625" style="32" customWidth="1"/>
    <col min="11520" max="11520" width="10.33203125" style="32" customWidth="1"/>
    <col min="11521" max="11522" width="8.83203125" style="32" customWidth="1"/>
    <col min="11523" max="11523" width="13.5" style="32" customWidth="1"/>
    <col min="11524" max="11524" width="12.6640625" style="32" customWidth="1"/>
    <col min="11525" max="11525" width="11.33203125" style="32" customWidth="1"/>
    <col min="11526" max="11526" width="12.6640625" style="32" customWidth="1"/>
    <col min="11527" max="11527" width="12.5" style="32" customWidth="1"/>
    <col min="11528" max="11769" width="9" style="32"/>
    <col min="11770" max="11770" width="2.83203125" style="32" customWidth="1"/>
    <col min="11771" max="11771" width="9" style="32"/>
    <col min="11772" max="11772" width="12.6640625" style="32" customWidth="1"/>
    <col min="11773" max="11773" width="11.5" style="32" customWidth="1"/>
    <col min="11774" max="11774" width="10.1640625" style="32" customWidth="1"/>
    <col min="11775" max="11775" width="18.1640625" style="32" customWidth="1"/>
    <col min="11776" max="11776" width="10.33203125" style="32" customWidth="1"/>
    <col min="11777" max="11778" width="8.83203125" style="32" customWidth="1"/>
    <col min="11779" max="11779" width="13.5" style="32" customWidth="1"/>
    <col min="11780" max="11780" width="12.6640625" style="32" customWidth="1"/>
    <col min="11781" max="11781" width="11.33203125" style="32" customWidth="1"/>
    <col min="11782" max="11782" width="12.6640625" style="32" customWidth="1"/>
    <col min="11783" max="11783" width="12.5" style="32" customWidth="1"/>
    <col min="11784" max="12025" width="9" style="32"/>
    <col min="12026" max="12026" width="2.83203125" style="32" customWidth="1"/>
    <col min="12027" max="12027" width="9" style="32"/>
    <col min="12028" max="12028" width="12.6640625" style="32" customWidth="1"/>
    <col min="12029" max="12029" width="11.5" style="32" customWidth="1"/>
    <col min="12030" max="12030" width="10.1640625" style="32" customWidth="1"/>
    <col min="12031" max="12031" width="18.1640625" style="32" customWidth="1"/>
    <col min="12032" max="12032" width="10.33203125" style="32" customWidth="1"/>
    <col min="12033" max="12034" width="8.83203125" style="32" customWidth="1"/>
    <col min="12035" max="12035" width="13.5" style="32" customWidth="1"/>
    <col min="12036" max="12036" width="12.6640625" style="32" customWidth="1"/>
    <col min="12037" max="12037" width="11.33203125" style="32" customWidth="1"/>
    <col min="12038" max="12038" width="12.6640625" style="32" customWidth="1"/>
    <col min="12039" max="12039" width="12.5" style="32" customWidth="1"/>
    <col min="12040" max="12281" width="9" style="32"/>
    <col min="12282" max="12282" width="2.83203125" style="32" customWidth="1"/>
    <col min="12283" max="12283" width="9" style="32"/>
    <col min="12284" max="12284" width="12.6640625" style="32" customWidth="1"/>
    <col min="12285" max="12285" width="11.5" style="32" customWidth="1"/>
    <col min="12286" max="12286" width="10.1640625" style="32" customWidth="1"/>
    <col min="12287" max="12287" width="18.1640625" style="32" customWidth="1"/>
    <col min="12288" max="12288" width="10.33203125" style="32" customWidth="1"/>
    <col min="12289" max="12290" width="8.83203125" style="32" customWidth="1"/>
    <col min="12291" max="12291" width="13.5" style="32" customWidth="1"/>
    <col min="12292" max="12292" width="12.6640625" style="32" customWidth="1"/>
    <col min="12293" max="12293" width="11.33203125" style="32" customWidth="1"/>
    <col min="12294" max="12294" width="12.6640625" style="32" customWidth="1"/>
    <col min="12295" max="12295" width="12.5" style="32" customWidth="1"/>
    <col min="12296" max="12537" width="9" style="32"/>
    <col min="12538" max="12538" width="2.83203125" style="32" customWidth="1"/>
    <col min="12539" max="12539" width="9" style="32"/>
    <col min="12540" max="12540" width="12.6640625" style="32" customWidth="1"/>
    <col min="12541" max="12541" width="11.5" style="32" customWidth="1"/>
    <col min="12542" max="12542" width="10.1640625" style="32" customWidth="1"/>
    <col min="12543" max="12543" width="18.1640625" style="32" customWidth="1"/>
    <col min="12544" max="12544" width="10.33203125" style="32" customWidth="1"/>
    <col min="12545" max="12546" width="8.83203125" style="32" customWidth="1"/>
    <col min="12547" max="12547" width="13.5" style="32" customWidth="1"/>
    <col min="12548" max="12548" width="12.6640625" style="32" customWidth="1"/>
    <col min="12549" max="12549" width="11.33203125" style="32" customWidth="1"/>
    <col min="12550" max="12550" width="12.6640625" style="32" customWidth="1"/>
    <col min="12551" max="12551" width="12.5" style="32" customWidth="1"/>
    <col min="12552" max="12793" width="9" style="32"/>
    <col min="12794" max="12794" width="2.83203125" style="32" customWidth="1"/>
    <col min="12795" max="12795" width="9" style="32"/>
    <col min="12796" max="12796" width="12.6640625" style="32" customWidth="1"/>
    <col min="12797" max="12797" width="11.5" style="32" customWidth="1"/>
    <col min="12798" max="12798" width="10.1640625" style="32" customWidth="1"/>
    <col min="12799" max="12799" width="18.1640625" style="32" customWidth="1"/>
    <col min="12800" max="12800" width="10.33203125" style="32" customWidth="1"/>
    <col min="12801" max="12802" width="8.83203125" style="32" customWidth="1"/>
    <col min="12803" max="12803" width="13.5" style="32" customWidth="1"/>
    <col min="12804" max="12804" width="12.6640625" style="32" customWidth="1"/>
    <col min="12805" max="12805" width="11.33203125" style="32" customWidth="1"/>
    <col min="12806" max="12806" width="12.6640625" style="32" customWidth="1"/>
    <col min="12807" max="12807" width="12.5" style="32" customWidth="1"/>
    <col min="12808" max="13049" width="9" style="32"/>
    <col min="13050" max="13050" width="2.83203125" style="32" customWidth="1"/>
    <col min="13051" max="13051" width="9" style="32"/>
    <col min="13052" max="13052" width="12.6640625" style="32" customWidth="1"/>
    <col min="13053" max="13053" width="11.5" style="32" customWidth="1"/>
    <col min="13054" max="13054" width="10.1640625" style="32" customWidth="1"/>
    <col min="13055" max="13055" width="18.1640625" style="32" customWidth="1"/>
    <col min="13056" max="13056" width="10.33203125" style="32" customWidth="1"/>
    <col min="13057" max="13058" width="8.83203125" style="32" customWidth="1"/>
    <col min="13059" max="13059" width="13.5" style="32" customWidth="1"/>
    <col min="13060" max="13060" width="12.6640625" style="32" customWidth="1"/>
    <col min="13061" max="13061" width="11.33203125" style="32" customWidth="1"/>
    <col min="13062" max="13062" width="12.6640625" style="32" customWidth="1"/>
    <col min="13063" max="13063" width="12.5" style="32" customWidth="1"/>
    <col min="13064" max="13305" width="9" style="32"/>
    <col min="13306" max="13306" width="2.83203125" style="32" customWidth="1"/>
    <col min="13307" max="13307" width="9" style="32"/>
    <col min="13308" max="13308" width="12.6640625" style="32" customWidth="1"/>
    <col min="13309" max="13309" width="11.5" style="32" customWidth="1"/>
    <col min="13310" max="13310" width="10.1640625" style="32" customWidth="1"/>
    <col min="13311" max="13311" width="18.1640625" style="32" customWidth="1"/>
    <col min="13312" max="13312" width="10.33203125" style="32" customWidth="1"/>
    <col min="13313" max="13314" width="8.83203125" style="32" customWidth="1"/>
    <col min="13315" max="13315" width="13.5" style="32" customWidth="1"/>
    <col min="13316" max="13316" width="12.6640625" style="32" customWidth="1"/>
    <col min="13317" max="13317" width="11.33203125" style="32" customWidth="1"/>
    <col min="13318" max="13318" width="12.6640625" style="32" customWidth="1"/>
    <col min="13319" max="13319" width="12.5" style="32" customWidth="1"/>
    <col min="13320" max="13561" width="9" style="32"/>
    <col min="13562" max="13562" width="2.83203125" style="32" customWidth="1"/>
    <col min="13563" max="13563" width="9" style="32"/>
    <col min="13564" max="13564" width="12.6640625" style="32" customWidth="1"/>
    <col min="13565" max="13565" width="11.5" style="32" customWidth="1"/>
    <col min="13566" max="13566" width="10.1640625" style="32" customWidth="1"/>
    <col min="13567" max="13567" width="18.1640625" style="32" customWidth="1"/>
    <col min="13568" max="13568" width="10.33203125" style="32" customWidth="1"/>
    <col min="13569" max="13570" width="8.83203125" style="32" customWidth="1"/>
    <col min="13571" max="13571" width="13.5" style="32" customWidth="1"/>
    <col min="13572" max="13572" width="12.6640625" style="32" customWidth="1"/>
    <col min="13573" max="13573" width="11.33203125" style="32" customWidth="1"/>
    <col min="13574" max="13574" width="12.6640625" style="32" customWidth="1"/>
    <col min="13575" max="13575" width="12.5" style="32" customWidth="1"/>
    <col min="13576" max="13817" width="9" style="32"/>
    <col min="13818" max="13818" width="2.83203125" style="32" customWidth="1"/>
    <col min="13819" max="13819" width="9" style="32"/>
    <col min="13820" max="13820" width="12.6640625" style="32" customWidth="1"/>
    <col min="13821" max="13821" width="11.5" style="32" customWidth="1"/>
    <col min="13822" max="13822" width="10.1640625" style="32" customWidth="1"/>
    <col min="13823" max="13823" width="18.1640625" style="32" customWidth="1"/>
    <col min="13824" max="13824" width="10.33203125" style="32" customWidth="1"/>
    <col min="13825" max="13826" width="8.83203125" style="32" customWidth="1"/>
    <col min="13827" max="13827" width="13.5" style="32" customWidth="1"/>
    <col min="13828" max="13828" width="12.6640625" style="32" customWidth="1"/>
    <col min="13829" max="13829" width="11.33203125" style="32" customWidth="1"/>
    <col min="13830" max="13830" width="12.6640625" style="32" customWidth="1"/>
    <col min="13831" max="13831" width="12.5" style="32" customWidth="1"/>
    <col min="13832" max="14073" width="9" style="32"/>
    <col min="14074" max="14074" width="2.83203125" style="32" customWidth="1"/>
    <col min="14075" max="14075" width="9" style="32"/>
    <col min="14076" max="14076" width="12.6640625" style="32" customWidth="1"/>
    <col min="14077" max="14077" width="11.5" style="32" customWidth="1"/>
    <col min="14078" max="14078" width="10.1640625" style="32" customWidth="1"/>
    <col min="14079" max="14079" width="18.1640625" style="32" customWidth="1"/>
    <col min="14080" max="14080" width="10.33203125" style="32" customWidth="1"/>
    <col min="14081" max="14082" width="8.83203125" style="32" customWidth="1"/>
    <col min="14083" max="14083" width="13.5" style="32" customWidth="1"/>
    <col min="14084" max="14084" width="12.6640625" style="32" customWidth="1"/>
    <col min="14085" max="14085" width="11.33203125" style="32" customWidth="1"/>
    <col min="14086" max="14086" width="12.6640625" style="32" customWidth="1"/>
    <col min="14087" max="14087" width="12.5" style="32" customWidth="1"/>
    <col min="14088" max="14329" width="9" style="32"/>
    <col min="14330" max="14330" width="2.83203125" style="32" customWidth="1"/>
    <col min="14331" max="14331" width="9" style="32"/>
    <col min="14332" max="14332" width="12.6640625" style="32" customWidth="1"/>
    <col min="14333" max="14333" width="11.5" style="32" customWidth="1"/>
    <col min="14334" max="14334" width="10.1640625" style="32" customWidth="1"/>
    <col min="14335" max="14335" width="18.1640625" style="32" customWidth="1"/>
    <col min="14336" max="14336" width="10.33203125" style="32" customWidth="1"/>
    <col min="14337" max="14338" width="8.83203125" style="32" customWidth="1"/>
    <col min="14339" max="14339" width="13.5" style="32" customWidth="1"/>
    <col min="14340" max="14340" width="12.6640625" style="32" customWidth="1"/>
    <col min="14341" max="14341" width="11.33203125" style="32" customWidth="1"/>
    <col min="14342" max="14342" width="12.6640625" style="32" customWidth="1"/>
    <col min="14343" max="14343" width="12.5" style="32" customWidth="1"/>
    <col min="14344" max="14585" width="9" style="32"/>
    <col min="14586" max="14586" width="2.83203125" style="32" customWidth="1"/>
    <col min="14587" max="14587" width="9" style="32"/>
    <col min="14588" max="14588" width="12.6640625" style="32" customWidth="1"/>
    <col min="14589" max="14589" width="11.5" style="32" customWidth="1"/>
    <col min="14590" max="14590" width="10.1640625" style="32" customWidth="1"/>
    <col min="14591" max="14591" width="18.1640625" style="32" customWidth="1"/>
    <col min="14592" max="14592" width="10.33203125" style="32" customWidth="1"/>
    <col min="14593" max="14594" width="8.83203125" style="32" customWidth="1"/>
    <col min="14595" max="14595" width="13.5" style="32" customWidth="1"/>
    <col min="14596" max="14596" width="12.6640625" style="32" customWidth="1"/>
    <col min="14597" max="14597" width="11.33203125" style="32" customWidth="1"/>
    <col min="14598" max="14598" width="12.6640625" style="32" customWidth="1"/>
    <col min="14599" max="14599" width="12.5" style="32" customWidth="1"/>
    <col min="14600" max="14841" width="9" style="32"/>
    <col min="14842" max="14842" width="2.83203125" style="32" customWidth="1"/>
    <col min="14843" max="14843" width="9" style="32"/>
    <col min="14844" max="14844" width="12.6640625" style="32" customWidth="1"/>
    <col min="14845" max="14845" width="11.5" style="32" customWidth="1"/>
    <col min="14846" max="14846" width="10.1640625" style="32" customWidth="1"/>
    <col min="14847" max="14847" width="18.1640625" style="32" customWidth="1"/>
    <col min="14848" max="14848" width="10.33203125" style="32" customWidth="1"/>
    <col min="14849" max="14850" width="8.83203125" style="32" customWidth="1"/>
    <col min="14851" max="14851" width="13.5" style="32" customWidth="1"/>
    <col min="14852" max="14852" width="12.6640625" style="32" customWidth="1"/>
    <col min="14853" max="14853" width="11.33203125" style="32" customWidth="1"/>
    <col min="14854" max="14854" width="12.6640625" style="32" customWidth="1"/>
    <col min="14855" max="14855" width="12.5" style="32" customWidth="1"/>
    <col min="14856" max="15097" width="9" style="32"/>
    <col min="15098" max="15098" width="2.83203125" style="32" customWidth="1"/>
    <col min="15099" max="15099" width="9" style="32"/>
    <col min="15100" max="15100" width="12.6640625" style="32" customWidth="1"/>
    <col min="15101" max="15101" width="11.5" style="32" customWidth="1"/>
    <col min="15102" max="15102" width="10.1640625" style="32" customWidth="1"/>
    <col min="15103" max="15103" width="18.1640625" style="32" customWidth="1"/>
    <col min="15104" max="15104" width="10.33203125" style="32" customWidth="1"/>
    <col min="15105" max="15106" width="8.83203125" style="32" customWidth="1"/>
    <col min="15107" max="15107" width="13.5" style="32" customWidth="1"/>
    <col min="15108" max="15108" width="12.6640625" style="32" customWidth="1"/>
    <col min="15109" max="15109" width="11.33203125" style="32" customWidth="1"/>
    <col min="15110" max="15110" width="12.6640625" style="32" customWidth="1"/>
    <col min="15111" max="15111" width="12.5" style="32" customWidth="1"/>
    <col min="15112" max="15353" width="9" style="32"/>
    <col min="15354" max="15354" width="2.83203125" style="32" customWidth="1"/>
    <col min="15355" max="15355" width="9" style="32"/>
    <col min="15356" max="15356" width="12.6640625" style="32" customWidth="1"/>
    <col min="15357" max="15357" width="11.5" style="32" customWidth="1"/>
    <col min="15358" max="15358" width="10.1640625" style="32" customWidth="1"/>
    <col min="15359" max="15359" width="18.1640625" style="32" customWidth="1"/>
    <col min="15360" max="15360" width="10.33203125" style="32" customWidth="1"/>
    <col min="15361" max="15362" width="8.83203125" style="32" customWidth="1"/>
    <col min="15363" max="15363" width="13.5" style="32" customWidth="1"/>
    <col min="15364" max="15364" width="12.6640625" style="32" customWidth="1"/>
    <col min="15365" max="15365" width="11.33203125" style="32" customWidth="1"/>
    <col min="15366" max="15366" width="12.6640625" style="32" customWidth="1"/>
    <col min="15367" max="15367" width="12.5" style="32" customWidth="1"/>
    <col min="15368" max="15609" width="9" style="32"/>
    <col min="15610" max="15610" width="2.83203125" style="32" customWidth="1"/>
    <col min="15611" max="15611" width="9" style="32"/>
    <col min="15612" max="15612" width="12.6640625" style="32" customWidth="1"/>
    <col min="15613" max="15613" width="11.5" style="32" customWidth="1"/>
    <col min="15614" max="15614" width="10.1640625" style="32" customWidth="1"/>
    <col min="15615" max="15615" width="18.1640625" style="32" customWidth="1"/>
    <col min="15616" max="15616" width="10.33203125" style="32" customWidth="1"/>
    <col min="15617" max="15618" width="8.83203125" style="32" customWidth="1"/>
    <col min="15619" max="15619" width="13.5" style="32" customWidth="1"/>
    <col min="15620" max="15620" width="12.6640625" style="32" customWidth="1"/>
    <col min="15621" max="15621" width="11.33203125" style="32" customWidth="1"/>
    <col min="15622" max="15622" width="12.6640625" style="32" customWidth="1"/>
    <col min="15623" max="15623" width="12.5" style="32" customWidth="1"/>
    <col min="15624" max="15865" width="9" style="32"/>
    <col min="15866" max="15866" width="2.83203125" style="32" customWidth="1"/>
    <col min="15867" max="15867" width="9" style="32"/>
    <col min="15868" max="15868" width="12.6640625" style="32" customWidth="1"/>
    <col min="15869" max="15869" width="11.5" style="32" customWidth="1"/>
    <col min="15870" max="15870" width="10.1640625" style="32" customWidth="1"/>
    <col min="15871" max="15871" width="18.1640625" style="32" customWidth="1"/>
    <col min="15872" max="15872" width="10.33203125" style="32" customWidth="1"/>
    <col min="15873" max="15874" width="8.83203125" style="32" customWidth="1"/>
    <col min="15875" max="15875" width="13.5" style="32" customWidth="1"/>
    <col min="15876" max="15876" width="12.6640625" style="32" customWidth="1"/>
    <col min="15877" max="15877" width="11.33203125" style="32" customWidth="1"/>
    <col min="15878" max="15878" width="12.6640625" style="32" customWidth="1"/>
    <col min="15879" max="15879" width="12.5" style="32" customWidth="1"/>
    <col min="15880" max="16121" width="9" style="32"/>
    <col min="16122" max="16122" width="2.83203125" style="32" customWidth="1"/>
    <col min="16123" max="16123" width="9" style="32"/>
    <col min="16124" max="16124" width="12.6640625" style="32" customWidth="1"/>
    <col min="16125" max="16125" width="11.5" style="32" customWidth="1"/>
    <col min="16126" max="16126" width="10.1640625" style="32" customWidth="1"/>
    <col min="16127" max="16127" width="18.1640625" style="32" customWidth="1"/>
    <col min="16128" max="16128" width="10.33203125" style="32" customWidth="1"/>
    <col min="16129" max="16130" width="8.83203125" style="32" customWidth="1"/>
    <col min="16131" max="16131" width="13.5" style="32" customWidth="1"/>
    <col min="16132" max="16132" width="12.6640625" style="32" customWidth="1"/>
    <col min="16133" max="16133" width="11.33203125" style="32" customWidth="1"/>
    <col min="16134" max="16134" width="12.6640625" style="32" customWidth="1"/>
    <col min="16135" max="16135" width="12.5" style="32" customWidth="1"/>
    <col min="16136" max="16384" width="9" style="32"/>
  </cols>
  <sheetData>
    <row r="1" spans="2:11" s="17" customFormat="1" ht="42" customHeight="1" thickBot="1">
      <c r="B1" s="60" t="s">
        <v>51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s="17" customFormat="1">
      <c r="B2" s="18" t="s">
        <v>0</v>
      </c>
      <c r="C2" s="19" t="s">
        <v>24</v>
      </c>
      <c r="D2" s="20" t="s">
        <v>1</v>
      </c>
      <c r="E2" s="21">
        <v>45154</v>
      </c>
      <c r="F2" s="22" t="s">
        <v>2</v>
      </c>
      <c r="G2" s="61" t="s">
        <v>41</v>
      </c>
      <c r="H2" s="62"/>
      <c r="I2" s="62"/>
      <c r="J2" s="62"/>
      <c r="K2" s="63"/>
    </row>
    <row r="3" spans="2:11" s="17" customFormat="1" ht="19" thickBot="1">
      <c r="B3" s="23" t="s">
        <v>3</v>
      </c>
      <c r="C3" s="24" t="s">
        <v>25</v>
      </c>
      <c r="D3" s="25" t="s">
        <v>4</v>
      </c>
      <c r="E3" s="16">
        <v>15811515220</v>
      </c>
      <c r="F3" s="26" t="s">
        <v>5</v>
      </c>
      <c r="G3" s="64"/>
      <c r="H3" s="65"/>
      <c r="I3" s="65"/>
      <c r="J3" s="65"/>
      <c r="K3" s="66"/>
    </row>
    <row r="4" spans="2:11" s="17" customFormat="1" ht="19" thickBot="1"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2:11" s="31" customFormat="1">
      <c r="B5" s="27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9" t="s">
        <v>11</v>
      </c>
      <c r="H5" s="28" t="s">
        <v>10</v>
      </c>
      <c r="I5" s="28" t="s">
        <v>12</v>
      </c>
      <c r="J5" s="28" t="s">
        <v>13</v>
      </c>
      <c r="K5" s="30" t="s">
        <v>14</v>
      </c>
    </row>
    <row r="6" spans="2:11" s="37" customFormat="1" ht="30">
      <c r="B6" s="71" t="s">
        <v>39</v>
      </c>
      <c r="C6" s="49" t="s">
        <v>70</v>
      </c>
      <c r="D6" s="3" t="s">
        <v>59</v>
      </c>
      <c r="E6" s="4">
        <v>1</v>
      </c>
      <c r="F6" s="5" t="s">
        <v>26</v>
      </c>
      <c r="G6" s="4">
        <v>1</v>
      </c>
      <c r="H6" s="5" t="s">
        <v>52</v>
      </c>
      <c r="I6" s="2">
        <v>16542</v>
      </c>
      <c r="J6" s="2">
        <f>E6*G6*I6</f>
        <v>16542</v>
      </c>
      <c r="K6" s="1"/>
    </row>
    <row r="7" spans="2:11" s="37" customFormat="1" ht="30">
      <c r="B7" s="72"/>
      <c r="C7" s="49" t="s">
        <v>69</v>
      </c>
      <c r="D7" s="3" t="s">
        <v>60</v>
      </c>
      <c r="E7" s="4">
        <v>1</v>
      </c>
      <c r="F7" s="5" t="s">
        <v>26</v>
      </c>
      <c r="G7" s="4">
        <v>1</v>
      </c>
      <c r="H7" s="5" t="s">
        <v>52</v>
      </c>
      <c r="I7" s="2">
        <v>3950</v>
      </c>
      <c r="J7" s="2">
        <f t="shared" ref="J7:J12" si="0">E7*G7*I7</f>
        <v>3950</v>
      </c>
      <c r="K7" s="1"/>
    </row>
    <row r="8" spans="2:11" s="37" customFormat="1" ht="30">
      <c r="B8" s="72"/>
      <c r="C8" s="49" t="s">
        <v>68</v>
      </c>
      <c r="D8" s="3" t="s">
        <v>61</v>
      </c>
      <c r="E8" s="4">
        <v>1</v>
      </c>
      <c r="F8" s="5" t="s">
        <v>26</v>
      </c>
      <c r="G8" s="4">
        <v>1</v>
      </c>
      <c r="H8" s="5" t="s">
        <v>16</v>
      </c>
      <c r="I8" s="2">
        <v>620</v>
      </c>
      <c r="J8" s="2">
        <f t="shared" si="0"/>
        <v>620</v>
      </c>
      <c r="K8" s="1"/>
    </row>
    <row r="9" spans="2:11" s="37" customFormat="1">
      <c r="B9" s="72"/>
      <c r="C9" s="38" t="s">
        <v>67</v>
      </c>
      <c r="D9" s="3" t="s">
        <v>62</v>
      </c>
      <c r="E9" s="4">
        <v>1</v>
      </c>
      <c r="F9" s="5" t="s">
        <v>26</v>
      </c>
      <c r="G9" s="4">
        <v>1</v>
      </c>
      <c r="H9" s="5" t="s">
        <v>16</v>
      </c>
      <c r="I9" s="2">
        <v>427</v>
      </c>
      <c r="J9" s="2">
        <f t="shared" si="0"/>
        <v>427</v>
      </c>
      <c r="K9" s="1"/>
    </row>
    <row r="10" spans="2:11" s="37" customFormat="1">
      <c r="B10" s="72"/>
      <c r="C10" s="38" t="s">
        <v>66</v>
      </c>
      <c r="D10" s="3" t="s">
        <v>63</v>
      </c>
      <c r="E10" s="4">
        <v>1</v>
      </c>
      <c r="F10" s="5" t="s">
        <v>26</v>
      </c>
      <c r="G10" s="4">
        <v>1</v>
      </c>
      <c r="H10" s="5" t="s">
        <v>16</v>
      </c>
      <c r="I10" s="2">
        <v>2910</v>
      </c>
      <c r="J10" s="2">
        <f t="shared" si="0"/>
        <v>2910</v>
      </c>
      <c r="K10" s="1"/>
    </row>
    <row r="11" spans="2:11" s="37" customFormat="1">
      <c r="B11" s="72"/>
      <c r="C11" s="50" t="s">
        <v>64</v>
      </c>
      <c r="D11" s="3" t="s">
        <v>84</v>
      </c>
      <c r="E11" s="4">
        <v>1</v>
      </c>
      <c r="F11" s="5" t="s">
        <v>26</v>
      </c>
      <c r="G11" s="4">
        <v>1</v>
      </c>
      <c r="H11" s="5" t="s">
        <v>16</v>
      </c>
      <c r="I11" s="2">
        <v>115.5</v>
      </c>
      <c r="J11" s="2">
        <f t="shared" si="0"/>
        <v>115.5</v>
      </c>
      <c r="K11" s="1"/>
    </row>
    <row r="12" spans="2:11" s="37" customFormat="1">
      <c r="B12" s="72"/>
      <c r="C12" s="50" t="s">
        <v>65</v>
      </c>
      <c r="D12" s="3" t="s">
        <v>84</v>
      </c>
      <c r="E12" s="4">
        <v>1</v>
      </c>
      <c r="F12" s="5" t="s">
        <v>26</v>
      </c>
      <c r="G12" s="4">
        <v>1</v>
      </c>
      <c r="H12" s="5" t="s">
        <v>16</v>
      </c>
      <c r="I12" s="2">
        <v>1206</v>
      </c>
      <c r="J12" s="2">
        <f t="shared" si="0"/>
        <v>1206</v>
      </c>
      <c r="K12" s="1"/>
    </row>
    <row r="13" spans="2:11" s="37" customFormat="1">
      <c r="B13" s="73"/>
      <c r="C13" s="58" t="s">
        <v>40</v>
      </c>
      <c r="D13" s="58"/>
      <c r="E13" s="58"/>
      <c r="F13" s="58"/>
      <c r="G13" s="58"/>
      <c r="H13" s="58"/>
      <c r="I13" s="58"/>
      <c r="J13" s="40">
        <f>SUM(J6:J12)</f>
        <v>25770.5</v>
      </c>
      <c r="K13" s="1"/>
    </row>
    <row r="14" spans="2:11" s="37" customFormat="1">
      <c r="B14" s="57" t="s">
        <v>46</v>
      </c>
      <c r="C14" s="74" t="s">
        <v>42</v>
      </c>
      <c r="D14" s="3" t="s">
        <v>71</v>
      </c>
      <c r="E14" s="4">
        <v>1</v>
      </c>
      <c r="F14" s="5" t="s">
        <v>35</v>
      </c>
      <c r="G14" s="4">
        <v>1</v>
      </c>
      <c r="H14" s="5" t="s">
        <v>15</v>
      </c>
      <c r="I14" s="2">
        <v>1400</v>
      </c>
      <c r="J14" s="2">
        <f>E14*G14*I14</f>
        <v>1400</v>
      </c>
      <c r="K14" s="1"/>
    </row>
    <row r="15" spans="2:11" s="37" customFormat="1">
      <c r="B15" s="57"/>
      <c r="C15" s="75"/>
      <c r="D15" s="3" t="s">
        <v>72</v>
      </c>
      <c r="E15" s="4">
        <v>7</v>
      </c>
      <c r="F15" s="5" t="s">
        <v>35</v>
      </c>
      <c r="G15" s="4">
        <v>1</v>
      </c>
      <c r="H15" s="5" t="s">
        <v>15</v>
      </c>
      <c r="I15" s="2">
        <v>1400</v>
      </c>
      <c r="J15" s="2">
        <f t="shared" ref="J15:J16" si="1">E15*G15*I15</f>
        <v>9800</v>
      </c>
      <c r="K15" s="1"/>
    </row>
    <row r="16" spans="2:11" s="37" customFormat="1">
      <c r="B16" s="57"/>
      <c r="C16" s="75"/>
      <c r="D16" s="3" t="s">
        <v>73</v>
      </c>
      <c r="E16" s="4">
        <v>6</v>
      </c>
      <c r="F16" s="5" t="s">
        <v>35</v>
      </c>
      <c r="G16" s="4">
        <v>1</v>
      </c>
      <c r="H16" s="5" t="s">
        <v>15</v>
      </c>
      <c r="I16" s="2">
        <v>1400</v>
      </c>
      <c r="J16" s="2">
        <f t="shared" si="1"/>
        <v>8400</v>
      </c>
      <c r="K16" s="1"/>
    </row>
    <row r="17" spans="2:11" s="37" customFormat="1">
      <c r="B17" s="57"/>
      <c r="C17" s="75"/>
      <c r="D17" s="3" t="s">
        <v>74</v>
      </c>
      <c r="E17" s="4">
        <v>4</v>
      </c>
      <c r="F17" s="5" t="s">
        <v>35</v>
      </c>
      <c r="G17" s="4">
        <v>1</v>
      </c>
      <c r="H17" s="5" t="s">
        <v>15</v>
      </c>
      <c r="I17" s="2">
        <v>1400</v>
      </c>
      <c r="J17" s="2">
        <f t="shared" ref="J17:J20" si="2">E17*G17*I17</f>
        <v>5600</v>
      </c>
      <c r="K17" s="1"/>
    </row>
    <row r="18" spans="2:11" s="37" customFormat="1">
      <c r="B18" s="57"/>
      <c r="C18" s="75"/>
      <c r="D18" s="3" t="s">
        <v>75</v>
      </c>
      <c r="E18" s="4">
        <v>1</v>
      </c>
      <c r="F18" s="5" t="s">
        <v>57</v>
      </c>
      <c r="G18" s="4">
        <v>1</v>
      </c>
      <c r="H18" s="5" t="s">
        <v>16</v>
      </c>
      <c r="I18" s="2">
        <v>1200</v>
      </c>
      <c r="J18" s="2">
        <f t="shared" si="2"/>
        <v>1200</v>
      </c>
      <c r="K18" s="1"/>
    </row>
    <row r="19" spans="2:11" s="37" customFormat="1">
      <c r="B19" s="57"/>
      <c r="C19" s="75"/>
      <c r="D19" s="3" t="s">
        <v>76</v>
      </c>
      <c r="E19" s="4">
        <v>1</v>
      </c>
      <c r="F19" s="5" t="s">
        <v>57</v>
      </c>
      <c r="G19" s="4">
        <v>1</v>
      </c>
      <c r="H19" s="5" t="s">
        <v>16</v>
      </c>
      <c r="I19" s="2">
        <v>1224</v>
      </c>
      <c r="J19" s="2">
        <f t="shared" si="2"/>
        <v>1224</v>
      </c>
      <c r="K19" s="1"/>
    </row>
    <row r="20" spans="2:11" s="37" customFormat="1">
      <c r="B20" s="57"/>
      <c r="C20" s="76"/>
      <c r="D20" s="3" t="s">
        <v>77</v>
      </c>
      <c r="E20" s="4">
        <v>1</v>
      </c>
      <c r="F20" s="5" t="s">
        <v>57</v>
      </c>
      <c r="G20" s="4">
        <v>1</v>
      </c>
      <c r="H20" s="5" t="s">
        <v>16</v>
      </c>
      <c r="I20" s="2">
        <v>435</v>
      </c>
      <c r="J20" s="2">
        <f t="shared" si="2"/>
        <v>435</v>
      </c>
      <c r="K20" s="1"/>
    </row>
    <row r="21" spans="2:11" s="37" customFormat="1" ht="18" customHeight="1">
      <c r="B21" s="57"/>
      <c r="C21" s="74" t="s">
        <v>109</v>
      </c>
      <c r="D21" s="3" t="s">
        <v>128</v>
      </c>
      <c r="E21" s="4">
        <v>1</v>
      </c>
      <c r="F21" s="5" t="s">
        <v>35</v>
      </c>
      <c r="G21" s="4">
        <v>1</v>
      </c>
      <c r="H21" s="5" t="s">
        <v>15</v>
      </c>
      <c r="I21" s="2">
        <v>800</v>
      </c>
      <c r="J21" s="2">
        <f t="shared" ref="J21:J38" si="3">E21*G21*I21</f>
        <v>800</v>
      </c>
      <c r="K21" s="1"/>
    </row>
    <row r="22" spans="2:11" s="37" customFormat="1" ht="18" customHeight="1">
      <c r="B22" s="57"/>
      <c r="C22" s="75"/>
      <c r="D22" s="3" t="s">
        <v>129</v>
      </c>
      <c r="E22" s="4">
        <v>61</v>
      </c>
      <c r="F22" s="5" t="s">
        <v>35</v>
      </c>
      <c r="G22" s="4">
        <v>1</v>
      </c>
      <c r="H22" s="5" t="s">
        <v>15</v>
      </c>
      <c r="I22" s="2">
        <v>800</v>
      </c>
      <c r="J22" s="2">
        <f t="shared" si="3"/>
        <v>48800</v>
      </c>
      <c r="K22" s="1"/>
    </row>
    <row r="23" spans="2:11" s="37" customFormat="1" ht="18" customHeight="1">
      <c r="B23" s="57"/>
      <c r="C23" s="75"/>
      <c r="D23" s="3" t="s">
        <v>132</v>
      </c>
      <c r="E23" s="4">
        <v>11</v>
      </c>
      <c r="F23" s="5" t="s">
        <v>35</v>
      </c>
      <c r="G23" s="4">
        <v>1</v>
      </c>
      <c r="H23" s="5" t="s">
        <v>15</v>
      </c>
      <c r="I23" s="2">
        <v>900</v>
      </c>
      <c r="J23" s="2">
        <f>E23*G23*I23</f>
        <v>9900</v>
      </c>
      <c r="K23" s="1"/>
    </row>
    <row r="24" spans="2:11" s="37" customFormat="1" ht="18" customHeight="1">
      <c r="B24" s="57"/>
      <c r="C24" s="75"/>
      <c r="D24" s="3" t="s">
        <v>137</v>
      </c>
      <c r="E24" s="4">
        <v>2</v>
      </c>
      <c r="F24" s="5" t="s">
        <v>35</v>
      </c>
      <c r="G24" s="4">
        <v>1</v>
      </c>
      <c r="H24" s="5" t="s">
        <v>15</v>
      </c>
      <c r="I24" s="2">
        <v>950</v>
      </c>
      <c r="J24" s="2">
        <f>E24*G24*I24</f>
        <v>1900</v>
      </c>
      <c r="K24" s="1"/>
    </row>
    <row r="25" spans="2:11" s="37" customFormat="1" ht="18" customHeight="1">
      <c r="B25" s="57"/>
      <c r="C25" s="75"/>
      <c r="D25" s="3" t="s">
        <v>135</v>
      </c>
      <c r="E25" s="4">
        <v>5</v>
      </c>
      <c r="F25" s="5" t="s">
        <v>35</v>
      </c>
      <c r="G25" s="4">
        <v>1</v>
      </c>
      <c r="H25" s="5" t="s">
        <v>15</v>
      </c>
      <c r="I25" s="2">
        <v>1100</v>
      </c>
      <c r="J25" s="2">
        <f>E25*G25*I25</f>
        <v>5500</v>
      </c>
      <c r="K25" s="1"/>
    </row>
    <row r="26" spans="2:11" s="37" customFormat="1" ht="18" customHeight="1">
      <c r="B26" s="57"/>
      <c r="C26" s="75"/>
      <c r="D26" s="3" t="s">
        <v>145</v>
      </c>
      <c r="E26" s="4">
        <v>8</v>
      </c>
      <c r="F26" s="5" t="s">
        <v>35</v>
      </c>
      <c r="G26" s="4">
        <v>1</v>
      </c>
      <c r="H26" s="5" t="s">
        <v>15</v>
      </c>
      <c r="I26" s="2">
        <v>-500</v>
      </c>
      <c r="J26" s="2">
        <f t="shared" ref="J26" si="4">E26*G26*I26</f>
        <v>-4000</v>
      </c>
      <c r="K26" s="1" t="s">
        <v>148</v>
      </c>
    </row>
    <row r="27" spans="2:11" s="37" customFormat="1" ht="18" customHeight="1">
      <c r="B27" s="57"/>
      <c r="C27" s="75"/>
      <c r="D27" s="3" t="s">
        <v>130</v>
      </c>
      <c r="E27" s="51">
        <v>51.5</v>
      </c>
      <c r="F27" s="5" t="s">
        <v>35</v>
      </c>
      <c r="G27" s="4">
        <v>1</v>
      </c>
      <c r="H27" s="5" t="s">
        <v>15</v>
      </c>
      <c r="I27" s="2">
        <v>800</v>
      </c>
      <c r="J27" s="2">
        <f t="shared" ref="J27:J32" si="5">E27*G27*I27</f>
        <v>41200</v>
      </c>
      <c r="K27" s="1"/>
    </row>
    <row r="28" spans="2:11" s="37" customFormat="1" ht="18" customHeight="1">
      <c r="B28" s="57"/>
      <c r="C28" s="75"/>
      <c r="D28" s="3" t="s">
        <v>133</v>
      </c>
      <c r="E28" s="4">
        <v>10</v>
      </c>
      <c r="F28" s="5" t="s">
        <v>35</v>
      </c>
      <c r="G28" s="4">
        <v>1</v>
      </c>
      <c r="H28" s="5" t="s">
        <v>15</v>
      </c>
      <c r="I28" s="2">
        <v>900</v>
      </c>
      <c r="J28" s="2">
        <f>E28*G28*I28</f>
        <v>9000</v>
      </c>
      <c r="K28" s="1"/>
    </row>
    <row r="29" spans="2:11" s="37" customFormat="1" ht="18" customHeight="1">
      <c r="B29" s="57"/>
      <c r="C29" s="75"/>
      <c r="D29" s="3" t="s">
        <v>138</v>
      </c>
      <c r="E29" s="4">
        <v>2</v>
      </c>
      <c r="F29" s="5" t="s">
        <v>35</v>
      </c>
      <c r="G29" s="4">
        <v>1</v>
      </c>
      <c r="H29" s="5" t="s">
        <v>15</v>
      </c>
      <c r="I29" s="2">
        <v>950</v>
      </c>
      <c r="J29" s="2">
        <f>E29*G29*I29</f>
        <v>1900</v>
      </c>
      <c r="K29" s="1"/>
    </row>
    <row r="30" spans="2:11" s="37" customFormat="1" ht="18" customHeight="1">
      <c r="B30" s="57"/>
      <c r="C30" s="75"/>
      <c r="D30" s="3" t="s">
        <v>136</v>
      </c>
      <c r="E30" s="4">
        <v>7</v>
      </c>
      <c r="F30" s="5" t="s">
        <v>35</v>
      </c>
      <c r="G30" s="4">
        <v>1</v>
      </c>
      <c r="H30" s="5" t="s">
        <v>15</v>
      </c>
      <c r="I30" s="2">
        <v>1100</v>
      </c>
      <c r="J30" s="2">
        <f>E30*G30*I30</f>
        <v>7700</v>
      </c>
      <c r="K30" s="1"/>
    </row>
    <row r="31" spans="2:11" s="37" customFormat="1" ht="18" customHeight="1">
      <c r="B31" s="57"/>
      <c r="C31" s="75"/>
      <c r="D31" s="3" t="s">
        <v>146</v>
      </c>
      <c r="E31" s="4">
        <v>11</v>
      </c>
      <c r="F31" s="5" t="s">
        <v>35</v>
      </c>
      <c r="G31" s="4">
        <v>1</v>
      </c>
      <c r="H31" s="5" t="s">
        <v>15</v>
      </c>
      <c r="I31" s="2">
        <v>-500</v>
      </c>
      <c r="J31" s="2">
        <f t="shared" ref="J31" si="6">E31*G31*I31</f>
        <v>-5500</v>
      </c>
      <c r="K31" s="1" t="s">
        <v>148</v>
      </c>
    </row>
    <row r="32" spans="2:11" s="37" customFormat="1" ht="18" customHeight="1">
      <c r="B32" s="57"/>
      <c r="C32" s="75"/>
      <c r="D32" s="3" t="s">
        <v>131</v>
      </c>
      <c r="E32" s="4">
        <v>18</v>
      </c>
      <c r="F32" s="5" t="s">
        <v>35</v>
      </c>
      <c r="G32" s="4">
        <v>1</v>
      </c>
      <c r="H32" s="5" t="s">
        <v>15</v>
      </c>
      <c r="I32" s="2">
        <v>800</v>
      </c>
      <c r="J32" s="2">
        <f t="shared" si="5"/>
        <v>14400</v>
      </c>
      <c r="K32" s="1"/>
    </row>
    <row r="33" spans="2:11" s="37" customFormat="1">
      <c r="B33" s="57"/>
      <c r="C33" s="75"/>
      <c r="D33" s="3" t="s">
        <v>134</v>
      </c>
      <c r="E33" s="4">
        <v>3</v>
      </c>
      <c r="F33" s="5" t="s">
        <v>35</v>
      </c>
      <c r="G33" s="4">
        <v>1</v>
      </c>
      <c r="H33" s="5" t="s">
        <v>15</v>
      </c>
      <c r="I33" s="2">
        <v>900</v>
      </c>
      <c r="J33" s="2">
        <f t="shared" si="3"/>
        <v>2700</v>
      </c>
      <c r="K33" s="1"/>
    </row>
    <row r="34" spans="2:11" s="37" customFormat="1">
      <c r="B34" s="57"/>
      <c r="C34" s="75"/>
      <c r="D34" s="3" t="s">
        <v>139</v>
      </c>
      <c r="E34" s="4">
        <v>2</v>
      </c>
      <c r="F34" s="5" t="s">
        <v>35</v>
      </c>
      <c r="G34" s="4">
        <v>1</v>
      </c>
      <c r="H34" s="5" t="s">
        <v>15</v>
      </c>
      <c r="I34" s="2">
        <v>950</v>
      </c>
      <c r="J34" s="2">
        <f t="shared" si="3"/>
        <v>1900</v>
      </c>
      <c r="K34" s="1"/>
    </row>
    <row r="35" spans="2:11" s="37" customFormat="1">
      <c r="B35" s="57"/>
      <c r="C35" s="75"/>
      <c r="D35" s="3" t="s">
        <v>147</v>
      </c>
      <c r="E35" s="4">
        <v>8</v>
      </c>
      <c r="F35" s="5" t="s">
        <v>35</v>
      </c>
      <c r="G35" s="4">
        <v>1</v>
      </c>
      <c r="H35" s="5" t="s">
        <v>15</v>
      </c>
      <c r="I35" s="2">
        <v>-500</v>
      </c>
      <c r="J35" s="2">
        <f t="shared" ref="J35:J37" si="7">E35*G35*I35</f>
        <v>-4000</v>
      </c>
      <c r="K35" s="1" t="s">
        <v>148</v>
      </c>
    </row>
    <row r="36" spans="2:11" s="37" customFormat="1">
      <c r="B36" s="57"/>
      <c r="C36" s="75"/>
      <c r="D36" s="3" t="s">
        <v>144</v>
      </c>
      <c r="E36" s="4">
        <v>1</v>
      </c>
      <c r="F36" s="5" t="s">
        <v>35</v>
      </c>
      <c r="G36" s="4">
        <v>1</v>
      </c>
      <c r="H36" s="5" t="s">
        <v>15</v>
      </c>
      <c r="I36" s="2">
        <v>-800</v>
      </c>
      <c r="J36" s="2">
        <f t="shared" si="7"/>
        <v>-800</v>
      </c>
      <c r="K36" s="1" t="s">
        <v>149</v>
      </c>
    </row>
    <row r="37" spans="2:11" s="37" customFormat="1">
      <c r="B37" s="57"/>
      <c r="C37" s="75"/>
      <c r="D37" s="3" t="s">
        <v>141</v>
      </c>
      <c r="E37" s="4">
        <v>9</v>
      </c>
      <c r="F37" s="5" t="s">
        <v>119</v>
      </c>
      <c r="G37" s="4">
        <v>1</v>
      </c>
      <c r="H37" s="5" t="s">
        <v>15</v>
      </c>
      <c r="I37" s="2">
        <v>-800</v>
      </c>
      <c r="J37" s="2">
        <f t="shared" si="7"/>
        <v>-7200</v>
      </c>
      <c r="K37" s="1" t="s">
        <v>149</v>
      </c>
    </row>
    <row r="38" spans="2:11" s="37" customFormat="1">
      <c r="B38" s="57"/>
      <c r="C38" s="75"/>
      <c r="D38" s="3" t="s">
        <v>142</v>
      </c>
      <c r="E38" s="4">
        <v>8</v>
      </c>
      <c r="F38" s="5" t="s">
        <v>119</v>
      </c>
      <c r="G38" s="4">
        <v>1</v>
      </c>
      <c r="H38" s="5" t="s">
        <v>15</v>
      </c>
      <c r="I38" s="2">
        <v>-300</v>
      </c>
      <c r="J38" s="2">
        <f t="shared" si="3"/>
        <v>-2400</v>
      </c>
      <c r="K38" s="1" t="s">
        <v>149</v>
      </c>
    </row>
    <row r="39" spans="2:11" s="37" customFormat="1">
      <c r="B39" s="57"/>
      <c r="C39" s="77" t="s">
        <v>110</v>
      </c>
      <c r="D39" s="3" t="s">
        <v>120</v>
      </c>
      <c r="E39" s="4">
        <v>7</v>
      </c>
      <c r="F39" s="5" t="s">
        <v>35</v>
      </c>
      <c r="G39" s="4">
        <v>1</v>
      </c>
      <c r="H39" s="5" t="s">
        <v>15</v>
      </c>
      <c r="I39" s="2">
        <v>750</v>
      </c>
      <c r="J39" s="2">
        <f>E39*G39*I39</f>
        <v>5250</v>
      </c>
      <c r="K39" s="1"/>
    </row>
    <row r="40" spans="2:11" s="37" customFormat="1">
      <c r="B40" s="57"/>
      <c r="C40" s="77"/>
      <c r="D40" s="3" t="s">
        <v>121</v>
      </c>
      <c r="E40" s="4">
        <v>8</v>
      </c>
      <c r="F40" s="5" t="s">
        <v>35</v>
      </c>
      <c r="G40" s="4">
        <v>2</v>
      </c>
      <c r="H40" s="5" t="s">
        <v>15</v>
      </c>
      <c r="I40" s="2">
        <v>750</v>
      </c>
      <c r="J40" s="2">
        <f t="shared" ref="J40:J42" si="8">E40*G40*I40</f>
        <v>12000</v>
      </c>
      <c r="K40" s="1"/>
    </row>
    <row r="41" spans="2:11" s="37" customFormat="1">
      <c r="B41" s="57"/>
      <c r="C41" s="77"/>
      <c r="D41" s="3" t="s">
        <v>118</v>
      </c>
      <c r="E41" s="4">
        <v>3</v>
      </c>
      <c r="F41" s="5" t="s">
        <v>35</v>
      </c>
      <c r="G41" s="4">
        <v>3</v>
      </c>
      <c r="H41" s="5" t="s">
        <v>15</v>
      </c>
      <c r="I41" s="2">
        <v>820</v>
      </c>
      <c r="J41" s="2">
        <f t="shared" si="8"/>
        <v>7380</v>
      </c>
      <c r="K41" s="1"/>
    </row>
    <row r="42" spans="2:11" s="37" customFormat="1">
      <c r="B42" s="57"/>
      <c r="C42" s="77"/>
      <c r="D42" s="3" t="s">
        <v>122</v>
      </c>
      <c r="E42" s="4">
        <v>3</v>
      </c>
      <c r="F42" s="5" t="s">
        <v>119</v>
      </c>
      <c r="G42" s="4">
        <v>1</v>
      </c>
      <c r="H42" s="5" t="s">
        <v>15</v>
      </c>
      <c r="I42" s="2">
        <v>820</v>
      </c>
      <c r="J42" s="2">
        <f t="shared" si="8"/>
        <v>2460</v>
      </c>
      <c r="K42" s="1"/>
    </row>
    <row r="43" spans="2:11" s="6" customFormat="1">
      <c r="B43" s="57"/>
      <c r="C43" s="59" t="s">
        <v>17</v>
      </c>
      <c r="D43" s="59"/>
      <c r="E43" s="59"/>
      <c r="F43" s="59"/>
      <c r="G43" s="59"/>
      <c r="H43" s="59"/>
      <c r="I43" s="59"/>
      <c r="J43" s="13">
        <f>SUM(J14:J42)</f>
        <v>176949</v>
      </c>
      <c r="K43" s="1"/>
    </row>
    <row r="44" spans="2:11" s="37" customFormat="1">
      <c r="B44" s="68" t="s">
        <v>18</v>
      </c>
      <c r="C44" s="3" t="s">
        <v>43</v>
      </c>
      <c r="D44" s="3" t="s">
        <v>78</v>
      </c>
      <c r="E44" s="4">
        <v>4</v>
      </c>
      <c r="F44" s="5" t="s">
        <v>44</v>
      </c>
      <c r="G44" s="4">
        <v>1</v>
      </c>
      <c r="H44" s="5" t="s">
        <v>49</v>
      </c>
      <c r="I44" s="2">
        <v>6600</v>
      </c>
      <c r="J44" s="2">
        <f>E44*G44*I44</f>
        <v>26400</v>
      </c>
      <c r="K44" s="1"/>
    </row>
    <row r="45" spans="2:11" s="37" customFormat="1">
      <c r="B45" s="69"/>
      <c r="C45" s="74" t="s">
        <v>45</v>
      </c>
      <c r="D45" s="3" t="s">
        <v>79</v>
      </c>
      <c r="E45" s="4">
        <v>4</v>
      </c>
      <c r="F45" s="5" t="s">
        <v>80</v>
      </c>
      <c r="G45" s="4">
        <v>1</v>
      </c>
      <c r="H45" s="5" t="s">
        <v>16</v>
      </c>
      <c r="I45" s="2">
        <v>300</v>
      </c>
      <c r="J45" s="2">
        <f>E45*G45*I45</f>
        <v>1200</v>
      </c>
      <c r="K45" s="1" t="s">
        <v>42</v>
      </c>
    </row>
    <row r="46" spans="2:11" s="37" customFormat="1">
      <c r="B46" s="69"/>
      <c r="C46" s="76"/>
      <c r="D46" s="3" t="s">
        <v>81</v>
      </c>
      <c r="E46" s="4">
        <v>1</v>
      </c>
      <c r="F46" s="5" t="s">
        <v>50</v>
      </c>
      <c r="G46" s="4">
        <v>1</v>
      </c>
      <c r="H46" s="5" t="s">
        <v>16</v>
      </c>
      <c r="I46" s="2">
        <v>55.54</v>
      </c>
      <c r="J46" s="2">
        <f>E46*G46*I46</f>
        <v>55.54</v>
      </c>
      <c r="K46" s="1" t="s">
        <v>82</v>
      </c>
    </row>
    <row r="47" spans="2:11" s="6" customFormat="1">
      <c r="B47" s="70"/>
      <c r="C47" s="59" t="s">
        <v>34</v>
      </c>
      <c r="D47" s="59"/>
      <c r="E47" s="59"/>
      <c r="F47" s="59"/>
      <c r="G47" s="59"/>
      <c r="H47" s="59"/>
      <c r="I47" s="59"/>
      <c r="J47" s="13">
        <f>SUM(J44:J46)</f>
        <v>27655.54</v>
      </c>
      <c r="K47" s="1"/>
    </row>
    <row r="48" spans="2:11" s="6" customFormat="1">
      <c r="B48" s="68" t="s">
        <v>53</v>
      </c>
      <c r="C48" s="3" t="s">
        <v>86</v>
      </c>
      <c r="D48" s="3" t="s">
        <v>91</v>
      </c>
      <c r="E48" s="4">
        <v>1</v>
      </c>
      <c r="F48" s="5" t="s">
        <v>87</v>
      </c>
      <c r="G48" s="4">
        <v>1</v>
      </c>
      <c r="H48" s="5" t="s">
        <v>88</v>
      </c>
      <c r="I48" s="2">
        <v>500</v>
      </c>
      <c r="J48" s="2">
        <f>E48*G48*I48</f>
        <v>500</v>
      </c>
      <c r="K48" s="1" t="s">
        <v>85</v>
      </c>
    </row>
    <row r="49" spans="2:11" s="6" customFormat="1">
      <c r="B49" s="69"/>
      <c r="C49" s="3" t="s">
        <v>83</v>
      </c>
      <c r="D49" s="3" t="s">
        <v>90</v>
      </c>
      <c r="E49" s="4">
        <v>5</v>
      </c>
      <c r="F49" s="5" t="s">
        <v>87</v>
      </c>
      <c r="G49" s="4">
        <v>1</v>
      </c>
      <c r="H49" s="5" t="s">
        <v>88</v>
      </c>
      <c r="I49" s="2">
        <v>500</v>
      </c>
      <c r="J49" s="2">
        <f t="shared" ref="J49:J53" si="9">E49*G49*I49</f>
        <v>2500</v>
      </c>
      <c r="K49" s="1"/>
    </row>
    <row r="50" spans="2:11" s="6" customFormat="1">
      <c r="B50" s="69"/>
      <c r="C50" s="3" t="s">
        <v>54</v>
      </c>
      <c r="D50" s="3" t="s">
        <v>89</v>
      </c>
      <c r="E50" s="4">
        <v>2</v>
      </c>
      <c r="F50" s="5" t="s">
        <v>87</v>
      </c>
      <c r="G50" s="4">
        <v>1</v>
      </c>
      <c r="H50" s="5" t="s">
        <v>88</v>
      </c>
      <c r="I50" s="2">
        <v>800</v>
      </c>
      <c r="J50" s="2">
        <f t="shared" si="9"/>
        <v>1600</v>
      </c>
      <c r="K50" s="1" t="s">
        <v>98</v>
      </c>
    </row>
    <row r="51" spans="2:11" s="6" customFormat="1">
      <c r="B51" s="69"/>
      <c r="C51" s="3" t="s">
        <v>123</v>
      </c>
      <c r="D51" s="3" t="s">
        <v>96</v>
      </c>
      <c r="E51" s="4">
        <v>5</v>
      </c>
      <c r="F51" s="5" t="s">
        <v>87</v>
      </c>
      <c r="G51" s="4">
        <v>1</v>
      </c>
      <c r="H51" s="5" t="s">
        <v>16</v>
      </c>
      <c r="I51" s="2">
        <v>800</v>
      </c>
      <c r="J51" s="2">
        <f t="shared" si="9"/>
        <v>4000</v>
      </c>
      <c r="K51" s="1" t="s">
        <v>124</v>
      </c>
    </row>
    <row r="52" spans="2:11" s="6" customFormat="1">
      <c r="B52" s="69"/>
      <c r="C52" s="3" t="s">
        <v>54</v>
      </c>
      <c r="D52" s="3" t="s">
        <v>97</v>
      </c>
      <c r="E52" s="4">
        <v>2</v>
      </c>
      <c r="F52" s="5" t="s">
        <v>27</v>
      </c>
      <c r="G52" s="4">
        <v>1</v>
      </c>
      <c r="H52" s="5" t="s">
        <v>38</v>
      </c>
      <c r="I52" s="2">
        <v>1200</v>
      </c>
      <c r="J52" s="2">
        <f t="shared" si="9"/>
        <v>2400</v>
      </c>
      <c r="K52" s="1" t="s">
        <v>98</v>
      </c>
    </row>
    <row r="53" spans="2:11" s="6" customFormat="1">
      <c r="B53" s="69"/>
      <c r="C53" s="3" t="s">
        <v>92</v>
      </c>
      <c r="D53" s="3" t="s">
        <v>93</v>
      </c>
      <c r="E53" s="4">
        <v>1</v>
      </c>
      <c r="F53" s="5" t="s">
        <v>94</v>
      </c>
      <c r="G53" s="4">
        <v>1</v>
      </c>
      <c r="H53" s="5" t="s">
        <v>95</v>
      </c>
      <c r="I53" s="2">
        <v>95</v>
      </c>
      <c r="J53" s="2">
        <f t="shared" si="9"/>
        <v>95</v>
      </c>
      <c r="K53" s="1"/>
    </row>
    <row r="54" spans="2:11" s="6" customFormat="1">
      <c r="B54" s="70"/>
      <c r="C54" s="59" t="s">
        <v>19</v>
      </c>
      <c r="D54" s="59"/>
      <c r="E54" s="59"/>
      <c r="F54" s="59"/>
      <c r="G54" s="59"/>
      <c r="H54" s="59"/>
      <c r="I54" s="59"/>
      <c r="J54" s="13">
        <f>SUM(J48:J53)</f>
        <v>11095</v>
      </c>
      <c r="K54" s="1"/>
    </row>
    <row r="55" spans="2:11" s="6" customFormat="1">
      <c r="B55" s="57" t="s">
        <v>55</v>
      </c>
      <c r="C55" s="3" t="s">
        <v>28</v>
      </c>
      <c r="D55" s="3" t="s">
        <v>99</v>
      </c>
      <c r="E55" s="3">
        <v>3</v>
      </c>
      <c r="F55" s="3" t="s">
        <v>29</v>
      </c>
      <c r="G55" s="3">
        <v>1</v>
      </c>
      <c r="H55" s="3" t="s">
        <v>16</v>
      </c>
      <c r="I55" s="2">
        <v>40</v>
      </c>
      <c r="J55" s="2">
        <f t="shared" ref="J55:J63" si="10">E55*G55*I55</f>
        <v>120</v>
      </c>
      <c r="K55" s="1"/>
    </row>
    <row r="56" spans="2:11" s="6" customFormat="1">
      <c r="B56" s="57"/>
      <c r="C56" s="3" t="s">
        <v>28</v>
      </c>
      <c r="D56" s="3" t="s">
        <v>100</v>
      </c>
      <c r="E56" s="3">
        <v>1</v>
      </c>
      <c r="F56" s="3" t="s">
        <v>101</v>
      </c>
      <c r="G56" s="3">
        <v>1</v>
      </c>
      <c r="H56" s="3" t="s">
        <v>16</v>
      </c>
      <c r="I56" s="2">
        <v>100</v>
      </c>
      <c r="J56" s="2">
        <f t="shared" si="10"/>
        <v>100</v>
      </c>
      <c r="K56" s="1"/>
    </row>
    <row r="57" spans="2:11" s="6" customFormat="1">
      <c r="B57" s="57"/>
      <c r="C57" s="3" t="s">
        <v>28</v>
      </c>
      <c r="D57" s="3" t="s">
        <v>112</v>
      </c>
      <c r="E57" s="3">
        <v>56</v>
      </c>
      <c r="F57" s="3" t="s">
        <v>115</v>
      </c>
      <c r="G57" s="3">
        <v>1</v>
      </c>
      <c r="H57" s="3" t="s">
        <v>16</v>
      </c>
      <c r="I57" s="2">
        <v>5</v>
      </c>
      <c r="J57" s="2">
        <f t="shared" si="10"/>
        <v>280</v>
      </c>
      <c r="K57" s="1" t="s">
        <v>140</v>
      </c>
    </row>
    <row r="58" spans="2:11" s="6" customFormat="1" ht="18" customHeight="1">
      <c r="B58" s="57"/>
      <c r="C58" s="3" t="s">
        <v>28</v>
      </c>
      <c r="D58" s="3" t="s">
        <v>125</v>
      </c>
      <c r="E58" s="3">
        <v>1</v>
      </c>
      <c r="F58" s="3" t="s">
        <v>57</v>
      </c>
      <c r="G58" s="3">
        <v>1</v>
      </c>
      <c r="H58" s="3" t="s">
        <v>16</v>
      </c>
      <c r="I58" s="2">
        <v>150</v>
      </c>
      <c r="J58" s="2">
        <f t="shared" si="10"/>
        <v>150</v>
      </c>
      <c r="K58" s="1"/>
    </row>
    <row r="59" spans="2:11" s="37" customFormat="1" ht="18" customHeight="1">
      <c r="B59" s="57"/>
      <c r="C59" s="3" t="s">
        <v>111</v>
      </c>
      <c r="D59" s="3" t="s">
        <v>113</v>
      </c>
      <c r="E59" s="3">
        <v>1</v>
      </c>
      <c r="F59" s="3" t="s">
        <v>57</v>
      </c>
      <c r="G59" s="3">
        <v>1</v>
      </c>
      <c r="H59" s="3" t="s">
        <v>16</v>
      </c>
      <c r="I59" s="2">
        <v>32.450000000000003</v>
      </c>
      <c r="J59" s="2">
        <f t="shared" si="10"/>
        <v>32.450000000000003</v>
      </c>
      <c r="K59" s="1" t="s">
        <v>116</v>
      </c>
    </row>
    <row r="60" spans="2:11" s="37" customFormat="1">
      <c r="B60" s="57"/>
      <c r="C60" s="3" t="s">
        <v>111</v>
      </c>
      <c r="D60" s="3" t="s">
        <v>114</v>
      </c>
      <c r="E60" s="3">
        <v>1</v>
      </c>
      <c r="F60" s="3" t="s">
        <v>57</v>
      </c>
      <c r="G60" s="3">
        <v>1</v>
      </c>
      <c r="H60" s="3" t="s">
        <v>16</v>
      </c>
      <c r="I60" s="2">
        <v>113</v>
      </c>
      <c r="J60" s="2">
        <f t="shared" si="10"/>
        <v>113</v>
      </c>
      <c r="K60" s="1" t="s">
        <v>117</v>
      </c>
    </row>
    <row r="61" spans="2:11" s="6" customFormat="1">
      <c r="B61" s="57"/>
      <c r="C61" s="3" t="s">
        <v>28</v>
      </c>
      <c r="D61" s="3" t="s">
        <v>102</v>
      </c>
      <c r="E61" s="3">
        <v>12</v>
      </c>
      <c r="F61" s="3" t="s">
        <v>103</v>
      </c>
      <c r="G61" s="3">
        <v>1</v>
      </c>
      <c r="H61" s="3" t="s">
        <v>16</v>
      </c>
      <c r="I61" s="2">
        <v>164</v>
      </c>
      <c r="J61" s="2">
        <f t="shared" si="10"/>
        <v>1968</v>
      </c>
      <c r="K61" s="1"/>
    </row>
    <row r="62" spans="2:11" s="6" customFormat="1">
      <c r="B62" s="57"/>
      <c r="C62" s="3" t="s">
        <v>104</v>
      </c>
      <c r="D62" s="3" t="s">
        <v>107</v>
      </c>
      <c r="E62" s="3">
        <v>1</v>
      </c>
      <c r="F62" s="3" t="s">
        <v>87</v>
      </c>
      <c r="G62" s="3">
        <v>2</v>
      </c>
      <c r="H62" s="3" t="s">
        <v>88</v>
      </c>
      <c r="I62" s="2">
        <v>500</v>
      </c>
      <c r="J62" s="2">
        <f t="shared" si="10"/>
        <v>1000</v>
      </c>
      <c r="K62" s="1"/>
    </row>
    <row r="63" spans="2:11" s="6" customFormat="1">
      <c r="B63" s="57"/>
      <c r="C63" s="3" t="s">
        <v>105</v>
      </c>
      <c r="D63" s="3" t="s">
        <v>106</v>
      </c>
      <c r="E63" s="3">
        <v>2</v>
      </c>
      <c r="F63" s="3" t="s">
        <v>20</v>
      </c>
      <c r="G63" s="3">
        <v>2</v>
      </c>
      <c r="H63" s="3" t="s">
        <v>16</v>
      </c>
      <c r="I63" s="2">
        <v>300</v>
      </c>
      <c r="J63" s="2">
        <f t="shared" si="10"/>
        <v>1200</v>
      </c>
      <c r="K63" s="1"/>
    </row>
    <row r="64" spans="2:11" s="37" customFormat="1">
      <c r="B64" s="57"/>
      <c r="C64" s="58" t="s">
        <v>36</v>
      </c>
      <c r="D64" s="58"/>
      <c r="E64" s="58"/>
      <c r="F64" s="58"/>
      <c r="G64" s="58"/>
      <c r="H64" s="58"/>
      <c r="I64" s="58"/>
      <c r="J64" s="39">
        <f>SUM(J55:J63)</f>
        <v>4963.45</v>
      </c>
      <c r="K64" s="1"/>
    </row>
    <row r="65" spans="2:11" s="6" customFormat="1">
      <c r="B65" s="57" t="s">
        <v>21</v>
      </c>
      <c r="C65" s="38" t="s">
        <v>56</v>
      </c>
      <c r="D65" s="3" t="s">
        <v>127</v>
      </c>
      <c r="E65" s="4">
        <v>3</v>
      </c>
      <c r="F65" s="5" t="s">
        <v>20</v>
      </c>
      <c r="G65" s="4">
        <v>2</v>
      </c>
      <c r="H65" s="5" t="s">
        <v>22</v>
      </c>
      <c r="I65" s="2">
        <v>500</v>
      </c>
      <c r="J65" s="2">
        <f>E65*G65*I65</f>
        <v>3000</v>
      </c>
      <c r="K65" s="1"/>
    </row>
    <row r="66" spans="2:11" s="6" customFormat="1">
      <c r="B66" s="57"/>
      <c r="C66" s="3" t="s">
        <v>47</v>
      </c>
      <c r="D66" s="3" t="s">
        <v>48</v>
      </c>
      <c r="E66" s="4">
        <v>3</v>
      </c>
      <c r="F66" s="5" t="s">
        <v>20</v>
      </c>
      <c r="G66" s="4">
        <v>2</v>
      </c>
      <c r="H66" s="5" t="s">
        <v>22</v>
      </c>
      <c r="I66" s="2">
        <v>0</v>
      </c>
      <c r="J66" s="2">
        <f>E66*G66*I66</f>
        <v>0</v>
      </c>
      <c r="K66" s="1" t="s">
        <v>108</v>
      </c>
    </row>
    <row r="67" spans="2:11" s="6" customFormat="1">
      <c r="B67" s="57"/>
      <c r="C67" s="59" t="s">
        <v>37</v>
      </c>
      <c r="D67" s="59"/>
      <c r="E67" s="59"/>
      <c r="F67" s="59"/>
      <c r="G67" s="59"/>
      <c r="H67" s="59"/>
      <c r="I67" s="59"/>
      <c r="J67" s="11">
        <f>SUM(J65:J66)</f>
        <v>3000</v>
      </c>
      <c r="K67" s="1"/>
    </row>
    <row r="68" spans="2:11" s="9" customFormat="1">
      <c r="B68" s="14" t="s">
        <v>30</v>
      </c>
      <c r="C68" s="52" t="s">
        <v>31</v>
      </c>
      <c r="D68" s="53"/>
      <c r="E68" s="53"/>
      <c r="F68" s="53"/>
      <c r="G68" s="53"/>
      <c r="H68" s="53"/>
      <c r="I68" s="54"/>
      <c r="J68" s="11">
        <f>J43+J47+J54+J64+J67+J13</f>
        <v>249433.49000000002</v>
      </c>
      <c r="K68" s="10"/>
    </row>
    <row r="69" spans="2:11" s="9" customFormat="1">
      <c r="B69" s="14" t="s">
        <v>58</v>
      </c>
      <c r="C69" s="45">
        <v>0.08</v>
      </c>
      <c r="D69" s="46"/>
      <c r="E69" s="46"/>
      <c r="F69" s="46"/>
      <c r="G69" s="46"/>
      <c r="H69" s="46"/>
      <c r="I69" s="47"/>
      <c r="J69" s="11">
        <f>J43*C69</f>
        <v>14155.92</v>
      </c>
      <c r="K69" s="10"/>
    </row>
    <row r="70" spans="2:11" s="9" customFormat="1">
      <c r="B70" s="14" t="s">
        <v>126</v>
      </c>
      <c r="C70" s="45">
        <v>0.05</v>
      </c>
      <c r="D70" s="46" t="s">
        <v>143</v>
      </c>
      <c r="E70" s="2">
        <v>56700</v>
      </c>
      <c r="F70" s="46"/>
      <c r="G70" s="46"/>
      <c r="H70" s="46"/>
      <c r="I70" s="47"/>
      <c r="J70" s="11">
        <f>E70*C70</f>
        <v>2835</v>
      </c>
      <c r="K70" s="10"/>
    </row>
    <row r="71" spans="2:11" s="9" customFormat="1">
      <c r="B71" s="48" t="s">
        <v>33</v>
      </c>
      <c r="C71" s="52">
        <v>0.1</v>
      </c>
      <c r="D71" s="53"/>
      <c r="E71" s="53"/>
      <c r="F71" s="53"/>
      <c r="G71" s="53"/>
      <c r="H71" s="53"/>
      <c r="I71" s="54"/>
      <c r="J71" s="11">
        <f>(J68-J43)*C71</f>
        <v>7248.4490000000023</v>
      </c>
      <c r="K71" s="12"/>
    </row>
    <row r="72" spans="2:11" s="9" customFormat="1">
      <c r="B72" s="8" t="s">
        <v>23</v>
      </c>
      <c r="C72" s="52">
        <v>0.06</v>
      </c>
      <c r="D72" s="53"/>
      <c r="E72" s="53"/>
      <c r="F72" s="53"/>
      <c r="G72" s="53"/>
      <c r="H72" s="53"/>
      <c r="I72" s="54"/>
      <c r="J72" s="11">
        <f>(J68+J71+J70+J69)*C72</f>
        <v>16420.37154</v>
      </c>
      <c r="K72" s="12"/>
    </row>
    <row r="73" spans="2:11" s="9" customFormat="1" ht="19" thickBot="1">
      <c r="B73" s="55" t="s">
        <v>32</v>
      </c>
      <c r="C73" s="56"/>
      <c r="D73" s="56"/>
      <c r="E73" s="56"/>
      <c r="F73" s="56"/>
      <c r="G73" s="56"/>
      <c r="H73" s="56"/>
      <c r="I73" s="56"/>
      <c r="J73" s="7">
        <v>290000</v>
      </c>
      <c r="K73" s="15"/>
    </row>
    <row r="74" spans="2:11">
      <c r="D74" s="32"/>
      <c r="E74" s="32"/>
      <c r="F74" s="32"/>
      <c r="G74" s="33"/>
      <c r="H74" s="32"/>
    </row>
    <row r="75" spans="2:11">
      <c r="D75" s="32"/>
      <c r="E75" s="32"/>
      <c r="F75" s="32"/>
      <c r="G75" s="41"/>
      <c r="H75" s="32"/>
      <c r="J75" s="43"/>
    </row>
    <row r="76" spans="2:11">
      <c r="D76" s="32"/>
      <c r="E76" s="32"/>
      <c r="F76" s="32"/>
      <c r="G76" s="33"/>
      <c r="H76" s="42"/>
    </row>
    <row r="77" spans="2:11">
      <c r="D77" s="32"/>
      <c r="E77" s="32"/>
      <c r="F77" s="32"/>
      <c r="G77" s="33"/>
      <c r="H77" s="44"/>
    </row>
    <row r="78" spans="2:11">
      <c r="D78" s="32"/>
      <c r="E78" s="32"/>
      <c r="F78" s="32"/>
      <c r="G78" s="33"/>
      <c r="H78" s="32"/>
    </row>
    <row r="79" spans="2:11">
      <c r="D79" s="32"/>
      <c r="E79" s="32"/>
      <c r="F79" s="32"/>
      <c r="G79" s="33"/>
      <c r="H79" s="32"/>
    </row>
    <row r="80" spans="2:11">
      <c r="D80" s="32"/>
      <c r="E80" s="32"/>
      <c r="F80" s="32"/>
      <c r="G80" s="33"/>
      <c r="H80" s="32"/>
    </row>
    <row r="81" spans="7:7" s="32" customFormat="1">
      <c r="G81" s="33"/>
    </row>
    <row r="82" spans="7:7" s="32" customFormat="1">
      <c r="G82" s="33"/>
    </row>
    <row r="83" spans="7:7" s="32" customFormat="1">
      <c r="G83" s="33"/>
    </row>
    <row r="84" spans="7:7" s="32" customFormat="1">
      <c r="G84" s="33"/>
    </row>
    <row r="85" spans="7:7" s="32" customFormat="1">
      <c r="G85" s="33"/>
    </row>
    <row r="86" spans="7:7" s="32" customFormat="1">
      <c r="G86" s="33"/>
    </row>
    <row r="87" spans="7:7" s="32" customFormat="1">
      <c r="G87" s="33"/>
    </row>
    <row r="88" spans="7:7" s="32" customFormat="1">
      <c r="G88" s="33"/>
    </row>
    <row r="89" spans="7:7" s="32" customFormat="1">
      <c r="G89" s="33"/>
    </row>
    <row r="90" spans="7:7" s="32" customFormat="1">
      <c r="G90" s="33"/>
    </row>
    <row r="91" spans="7:7" s="32" customFormat="1">
      <c r="G91" s="33"/>
    </row>
    <row r="92" spans="7:7" s="32" customFormat="1">
      <c r="G92" s="33"/>
    </row>
    <row r="93" spans="7:7" s="32" customFormat="1">
      <c r="G93" s="33"/>
    </row>
    <row r="94" spans="7:7" s="32" customFormat="1">
      <c r="G94" s="33"/>
    </row>
    <row r="95" spans="7:7" s="32" customFormat="1">
      <c r="G95" s="33"/>
    </row>
    <row r="96" spans="7:7" s="32" customFormat="1">
      <c r="G96" s="33"/>
    </row>
    <row r="97" spans="7:7" s="32" customFormat="1">
      <c r="G97" s="33"/>
    </row>
    <row r="98" spans="7:7" s="32" customFormat="1">
      <c r="G98" s="33"/>
    </row>
    <row r="99" spans="7:7" s="32" customFormat="1">
      <c r="G99" s="33"/>
    </row>
    <row r="100" spans="7:7" s="32" customFormat="1">
      <c r="G100" s="33"/>
    </row>
    <row r="101" spans="7:7" s="32" customFormat="1">
      <c r="G101" s="33"/>
    </row>
    <row r="102" spans="7:7" s="32" customFormat="1">
      <c r="G102" s="33"/>
    </row>
    <row r="103" spans="7:7" s="32" customFormat="1">
      <c r="G103" s="33"/>
    </row>
    <row r="104" spans="7:7" s="32" customFormat="1">
      <c r="G104" s="33"/>
    </row>
    <row r="105" spans="7:7" s="32" customFormat="1">
      <c r="G105" s="33"/>
    </row>
    <row r="106" spans="7:7" s="32" customFormat="1">
      <c r="G106" s="33"/>
    </row>
    <row r="107" spans="7:7" s="32" customFormat="1">
      <c r="G107" s="33"/>
    </row>
    <row r="108" spans="7:7" s="32" customFormat="1">
      <c r="G108" s="33"/>
    </row>
    <row r="109" spans="7:7" s="32" customFormat="1">
      <c r="G109" s="33"/>
    </row>
    <row r="110" spans="7:7" s="32" customFormat="1">
      <c r="G110" s="33"/>
    </row>
    <row r="111" spans="7:7" s="32" customFormat="1">
      <c r="G111" s="33"/>
    </row>
    <row r="112" spans="7:7" s="32" customFormat="1">
      <c r="G112" s="33"/>
    </row>
    <row r="113" spans="7:7" s="32" customFormat="1">
      <c r="G113" s="33"/>
    </row>
    <row r="114" spans="7:7" s="32" customFormat="1">
      <c r="G114" s="33"/>
    </row>
    <row r="115" spans="7:7" s="32" customFormat="1">
      <c r="G115" s="33"/>
    </row>
    <row r="116" spans="7:7" s="32" customFormat="1">
      <c r="G116" s="33"/>
    </row>
    <row r="117" spans="7:7" s="32" customFormat="1">
      <c r="G117" s="33"/>
    </row>
    <row r="118" spans="7:7" s="32" customFormat="1">
      <c r="G118" s="33"/>
    </row>
    <row r="119" spans="7:7" s="32" customFormat="1">
      <c r="G119" s="33"/>
    </row>
    <row r="120" spans="7:7" s="32" customFormat="1">
      <c r="G120" s="33"/>
    </row>
    <row r="121" spans="7:7" s="32" customFormat="1">
      <c r="G121" s="33"/>
    </row>
    <row r="122" spans="7:7" s="32" customFormat="1">
      <c r="G122" s="33"/>
    </row>
    <row r="123" spans="7:7" s="32" customFormat="1">
      <c r="G123" s="33"/>
    </row>
    <row r="124" spans="7:7" s="32" customFormat="1">
      <c r="G124" s="33"/>
    </row>
    <row r="125" spans="7:7" s="32" customFormat="1">
      <c r="G125" s="33"/>
    </row>
    <row r="126" spans="7:7" s="32" customFormat="1">
      <c r="G126" s="33"/>
    </row>
    <row r="127" spans="7:7" s="32" customFormat="1">
      <c r="G127" s="33"/>
    </row>
    <row r="128" spans="7:7" s="32" customFormat="1">
      <c r="G128" s="33"/>
    </row>
    <row r="129" spans="7:7" s="32" customFormat="1">
      <c r="G129" s="33"/>
    </row>
    <row r="130" spans="7:7" s="32" customFormat="1">
      <c r="G130" s="33"/>
    </row>
    <row r="131" spans="7:7" s="32" customFormat="1">
      <c r="G131" s="33"/>
    </row>
    <row r="132" spans="7:7" s="32" customFormat="1">
      <c r="G132" s="33"/>
    </row>
    <row r="133" spans="7:7" s="32" customFormat="1">
      <c r="G133" s="33"/>
    </row>
    <row r="134" spans="7:7" s="32" customFormat="1">
      <c r="G134" s="33"/>
    </row>
    <row r="135" spans="7:7" s="32" customFormat="1">
      <c r="G135" s="33"/>
    </row>
    <row r="136" spans="7:7" s="32" customFormat="1">
      <c r="G136" s="33"/>
    </row>
    <row r="137" spans="7:7" s="32" customFormat="1">
      <c r="G137" s="33"/>
    </row>
    <row r="138" spans="7:7" s="32" customFormat="1">
      <c r="G138" s="33"/>
    </row>
    <row r="139" spans="7:7" s="32" customFormat="1">
      <c r="G139" s="33"/>
    </row>
    <row r="140" spans="7:7" s="32" customFormat="1">
      <c r="G140" s="33"/>
    </row>
    <row r="141" spans="7:7" s="32" customFormat="1">
      <c r="G141" s="33"/>
    </row>
    <row r="142" spans="7:7" s="32" customFormat="1">
      <c r="G142" s="33"/>
    </row>
    <row r="143" spans="7:7" s="32" customFormat="1">
      <c r="G143" s="33"/>
    </row>
    <row r="144" spans="7:7" s="32" customFormat="1">
      <c r="G144" s="33"/>
    </row>
    <row r="145" spans="7:7" s="32" customFormat="1">
      <c r="G145" s="33"/>
    </row>
    <row r="146" spans="7:7" s="32" customFormat="1">
      <c r="G146" s="33"/>
    </row>
    <row r="147" spans="7:7" s="32" customFormat="1">
      <c r="G147" s="33"/>
    </row>
    <row r="148" spans="7:7" s="32" customFormat="1">
      <c r="G148" s="33"/>
    </row>
    <row r="149" spans="7:7" s="32" customFormat="1">
      <c r="G149" s="33"/>
    </row>
    <row r="150" spans="7:7" s="32" customFormat="1">
      <c r="G150" s="33"/>
    </row>
    <row r="151" spans="7:7" s="32" customFormat="1">
      <c r="G151" s="33"/>
    </row>
    <row r="152" spans="7:7" s="32" customFormat="1">
      <c r="G152" s="33"/>
    </row>
    <row r="153" spans="7:7" s="32" customFormat="1">
      <c r="G153" s="33"/>
    </row>
    <row r="154" spans="7:7" s="32" customFormat="1">
      <c r="G154" s="33"/>
    </row>
    <row r="155" spans="7:7" s="32" customFormat="1">
      <c r="G155" s="33"/>
    </row>
    <row r="160" spans="7:7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</sheetData>
  <mergeCells count="24">
    <mergeCell ref="C54:I54"/>
    <mergeCell ref="B1:K1"/>
    <mergeCell ref="G2:K2"/>
    <mergeCell ref="G3:K3"/>
    <mergeCell ref="B4:K4"/>
    <mergeCell ref="B14:B43"/>
    <mergeCell ref="C43:I43"/>
    <mergeCell ref="B44:B47"/>
    <mergeCell ref="C47:I47"/>
    <mergeCell ref="B6:B13"/>
    <mergeCell ref="C13:I13"/>
    <mergeCell ref="C14:C20"/>
    <mergeCell ref="C45:C46"/>
    <mergeCell ref="B48:B54"/>
    <mergeCell ref="C21:C38"/>
    <mergeCell ref="C39:C42"/>
    <mergeCell ref="C71:I71"/>
    <mergeCell ref="C72:I72"/>
    <mergeCell ref="B73:I73"/>
    <mergeCell ref="B55:B64"/>
    <mergeCell ref="C64:I64"/>
    <mergeCell ref="B65:B67"/>
    <mergeCell ref="C67:I67"/>
    <mergeCell ref="C68:I68"/>
  </mergeCells>
  <phoneticPr fontId="1" type="noConversion"/>
  <hyperlinks>
    <hyperlink ref="C3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2023-08-22T04:52:56Z</dcterms:modified>
</cp:coreProperties>
</file>