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6" windowHeight="7092"/>
  </bookViews>
  <sheets>
    <sheet name="铂尔曼" sheetId="9" r:id="rId1"/>
    <sheet name="Sheet1" sheetId="10" r:id="rId2"/>
  </sheets>
  <calcPr calcId="125725"/>
</workbook>
</file>

<file path=xl/calcChain.xml><?xml version="1.0" encoding="utf-8"?>
<calcChain xmlns="http://schemas.openxmlformats.org/spreadsheetml/2006/main">
  <c r="H15" i="9"/>
  <c r="H16"/>
  <c r="H17" l="1"/>
  <c r="H8"/>
  <c r="H9"/>
  <c r="H11"/>
  <c r="H13"/>
  <c r="H14"/>
  <c r="H7"/>
  <c r="H12"/>
  <c r="H18" l="1"/>
  <c r="H19" l="1"/>
  <c r="H20" s="1"/>
  <c r="H21" s="1"/>
</calcChain>
</file>

<file path=xl/sharedStrings.xml><?xml version="1.0" encoding="utf-8"?>
<sst xmlns="http://schemas.openxmlformats.org/spreadsheetml/2006/main" count="50" uniqueCount="46">
  <si>
    <t>项目</t>
  </si>
  <si>
    <t>单价</t>
  </si>
  <si>
    <t>规格</t>
  </si>
  <si>
    <t>次数</t>
  </si>
  <si>
    <t>数量</t>
  </si>
  <si>
    <t>总价</t>
  </si>
  <si>
    <t>总计（Net）</t>
  </si>
  <si>
    <t>项目名称：</t>
    <phoneticPr fontId="1" type="noConversion"/>
  </si>
  <si>
    <t>地点：</t>
    <phoneticPr fontId="1" type="noConversion"/>
  </si>
  <si>
    <t>时间：</t>
    <phoneticPr fontId="1" type="noConversion"/>
  </si>
  <si>
    <t>人数：</t>
    <phoneticPr fontId="1" type="noConversion"/>
  </si>
  <si>
    <t>备注</t>
    <phoneticPr fontId="1" type="noConversion"/>
  </si>
  <si>
    <t>会议</t>
  </si>
  <si>
    <t>服务费%</t>
    <phoneticPr fontId="1" type="noConversion"/>
  </si>
  <si>
    <t>最后总价</t>
    <phoneticPr fontId="1" type="noConversion"/>
  </si>
  <si>
    <t>全天</t>
    <phoneticPr fontId="1" type="noConversion"/>
  </si>
  <si>
    <t>签到背景板</t>
    <phoneticPr fontId="1" type="noConversion"/>
  </si>
  <si>
    <t>易拉宝</t>
    <phoneticPr fontId="8" type="noConversion"/>
  </si>
  <si>
    <t>会议日午餐</t>
    <phoneticPr fontId="1" type="noConversion"/>
  </si>
  <si>
    <t>会议日午餐</t>
    <phoneticPr fontId="8" type="noConversion"/>
  </si>
  <si>
    <t>会议日晚宴</t>
    <phoneticPr fontId="7" type="noConversion"/>
  </si>
  <si>
    <t>会议日晚宴</t>
    <phoneticPr fontId="8" type="noConversion"/>
  </si>
  <si>
    <t>4m*3m</t>
    <phoneticPr fontId="8" type="noConversion"/>
  </si>
  <si>
    <t>集团 经销商会议</t>
    <phoneticPr fontId="7" type="noConversion"/>
  </si>
  <si>
    <t>围桌晚宴 10人一桌</t>
    <phoneticPr fontId="8" type="noConversion"/>
  </si>
  <si>
    <t>用餐</t>
    <phoneticPr fontId="8" type="noConversion"/>
  </si>
  <si>
    <t>房费</t>
    <phoneticPr fontId="8" type="noConversion"/>
  </si>
  <si>
    <t>房间</t>
    <phoneticPr fontId="8" type="noConversion"/>
  </si>
  <si>
    <t>不计入总价，具体数量根据与会名单</t>
    <phoneticPr fontId="8" type="noConversion"/>
  </si>
  <si>
    <t>免费提供投影幕布</t>
    <phoneticPr fontId="8" type="noConversion"/>
  </si>
  <si>
    <t>含运输费、搭建费及人工费</t>
    <phoneticPr fontId="8" type="noConversion"/>
  </si>
  <si>
    <t>3月12-14日（12号报到，13号会议，14号退房）</t>
    <phoneticPr fontId="8" type="noConversion"/>
  </si>
  <si>
    <t>单早</t>
    <phoneticPr fontId="8" type="noConversion"/>
  </si>
  <si>
    <t>双早</t>
    <phoneticPr fontId="8" type="noConversion"/>
  </si>
  <si>
    <t>600平方米 宴会厅</t>
    <phoneticPr fontId="7" type="noConversion"/>
  </si>
  <si>
    <t>太原富力铂尔曼大酒店</t>
    <phoneticPr fontId="7" type="noConversion"/>
  </si>
  <si>
    <t xml:space="preserve"> </t>
    <phoneticPr fontId="8" type="noConversion"/>
  </si>
  <si>
    <t>税费%</t>
    <phoneticPr fontId="1" type="noConversion"/>
  </si>
  <si>
    <t>红酒</t>
    <phoneticPr fontId="8" type="noConversion"/>
  </si>
  <si>
    <t>一桌二瓶</t>
    <phoneticPr fontId="8" type="noConversion"/>
  </si>
  <si>
    <t>餐券</t>
    <phoneticPr fontId="8" type="noConversion"/>
  </si>
  <si>
    <t>晚宴软饮</t>
    <phoneticPr fontId="8" type="noConversion"/>
  </si>
  <si>
    <t>工作人员</t>
    <phoneticPr fontId="8" type="noConversion"/>
  </si>
  <si>
    <t>工作人员住宿、餐费</t>
    <phoneticPr fontId="1" type="noConversion"/>
  </si>
  <si>
    <t>工作人员本地交通费通讯费</t>
    <phoneticPr fontId="1" type="noConversion"/>
  </si>
  <si>
    <t>工作人员省级交通费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</si>
</sst>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#,##0_ 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3" xfId="2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5" xfId="2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177" fontId="4" fillId="2" borderId="23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76" fontId="6" fillId="5" borderId="3" xfId="0" applyNumberFormat="1" applyFont="1" applyFill="1" applyBorder="1" applyAlignment="1">
      <alignment horizontal="center" vertical="center"/>
    </xf>
    <xf numFmtId="0" fontId="6" fillId="5" borderId="3" xfId="2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0" fontId="3" fillId="2" borderId="16" xfId="2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千位分隔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3"/>
  <sheetViews>
    <sheetView tabSelected="1" workbookViewId="0">
      <selection activeCell="D12" sqref="D12"/>
    </sheetView>
  </sheetViews>
  <sheetFormatPr defaultColWidth="9" defaultRowHeight="13.2"/>
  <cols>
    <col min="1" max="1" width="2.6640625" style="15" customWidth="1"/>
    <col min="2" max="2" width="14" style="16" bestFit="1" customWidth="1"/>
    <col min="3" max="3" width="19.109375" style="15" bestFit="1" customWidth="1"/>
    <col min="4" max="4" width="35.44140625" style="15" customWidth="1"/>
    <col min="5" max="5" width="9.44140625" style="17" bestFit="1" customWidth="1"/>
    <col min="6" max="6" width="4.44140625" style="18" bestFit="1" customWidth="1"/>
    <col min="7" max="7" width="5" style="19" bestFit="1" customWidth="1"/>
    <col min="8" max="8" width="11.6640625" style="17" customWidth="1"/>
    <col min="9" max="9" width="29.88671875" style="17" customWidth="1"/>
    <col min="10" max="16384" width="9" style="15"/>
  </cols>
  <sheetData>
    <row r="1" spans="2:9" ht="13.8" thickBot="1"/>
    <row r="2" spans="2:9" s="16" customFormat="1" ht="21" thickBot="1">
      <c r="B2" s="1" t="s">
        <v>7</v>
      </c>
      <c r="C2" s="52" t="s">
        <v>23</v>
      </c>
      <c r="D2" s="53"/>
      <c r="E2" s="2" t="s">
        <v>8</v>
      </c>
      <c r="F2" s="54" t="s">
        <v>35</v>
      </c>
      <c r="G2" s="55"/>
      <c r="H2" s="55"/>
      <c r="I2" s="56"/>
    </row>
    <row r="3" spans="2:9" ht="21" thickBot="1">
      <c r="B3" s="1" t="s">
        <v>9</v>
      </c>
      <c r="C3" s="57" t="s">
        <v>31</v>
      </c>
      <c r="D3" s="53"/>
      <c r="E3" s="2" t="s">
        <v>10</v>
      </c>
      <c r="F3" s="58">
        <v>223</v>
      </c>
      <c r="G3" s="59"/>
      <c r="H3" s="59"/>
      <c r="I3" s="60"/>
    </row>
    <row r="4" spans="2:9" s="16" customFormat="1" ht="13.8" thickBot="1">
      <c r="B4" s="61" t="s">
        <v>0</v>
      </c>
      <c r="C4" s="62"/>
      <c r="D4" s="39" t="s">
        <v>2</v>
      </c>
      <c r="E4" s="40" t="s">
        <v>1</v>
      </c>
      <c r="F4" s="41" t="s">
        <v>3</v>
      </c>
      <c r="G4" s="42" t="s">
        <v>4</v>
      </c>
      <c r="H4" s="40" t="s">
        <v>5</v>
      </c>
      <c r="I4" s="38" t="s">
        <v>11</v>
      </c>
    </row>
    <row r="5" spans="2:9" s="16" customFormat="1">
      <c r="B5" s="63" t="s">
        <v>27</v>
      </c>
      <c r="C5" s="65" t="s">
        <v>26</v>
      </c>
      <c r="D5" s="30" t="s">
        <v>32</v>
      </c>
      <c r="E5" s="35">
        <v>480</v>
      </c>
      <c r="F5" s="36"/>
      <c r="G5" s="37"/>
      <c r="H5" s="35"/>
      <c r="I5" s="67" t="s">
        <v>28</v>
      </c>
    </row>
    <row r="6" spans="2:9" s="16" customFormat="1">
      <c r="B6" s="64"/>
      <c r="C6" s="66"/>
      <c r="D6" s="31" t="s">
        <v>33</v>
      </c>
      <c r="E6" s="32">
        <v>500</v>
      </c>
      <c r="F6" s="33"/>
      <c r="G6" s="34"/>
      <c r="H6" s="32"/>
      <c r="I6" s="68"/>
    </row>
    <row r="7" spans="2:9" s="16" customFormat="1" ht="15" customHeight="1">
      <c r="B7" s="75" t="s">
        <v>25</v>
      </c>
      <c r="C7" s="26" t="s">
        <v>18</v>
      </c>
      <c r="D7" s="24" t="s">
        <v>19</v>
      </c>
      <c r="E7" s="27">
        <v>138</v>
      </c>
      <c r="F7" s="28">
        <v>1</v>
      </c>
      <c r="G7" s="29">
        <v>223</v>
      </c>
      <c r="H7" s="47">
        <f t="shared" ref="H7:H13" si="0">G7*F7*E7</f>
        <v>30774</v>
      </c>
      <c r="I7" s="7"/>
    </row>
    <row r="8" spans="2:9" s="16" customFormat="1" ht="15" customHeight="1">
      <c r="B8" s="75"/>
      <c r="C8" s="25" t="s">
        <v>20</v>
      </c>
      <c r="D8" s="3" t="s">
        <v>21</v>
      </c>
      <c r="E8" s="4">
        <v>2000</v>
      </c>
      <c r="F8" s="5">
        <v>1</v>
      </c>
      <c r="G8" s="6">
        <v>21</v>
      </c>
      <c r="H8" s="47">
        <f t="shared" si="0"/>
        <v>42000</v>
      </c>
      <c r="I8" s="7" t="s">
        <v>24</v>
      </c>
    </row>
    <row r="9" spans="2:9" s="46" customFormat="1">
      <c r="B9" s="75"/>
      <c r="C9" s="45" t="s">
        <v>38</v>
      </c>
      <c r="D9" s="45" t="s">
        <v>39</v>
      </c>
      <c r="E9" s="45">
        <v>6144</v>
      </c>
      <c r="F9" s="45">
        <v>1</v>
      </c>
      <c r="G9" s="45">
        <v>1</v>
      </c>
      <c r="H9" s="4">
        <f t="shared" si="0"/>
        <v>6144</v>
      </c>
      <c r="I9" s="45"/>
    </row>
    <row r="10" spans="2:9" s="46" customFormat="1">
      <c r="B10" s="75"/>
      <c r="C10" s="45" t="s">
        <v>41</v>
      </c>
      <c r="D10" s="45" t="s">
        <v>41</v>
      </c>
      <c r="E10" s="47">
        <v>566.4</v>
      </c>
      <c r="F10" s="48">
        <v>1</v>
      </c>
      <c r="G10" s="49">
        <v>1</v>
      </c>
      <c r="H10" s="47">
        <v>566.4</v>
      </c>
      <c r="I10" s="50"/>
    </row>
    <row r="11" spans="2:9" s="16" customFormat="1">
      <c r="B11" s="76" t="s">
        <v>12</v>
      </c>
      <c r="C11" s="8" t="s">
        <v>15</v>
      </c>
      <c r="D11" s="8" t="s">
        <v>34</v>
      </c>
      <c r="E11" s="4">
        <v>28000</v>
      </c>
      <c r="F11" s="5">
        <v>1</v>
      </c>
      <c r="G11" s="6">
        <v>1</v>
      </c>
      <c r="H11" s="47">
        <f t="shared" si="0"/>
        <v>28000</v>
      </c>
      <c r="I11" s="7" t="s">
        <v>29</v>
      </c>
    </row>
    <row r="12" spans="2:9" s="16" customFormat="1" ht="14.25" customHeight="1">
      <c r="B12" s="75"/>
      <c r="C12" s="8" t="s">
        <v>16</v>
      </c>
      <c r="D12" s="3" t="s">
        <v>22</v>
      </c>
      <c r="E12" s="4">
        <v>210</v>
      </c>
      <c r="F12" s="5">
        <v>1</v>
      </c>
      <c r="G12" s="6">
        <v>12</v>
      </c>
      <c r="H12" s="47">
        <f t="shared" si="0"/>
        <v>2520</v>
      </c>
      <c r="I12" s="7" t="s">
        <v>30</v>
      </c>
    </row>
    <row r="13" spans="2:9" s="16" customFormat="1" ht="14.25" customHeight="1">
      <c r="B13" s="75"/>
      <c r="C13" s="20" t="s">
        <v>40</v>
      </c>
      <c r="D13" s="3"/>
      <c r="E13" s="4">
        <v>286</v>
      </c>
      <c r="F13" s="5">
        <v>1</v>
      </c>
      <c r="G13" s="6">
        <v>1</v>
      </c>
      <c r="H13" s="4">
        <f t="shared" si="0"/>
        <v>286</v>
      </c>
      <c r="I13" s="7"/>
    </row>
    <row r="14" spans="2:9" s="16" customFormat="1" ht="14.25" customHeight="1">
      <c r="B14" s="77"/>
      <c r="C14" s="20" t="s">
        <v>17</v>
      </c>
      <c r="D14" s="3"/>
      <c r="E14" s="4">
        <v>150</v>
      </c>
      <c r="F14" s="5">
        <v>1</v>
      </c>
      <c r="G14" s="6">
        <v>5</v>
      </c>
      <c r="H14" s="47">
        <f t="shared" ref="H14:H15" si="1">G14*F14*E14</f>
        <v>750</v>
      </c>
      <c r="I14" s="7"/>
    </row>
    <row r="15" spans="2:9" s="16" customFormat="1" ht="14.25" customHeight="1">
      <c r="B15" s="75" t="s">
        <v>42</v>
      </c>
      <c r="C15" s="8" t="s">
        <v>44</v>
      </c>
      <c r="D15" s="8" t="s">
        <v>44</v>
      </c>
      <c r="E15" s="21">
        <v>917.53499999999997</v>
      </c>
      <c r="F15" s="22">
        <v>3</v>
      </c>
      <c r="G15" s="23">
        <v>1</v>
      </c>
      <c r="H15" s="51">
        <f t="shared" si="1"/>
        <v>2752.605</v>
      </c>
      <c r="I15" s="7"/>
    </row>
    <row r="16" spans="2:9" s="16" customFormat="1" ht="14.25" customHeight="1">
      <c r="B16" s="75"/>
      <c r="C16" s="25" t="s">
        <v>45</v>
      </c>
      <c r="D16" s="25" t="s">
        <v>45</v>
      </c>
      <c r="E16" s="21">
        <v>600</v>
      </c>
      <c r="F16" s="22">
        <v>2</v>
      </c>
      <c r="G16" s="23">
        <v>3</v>
      </c>
      <c r="H16" s="21">
        <f>G16*F16*E16</f>
        <v>3600</v>
      </c>
      <c r="I16" s="7"/>
    </row>
    <row r="17" spans="2:9" s="16" customFormat="1" ht="14.25" customHeight="1">
      <c r="B17" s="75"/>
      <c r="C17" s="25" t="s">
        <v>43</v>
      </c>
      <c r="D17" s="25" t="s">
        <v>43</v>
      </c>
      <c r="E17" s="21">
        <v>400</v>
      </c>
      <c r="F17" s="22">
        <v>3</v>
      </c>
      <c r="G17" s="23">
        <v>3</v>
      </c>
      <c r="H17" s="21">
        <f>G17*F17*E17</f>
        <v>3600</v>
      </c>
      <c r="I17" s="7"/>
    </row>
    <row r="18" spans="2:9">
      <c r="B18" s="73" t="s">
        <v>6</v>
      </c>
      <c r="C18" s="74"/>
      <c r="D18" s="74"/>
      <c r="E18" s="74"/>
      <c r="F18" s="74"/>
      <c r="G18" s="74"/>
      <c r="H18" s="9">
        <f>SUM(H7:H17)</f>
        <v>120993.00499999999</v>
      </c>
      <c r="I18" s="10"/>
    </row>
    <row r="19" spans="2:9">
      <c r="B19" s="69" t="s">
        <v>13</v>
      </c>
      <c r="C19" s="70"/>
      <c r="D19" s="70"/>
      <c r="E19" s="70"/>
      <c r="F19" s="70"/>
      <c r="G19" s="70"/>
      <c r="H19" s="11">
        <f>SUM(H18*0.1)</f>
        <v>12099.300499999999</v>
      </c>
      <c r="I19" s="12"/>
    </row>
    <row r="20" spans="2:9">
      <c r="B20" s="69" t="s">
        <v>37</v>
      </c>
      <c r="C20" s="70"/>
      <c r="D20" s="70"/>
      <c r="E20" s="70"/>
      <c r="F20" s="70"/>
      <c r="G20" s="70"/>
      <c r="H20" s="43">
        <f>(H18+H19)*0.06</f>
        <v>7985.5383299999994</v>
      </c>
      <c r="I20" s="44"/>
    </row>
    <row r="21" spans="2:9" ht="13.8" thickBot="1">
      <c r="B21" s="71" t="s">
        <v>14</v>
      </c>
      <c r="C21" s="72"/>
      <c r="D21" s="72"/>
      <c r="E21" s="72"/>
      <c r="F21" s="72"/>
      <c r="G21" s="72"/>
      <c r="H21" s="13">
        <f>H18+H19+H20</f>
        <v>141077.84383</v>
      </c>
      <c r="I21" s="14"/>
    </row>
    <row r="23" spans="2:9">
      <c r="H23" s="17" t="s">
        <v>36</v>
      </c>
    </row>
  </sheetData>
  <mergeCells count="15">
    <mergeCell ref="B5:B6"/>
    <mergeCell ref="C5:C6"/>
    <mergeCell ref="I5:I6"/>
    <mergeCell ref="B19:G19"/>
    <mergeCell ref="B21:G21"/>
    <mergeCell ref="B18:G18"/>
    <mergeCell ref="B7:B10"/>
    <mergeCell ref="B11:B14"/>
    <mergeCell ref="B20:G20"/>
    <mergeCell ref="B15:B17"/>
    <mergeCell ref="C2:D2"/>
    <mergeCell ref="F2:I2"/>
    <mergeCell ref="C3:D3"/>
    <mergeCell ref="F3:I3"/>
    <mergeCell ref="B4:C4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铂尔曼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2018-03-26T08:31:55Z</dcterms:modified>
</cp:coreProperties>
</file>