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860" yWindow="460" windowWidth="37540" windowHeight="20060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3" l="1"/>
  <c r="H24" i="3"/>
  <c r="H25" i="3"/>
  <c r="H26" i="3"/>
  <c r="I44" i="2"/>
  <c r="I45" i="2"/>
  <c r="I46" i="2"/>
  <c r="I47" i="2"/>
  <c r="H47" i="2"/>
  <c r="H28" i="2"/>
  <c r="B31" i="2"/>
  <c r="I28" i="2"/>
  <c r="G31" i="2"/>
  <c r="K31" i="2"/>
  <c r="G28" i="2"/>
  <c r="E48" i="3"/>
  <c r="E55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6" i="3"/>
  <c r="A61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22" i="3"/>
  <c r="H27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7" i="3"/>
  <c r="G21" i="3"/>
  <c r="G16" i="3"/>
  <c r="G13" i="3"/>
  <c r="G56" i="3"/>
  <c r="G61" i="3"/>
  <c r="F55" i="3"/>
  <c r="F47" i="3"/>
  <c r="F43" i="3"/>
  <c r="F40" i="3"/>
  <c r="F35" i="3"/>
  <c r="F30" i="3"/>
  <c r="F27" i="3"/>
  <c r="F21" i="3"/>
  <c r="F16" i="3"/>
  <c r="F13" i="3"/>
  <c r="F56" i="3"/>
  <c r="E61" i="3"/>
  <c r="D55" i="3"/>
  <c r="D47" i="3"/>
  <c r="D43" i="3"/>
  <c r="D40" i="3"/>
  <c r="D35" i="3"/>
  <c r="D30" i="3"/>
  <c r="D27" i="3"/>
  <c r="D21" i="3"/>
  <c r="D16" i="3"/>
  <c r="D13" i="3"/>
  <c r="D56" i="3"/>
  <c r="C55" i="3"/>
  <c r="C47" i="3"/>
  <c r="C43" i="3"/>
  <c r="C40" i="3"/>
  <c r="C35" i="3"/>
  <c r="C30" i="3"/>
  <c r="C27" i="3"/>
  <c r="C21" i="3"/>
  <c r="C16" i="3"/>
  <c r="C13" i="3"/>
  <c r="C56" i="3"/>
</calcChain>
</file>

<file path=xl/sharedStrings.xml><?xml version="1.0" encoding="utf-8"?>
<sst xmlns="http://schemas.openxmlformats.org/spreadsheetml/2006/main" count="129" uniqueCount="106">
  <si>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</si>
  <si>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</si>
  <si>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</si>
  <si>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</si>
  <si>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</si>
  <si>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</si>
  <si>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</si>
  <si>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</si>
  <si>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</si>
  <si>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</si>
  <si>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</si>
  <si>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</si>
  <si>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</si>
  <si>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</si>
  <si>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</si>
  <si>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</si>
  <si>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</si>
  <si>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</si>
  <si>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</si>
  <si>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</si>
  <si>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</si>
  <si>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</si>
  <si>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</si>
  <si>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</si>
  <si>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</si>
  <si>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</si>
  <si>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</si>
  <si>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</si>
  <si>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</si>
  <si>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</si>
  <si>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</si>
  <si>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</si>
  <si>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</si>
  <si>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</si>
  <si>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</si>
  <si>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</si>
  <si>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</si>
  <si>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</si>
  <si>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</si>
  <si>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</si>
  <si>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</si>
  <si>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</si>
  <si>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</si>
  <si>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</si>
  <si>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</si>
  <si>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</si>
  <si>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</si>
  <si>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</si>
  <si>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</si>
  <si>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</si>
  <si>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</si>
  <si>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</si>
  <si>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</si>
  <si>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</si>
  <si>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</si>
  <si>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</si>
  <si>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</si>
  <si>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</si>
  <si>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</si>
  <si>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</si>
  <si>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</si>
  <si>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</si>
  <si>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</si>
  <si>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</si>
  <si>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</si>
  <si>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</si>
  <si>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</si>
  <si>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</si>
  <si>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</si>
  <si>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</si>
  <si>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</si>
  <si>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</si>
  <si>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</si>
  <si>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</si>
  <si>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</si>
  <si>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</si>
  <si>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</si>
  <si>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</si>
  <si>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</si>
  <si>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</si>
  <si>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</si>
  <si>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3月22日 客户餐费</t>
    <rPh sb="1" eb="2">
      <t>yue</t>
    </rPh>
    <rPh sb="4" eb="5">
      <t>ri</t>
    </rPh>
    <rPh sb="6" eb="7">
      <t>ke hu</t>
    </rPh>
    <rPh sb="8" eb="9">
      <t>can fei</t>
    </rPh>
    <phoneticPr fontId="14" type="noConversion"/>
  </si>
  <si>
    <t>3月23日，客户餐费</t>
    <rPh sb="1" eb="2">
      <t>yue</t>
    </rPh>
    <rPh sb="4" eb="5">
      <t>ri</t>
    </rPh>
    <rPh sb="6" eb="7">
      <t>ke hu</t>
    </rPh>
    <rPh sb="8" eb="9">
      <t>can fei</t>
    </rPh>
    <phoneticPr fontId="14" type="noConversion"/>
  </si>
  <si>
    <t>3月15日，客户餐费</t>
    <rPh sb="1" eb="2">
      <t>yue</t>
    </rPh>
    <rPh sb="4" eb="5">
      <t>ri</t>
    </rPh>
    <rPh sb="6" eb="7">
      <t>ke hu</t>
    </rPh>
    <rPh sb="8" eb="9">
      <t>can fei</t>
    </rPh>
    <phoneticPr fontId="14" type="noConversion"/>
  </si>
  <si>
    <t>团号：HMZA-190314-BLL686</t>
    <phoneticPr fontId="14" type="noConversion"/>
  </si>
  <si>
    <t>会议日期：2019年3月</t>
    <rPh sb="9" eb="10">
      <t>nian</t>
    </rPh>
    <rPh sb="11" eb="12">
      <t>yue</t>
    </rPh>
    <phoneticPr fontId="14" type="noConversion"/>
  </si>
  <si>
    <t>张蓉蓉</t>
    <rPh sb="0" eb="1">
      <t>zhang rong rong</t>
    </rPh>
    <phoneticPr fontId="14" type="noConversion"/>
  </si>
  <si>
    <t>北京</t>
    <rPh sb="0" eb="1">
      <t>bei jing</t>
    </rPh>
    <phoneticPr fontId="14" type="noConversion"/>
  </si>
  <si>
    <t>2019年3月</t>
    <rPh sb="4" eb="5">
      <t>nian</t>
    </rPh>
    <rPh sb="6" eb="7">
      <t>yue</t>
    </rPh>
    <phoneticPr fontId="14" type="noConversion"/>
  </si>
  <si>
    <t>经理</t>
    <rPh sb="0" eb="1">
      <t>jing li</t>
    </rPh>
    <phoneticPr fontId="14" type="noConversion"/>
  </si>
  <si>
    <t>企划部</t>
    <rPh sb="0" eb="1">
      <t>qi hua bu</t>
    </rPh>
    <phoneticPr fontId="14" type="noConversion"/>
  </si>
  <si>
    <t>2019.4.2</t>
    <phoneticPr fontId="14" type="noConversion"/>
  </si>
  <si>
    <t>HMZA-190314-BLL686</t>
    <phoneticPr fontId="14" type="noConversion"/>
  </si>
  <si>
    <t>2月19日 张蓉蓉家-客户公司开会</t>
    <rPh sb="1" eb="2">
      <t>yue</t>
    </rPh>
    <rPh sb="4" eb="5">
      <t>ri</t>
    </rPh>
    <rPh sb="6" eb="7">
      <t>zhang rong rong</t>
    </rPh>
    <rPh sb="9" eb="10">
      <t>jia</t>
    </rPh>
    <rPh sb="11" eb="12">
      <t>ke h</t>
    </rPh>
    <rPh sb="13" eb="14">
      <t>gong si</t>
    </rPh>
    <rPh sb="15" eb="16">
      <t>kai hui</t>
    </rPh>
    <phoneticPr fontId="14" type="noConversion"/>
  </si>
  <si>
    <t>3月4日 张蓉蓉家-客户公司开会</t>
    <rPh sb="1" eb="2">
      <t>yue</t>
    </rPh>
    <rPh sb="3" eb="4">
      <t>ri</t>
    </rPh>
    <rPh sb="5" eb="6">
      <t>zhang rong rong jia</t>
    </rPh>
    <rPh sb="10" eb="11">
      <t>ke hu</t>
    </rPh>
    <rPh sb="12" eb="13">
      <t>gong si</t>
    </rPh>
    <rPh sb="14" eb="15">
      <t>kai hui</t>
    </rPh>
    <phoneticPr fontId="14" type="noConversion"/>
  </si>
  <si>
    <t>3月5日 张蓉蓉家-客户公司开会</t>
    <rPh sb="1" eb="2">
      <t>yue</t>
    </rPh>
    <rPh sb="3" eb="4">
      <t>ri</t>
    </rPh>
    <phoneticPr fontId="14" type="noConversion"/>
  </si>
  <si>
    <t>3月13日 公司-客户公司 开会</t>
    <rPh sb="1" eb="2">
      <t>yue</t>
    </rPh>
    <rPh sb="4" eb="5">
      <t>ri</t>
    </rPh>
    <rPh sb="6" eb="7">
      <t>gong si</t>
    </rPh>
    <rPh sb="9" eb="10">
      <t>ke hu</t>
    </rPh>
    <rPh sb="11" eb="12">
      <t>gong si</t>
    </rPh>
    <rPh sb="14" eb="15">
      <t>kai hui</t>
    </rPh>
    <phoneticPr fontId="14" type="noConversion"/>
  </si>
  <si>
    <t>3月22日 客户公司-公司 开会后回公司办公</t>
    <rPh sb="1" eb="2">
      <t>yue</t>
    </rPh>
    <rPh sb="4" eb="5">
      <t>ri</t>
    </rPh>
    <rPh sb="6" eb="7">
      <t>ke hu</t>
    </rPh>
    <rPh sb="8" eb="9">
      <t>gong si</t>
    </rPh>
    <rPh sb="11" eb="12">
      <t>gong si</t>
    </rPh>
    <rPh sb="14" eb="15">
      <t>kai hui hou</t>
    </rPh>
    <rPh sb="17" eb="18">
      <t>hui gong si</t>
    </rPh>
    <rPh sb="20" eb="21">
      <t>ban gong</t>
    </rPh>
    <phoneticPr fontId="14" type="noConversion"/>
  </si>
  <si>
    <t>3月26日 张蓉蓉家-客户公司 开会</t>
    <rPh sb="1" eb="2">
      <t>yue</t>
    </rPh>
    <rPh sb="6" eb="7">
      <t>zhang rong rong jia</t>
    </rPh>
    <rPh sb="11" eb="12">
      <t>ke hu</t>
    </rPh>
    <rPh sb="13" eb="14">
      <t>gong si</t>
    </rPh>
    <rPh sb="16" eb="17">
      <t>kai hui</t>
    </rPh>
    <phoneticPr fontId="14" type="noConversion"/>
  </si>
  <si>
    <t>3月26日 客户公司-公司 开会后回公司办公</t>
    <rPh sb="1" eb="2">
      <t>yue</t>
    </rPh>
    <rPh sb="4" eb="5">
      <t>ri</t>
    </rPh>
    <rPh sb="6" eb="7">
      <t>ke hu</t>
    </rPh>
    <rPh sb="8" eb="9">
      <t>gong si</t>
    </rPh>
    <rPh sb="11" eb="12">
      <t>gong si</t>
    </rPh>
    <rPh sb="14" eb="15">
      <t>kai hui hou</t>
    </rPh>
    <rPh sb="17" eb="18">
      <t>hui gong si</t>
    </rPh>
    <rPh sb="20" eb="21">
      <t>ban gong</t>
    </rPh>
    <phoneticPr fontId="14" type="noConversion"/>
  </si>
  <si>
    <t>3月28日 张蓉蓉家-客户公司开会</t>
    <rPh sb="1" eb="2">
      <t>yue</t>
    </rPh>
    <rPh sb="4" eb="5">
      <t>ri</t>
    </rPh>
    <phoneticPr fontId="14" type="noConversion"/>
  </si>
  <si>
    <t>3月29日 客户公司-公司 开会后回公司办公</t>
    <rPh sb="1" eb="2">
      <t>yue</t>
    </rPh>
    <rPh sb="4" eb="5">
      <t>ri</t>
    </rPh>
    <phoneticPr fontId="14" type="noConversion"/>
  </si>
  <si>
    <t>4月1日 公司-客户公司 开会</t>
    <rPh sb="1" eb="2">
      <t>yue</t>
    </rPh>
    <rPh sb="3" eb="4">
      <t>ri</t>
    </rPh>
    <phoneticPr fontId="14" type="noConversion"/>
  </si>
  <si>
    <t>4月1日 客户公司-张蓉蓉家</t>
    <rPh sb="1" eb="2">
      <t>yue</t>
    </rPh>
    <rPh sb="3" eb="4">
      <t>ri</t>
    </rPh>
    <rPh sb="5" eb="6">
      <t>ke hu</t>
    </rPh>
    <rPh sb="7" eb="8">
      <t>gong si</t>
    </rPh>
    <rPh sb="10" eb="11">
      <t>zhang rong rong jia</t>
    </rPh>
    <phoneticPr fontId="14" type="noConversion"/>
  </si>
  <si>
    <t>3月28日 视频公司-张蓉蓉家 盯视频制作后回家</t>
    <rPh sb="1" eb="2">
      <t>yue</t>
    </rPh>
    <rPh sb="4" eb="5">
      <t>ri</t>
    </rPh>
    <rPh sb="6" eb="7">
      <t>shi pin</t>
    </rPh>
    <rPh sb="8" eb="9">
      <t>gong si</t>
    </rPh>
    <rPh sb="11" eb="12">
      <t>zhang rong rong jia</t>
    </rPh>
    <rPh sb="16" eb="17">
      <t>ding</t>
    </rPh>
    <rPh sb="17" eb="18">
      <t>shi pin</t>
    </rPh>
    <rPh sb="19" eb="20">
      <t>zhi zuo</t>
    </rPh>
    <rPh sb="21" eb="22">
      <t>hou</t>
    </rPh>
    <rPh sb="22" eb="23">
      <t>hui jia</t>
    </rPh>
    <phoneticPr fontId="14" type="noConversion"/>
  </si>
  <si>
    <t>3月29日 客户公司-合生汇 支援国家宝藏项目</t>
    <rPh sb="1" eb="2">
      <t>yue</t>
    </rPh>
    <rPh sb="4" eb="5">
      <t>ri</t>
    </rPh>
    <rPh sb="6" eb="7">
      <t>ke hu</t>
    </rPh>
    <rPh sb="8" eb="9">
      <t>gong si</t>
    </rPh>
    <rPh sb="11" eb="12">
      <t>he sheng hui</t>
    </rPh>
    <rPh sb="15" eb="16">
      <t>zhi yuan guo jia</t>
    </rPh>
    <rPh sb="21" eb="22">
      <t>xiang mu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</si>
</sst>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4" fillId="3" borderId="9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abSelected="1" workbookViewId="0">
      <selection activeCell="N19" sqref="N1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55" t="s">
        <v>0</v>
      </c>
      <c r="D2" s="55"/>
      <c r="E2" s="55"/>
      <c r="F2" s="55"/>
      <c r="G2" s="55"/>
      <c r="H2" s="55"/>
      <c r="I2" s="44"/>
      <c r="J2" s="44"/>
      <c r="K2" s="44"/>
      <c r="L2" s="44"/>
    </row>
    <row r="4" spans="1:12" ht="21" customHeight="1" x14ac:dyDescent="0.15">
      <c r="H4" s="111" t="s">
        <v>84</v>
      </c>
      <c r="I4" s="82"/>
      <c r="J4" s="111" t="s">
        <v>85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66" t="s">
        <v>1</v>
      </c>
      <c r="B6" s="71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71" t="s">
        <v>5</v>
      </c>
    </row>
    <row r="7" spans="1:12" ht="21" customHeight="1" x14ac:dyDescent="0.15">
      <c r="A7" s="66"/>
      <c r="B7" s="7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1"/>
    </row>
    <row r="8" spans="1:12" ht="21" customHeight="1" x14ac:dyDescent="0.15">
      <c r="A8" s="67">
        <v>1</v>
      </c>
      <c r="B8" s="61" t="s">
        <v>13</v>
      </c>
      <c r="C8" s="72">
        <v>0</v>
      </c>
      <c r="D8" s="75"/>
      <c r="E8" s="72">
        <f>C8*D8</f>
        <v>0</v>
      </c>
      <c r="F8" s="37">
        <v>0</v>
      </c>
      <c r="G8" s="37">
        <v>0</v>
      </c>
      <c r="H8" s="37">
        <f t="shared" ref="H8:H48" si="0">F8+G8</f>
        <v>0</v>
      </c>
      <c r="I8" s="45"/>
      <c r="J8" s="87" t="s">
        <v>14</v>
      </c>
    </row>
    <row r="9" spans="1:12" ht="21" customHeight="1" x14ac:dyDescent="0.15">
      <c r="A9" s="67"/>
      <c r="B9" s="61"/>
      <c r="C9" s="72"/>
      <c r="D9" s="75"/>
      <c r="E9" s="72"/>
      <c r="F9" s="37">
        <v>0</v>
      </c>
      <c r="G9" s="37">
        <v>0</v>
      </c>
      <c r="H9" s="37">
        <f t="shared" si="0"/>
        <v>0</v>
      </c>
      <c r="I9" s="45"/>
      <c r="J9" s="77"/>
    </row>
    <row r="10" spans="1:12" ht="21" customHeight="1" x14ac:dyDescent="0.15">
      <c r="A10" s="67"/>
      <c r="B10" s="61"/>
      <c r="C10" s="72"/>
      <c r="D10" s="75"/>
      <c r="E10" s="72"/>
      <c r="F10" s="37">
        <v>0</v>
      </c>
      <c r="G10" s="37">
        <v>0</v>
      </c>
      <c r="H10" s="37">
        <f t="shared" si="0"/>
        <v>0</v>
      </c>
      <c r="I10" s="45"/>
      <c r="J10" s="77"/>
    </row>
    <row r="11" spans="1:12" ht="21" customHeight="1" x14ac:dyDescent="0.15">
      <c r="A11" s="67"/>
      <c r="B11" s="61"/>
      <c r="C11" s="72"/>
      <c r="D11" s="75"/>
      <c r="E11" s="72"/>
      <c r="F11" s="37">
        <v>0</v>
      </c>
      <c r="G11" s="37">
        <v>0</v>
      </c>
      <c r="H11" s="37">
        <f t="shared" si="0"/>
        <v>0</v>
      </c>
      <c r="I11" s="45"/>
      <c r="J11" s="77"/>
    </row>
    <row r="12" spans="1:12" ht="21" customHeight="1" x14ac:dyDescent="0.15">
      <c r="A12" s="67"/>
      <c r="B12" s="61"/>
      <c r="C12" s="72"/>
      <c r="D12" s="75"/>
      <c r="E12" s="72"/>
      <c r="F12" s="37">
        <v>0</v>
      </c>
      <c r="G12" s="37">
        <v>0</v>
      </c>
      <c r="H12" s="37">
        <f t="shared" si="0"/>
        <v>0</v>
      </c>
      <c r="I12" s="45"/>
      <c r="J12" s="77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8"/>
    </row>
    <row r="14" spans="1:12" ht="21" customHeight="1" x14ac:dyDescent="0.15">
      <c r="A14" s="68">
        <v>2</v>
      </c>
      <c r="B14" s="62" t="s">
        <v>16</v>
      </c>
      <c r="C14" s="73">
        <v>0</v>
      </c>
      <c r="D14" s="68"/>
      <c r="E14" s="73">
        <f t="shared" ref="E14:E48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15">
      <c r="A15" s="69"/>
      <c r="B15" s="63"/>
      <c r="C15" s="74"/>
      <c r="D15" s="69"/>
      <c r="E15" s="74"/>
      <c r="F15" s="37">
        <v>0</v>
      </c>
      <c r="G15" s="37">
        <v>0</v>
      </c>
      <c r="H15" s="37">
        <f t="shared" ref="H15" si="3">F15+G15</f>
        <v>0</v>
      </c>
      <c r="I15" s="45"/>
      <c r="J15" s="77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8"/>
    </row>
    <row r="17" spans="1:10" ht="21" customHeight="1" x14ac:dyDescent="0.15">
      <c r="A17" s="67">
        <v>3</v>
      </c>
      <c r="B17" s="61" t="s">
        <v>19</v>
      </c>
      <c r="C17" s="72">
        <v>0</v>
      </c>
      <c r="D17" s="75"/>
      <c r="E17" s="7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20</v>
      </c>
    </row>
    <row r="18" spans="1:10" ht="21" customHeight="1" x14ac:dyDescent="0.15">
      <c r="A18" s="67"/>
      <c r="B18" s="61"/>
      <c r="C18" s="72"/>
      <c r="D18" s="75"/>
      <c r="E18" s="72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15">
      <c r="A19" s="67"/>
      <c r="B19" s="61"/>
      <c r="C19" s="72"/>
      <c r="D19" s="75"/>
      <c r="E19" s="72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15">
      <c r="A20" s="67"/>
      <c r="B20" s="61"/>
      <c r="C20" s="72"/>
      <c r="D20" s="75"/>
      <c r="E20" s="72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14" x14ac:dyDescent="0.15">
      <c r="A22" s="67">
        <v>4</v>
      </c>
      <c r="B22" s="61" t="s">
        <v>22</v>
      </c>
      <c r="C22" s="72">
        <v>0</v>
      </c>
      <c r="D22" s="75"/>
      <c r="E22" s="72">
        <f t="shared" si="2"/>
        <v>0</v>
      </c>
      <c r="F22" s="37">
        <v>110</v>
      </c>
      <c r="G22" s="37">
        <v>0</v>
      </c>
      <c r="H22" s="37">
        <f t="shared" si="0"/>
        <v>110</v>
      </c>
      <c r="I22" s="50" t="s">
        <v>81</v>
      </c>
      <c r="J22" s="84" t="s">
        <v>23</v>
      </c>
    </row>
    <row r="23" spans="1:10" ht="14" x14ac:dyDescent="0.15">
      <c r="A23" s="67"/>
      <c r="B23" s="61"/>
      <c r="C23" s="72"/>
      <c r="D23" s="75"/>
      <c r="E23" s="72"/>
      <c r="F23" s="37">
        <v>346</v>
      </c>
      <c r="G23" s="37">
        <v>0</v>
      </c>
      <c r="H23" s="37">
        <f t="shared" ref="H23:H26" si="6">F23+G23</f>
        <v>346</v>
      </c>
      <c r="I23" s="50" t="s">
        <v>82</v>
      </c>
      <c r="J23" s="85"/>
    </row>
    <row r="24" spans="1:10" ht="14" x14ac:dyDescent="0.15">
      <c r="A24" s="67"/>
      <c r="B24" s="61"/>
      <c r="C24" s="72"/>
      <c r="D24" s="75"/>
      <c r="E24" s="72"/>
      <c r="F24" s="37">
        <v>242.5</v>
      </c>
      <c r="G24" s="37">
        <v>0</v>
      </c>
      <c r="H24" s="37">
        <f t="shared" si="6"/>
        <v>242.5</v>
      </c>
      <c r="I24" s="50" t="s">
        <v>83</v>
      </c>
      <c r="J24" s="85"/>
    </row>
    <row r="25" spans="1:10" ht="14" x14ac:dyDescent="0.15">
      <c r="A25" s="67"/>
      <c r="B25" s="61"/>
      <c r="C25" s="72"/>
      <c r="D25" s="75"/>
      <c r="E25" s="72"/>
      <c r="F25" s="37">
        <v>90</v>
      </c>
      <c r="G25" s="37">
        <v>0</v>
      </c>
      <c r="H25" s="37">
        <f t="shared" si="6"/>
        <v>90</v>
      </c>
      <c r="I25" s="50" t="s">
        <v>83</v>
      </c>
      <c r="J25" s="85"/>
    </row>
    <row r="26" spans="1:10" ht="14" x14ac:dyDescent="0.15">
      <c r="A26" s="67"/>
      <c r="B26" s="61"/>
      <c r="C26" s="72"/>
      <c r="D26" s="75"/>
      <c r="E26" s="72"/>
      <c r="F26" s="37">
        <v>53</v>
      </c>
      <c r="G26" s="37">
        <v>0</v>
      </c>
      <c r="H26" s="37">
        <f t="shared" si="6"/>
        <v>53</v>
      </c>
      <c r="I26" s="50" t="s">
        <v>83</v>
      </c>
      <c r="J26" s="85"/>
    </row>
    <row r="27" spans="1:10" s="30" customFormat="1" ht="21" customHeight="1" x14ac:dyDescent="0.15">
      <c r="A27" s="38"/>
      <c r="B27" s="39" t="s">
        <v>24</v>
      </c>
      <c r="C27" s="40">
        <f>SUM(C22)</f>
        <v>0</v>
      </c>
      <c r="D27" s="40">
        <f t="shared" ref="D27:E27" si="7">SUM(D22)</f>
        <v>0</v>
      </c>
      <c r="E27" s="40">
        <f t="shared" si="7"/>
        <v>0</v>
      </c>
      <c r="F27" s="40">
        <f>SUM(F22:F26)</f>
        <v>841.5</v>
      </c>
      <c r="G27" s="40">
        <f t="shared" ref="G27:H27" si="8">SUM(G22:G26)</f>
        <v>0</v>
      </c>
      <c r="H27" s="40">
        <f t="shared" si="8"/>
        <v>841.5</v>
      </c>
      <c r="I27" s="46"/>
      <c r="J27" s="86"/>
    </row>
    <row r="28" spans="1:10" ht="21" customHeight="1" x14ac:dyDescent="0.15">
      <c r="A28" s="68">
        <v>5</v>
      </c>
      <c r="B28" s="62" t="s">
        <v>25</v>
      </c>
      <c r="C28" s="73">
        <v>0</v>
      </c>
      <c r="D28" s="68"/>
      <c r="E28" s="7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26</v>
      </c>
    </row>
    <row r="29" spans="1:10" ht="21" customHeight="1" x14ac:dyDescent="0.15">
      <c r="A29" s="69"/>
      <c r="B29" s="63"/>
      <c r="C29" s="74"/>
      <c r="D29" s="69"/>
      <c r="E29" s="74"/>
      <c r="F29" s="37">
        <v>0</v>
      </c>
      <c r="G29" s="37">
        <v>0</v>
      </c>
      <c r="H29" s="37">
        <f t="shared" ref="H29" si="9">F29+G29</f>
        <v>0</v>
      </c>
      <c r="I29" s="45"/>
      <c r="J29" s="77"/>
    </row>
    <row r="30" spans="1:10" s="30" customFormat="1" ht="21" customHeight="1" x14ac:dyDescent="0.15">
      <c r="A30" s="38"/>
      <c r="B30" s="39" t="s">
        <v>27</v>
      </c>
      <c r="C30" s="40">
        <f>SUM(C28)</f>
        <v>0</v>
      </c>
      <c r="D30" s="40">
        <f t="shared" ref="D30:E30" si="10">SUM(D28)</f>
        <v>0</v>
      </c>
      <c r="E30" s="40">
        <f t="shared" si="10"/>
        <v>0</v>
      </c>
      <c r="F30" s="40">
        <f>SUM(F28:F29)</f>
        <v>0</v>
      </c>
      <c r="G30" s="40">
        <f>SUM(G28:G29)</f>
        <v>0</v>
      </c>
      <c r="H30" s="40">
        <f t="shared" ref="H30" si="11">SUM(H28:H29)</f>
        <v>0</v>
      </c>
      <c r="I30" s="46"/>
      <c r="J30" s="78"/>
    </row>
    <row r="31" spans="1:10" ht="21" customHeight="1" x14ac:dyDescent="0.15">
      <c r="A31" s="67">
        <v>6</v>
      </c>
      <c r="B31" s="61" t="s">
        <v>28</v>
      </c>
      <c r="C31" s="72">
        <v>0</v>
      </c>
      <c r="D31" s="75"/>
      <c r="E31" s="72">
        <f t="shared" si="2"/>
        <v>0</v>
      </c>
      <c r="F31" s="37">
        <v>0</v>
      </c>
      <c r="G31" s="37">
        <v>0</v>
      </c>
      <c r="H31" s="37">
        <f t="shared" si="0"/>
        <v>0</v>
      </c>
      <c r="I31" s="45"/>
      <c r="J31" s="76" t="s">
        <v>29</v>
      </c>
    </row>
    <row r="32" spans="1:10" ht="21" customHeight="1" x14ac:dyDescent="0.15">
      <c r="A32" s="67"/>
      <c r="B32" s="61"/>
      <c r="C32" s="72"/>
      <c r="D32" s="75"/>
      <c r="E32" s="72"/>
      <c r="F32" s="37">
        <v>0</v>
      </c>
      <c r="G32" s="37">
        <v>0</v>
      </c>
      <c r="H32" s="37">
        <f t="shared" si="0"/>
        <v>0</v>
      </c>
      <c r="I32" s="45"/>
      <c r="J32" s="85"/>
    </row>
    <row r="33" spans="1:10" ht="21" customHeight="1" x14ac:dyDescent="0.15">
      <c r="A33" s="67"/>
      <c r="B33" s="61"/>
      <c r="C33" s="72"/>
      <c r="D33" s="75"/>
      <c r="E33" s="72"/>
      <c r="F33" s="37">
        <v>0</v>
      </c>
      <c r="G33" s="37">
        <v>0</v>
      </c>
      <c r="H33" s="37">
        <f t="shared" si="0"/>
        <v>0</v>
      </c>
      <c r="I33" s="45"/>
      <c r="J33" s="85"/>
    </row>
    <row r="34" spans="1:10" ht="21" customHeight="1" x14ac:dyDescent="0.15">
      <c r="A34" s="67"/>
      <c r="B34" s="61"/>
      <c r="C34" s="72"/>
      <c r="D34" s="75"/>
      <c r="E34" s="72"/>
      <c r="F34" s="37">
        <v>0</v>
      </c>
      <c r="G34" s="37">
        <v>0</v>
      </c>
      <c r="H34" s="37">
        <f t="shared" si="0"/>
        <v>0</v>
      </c>
      <c r="I34" s="45"/>
      <c r="J34" s="85"/>
    </row>
    <row r="35" spans="1:10" s="30" customFormat="1" ht="21" customHeight="1" x14ac:dyDescent="0.15">
      <c r="A35" s="38"/>
      <c r="B35" s="39" t="s">
        <v>30</v>
      </c>
      <c r="C35" s="40">
        <f>SUM(C31)</f>
        <v>0</v>
      </c>
      <c r="D35" s="40">
        <f t="shared" ref="D35:E35" si="12">SUM(D31)</f>
        <v>0</v>
      </c>
      <c r="E35" s="40">
        <f t="shared" si="12"/>
        <v>0</v>
      </c>
      <c r="F35" s="40">
        <f>SUM(F31:F34)</f>
        <v>0</v>
      </c>
      <c r="G35" s="40">
        <f t="shared" ref="G35:H35" si="13">SUM(G31:G34)</f>
        <v>0</v>
      </c>
      <c r="H35" s="40">
        <f t="shared" si="13"/>
        <v>0</v>
      </c>
      <c r="I35" s="46"/>
      <c r="J35" s="86"/>
    </row>
    <row r="36" spans="1:10" ht="21" customHeight="1" x14ac:dyDescent="0.15">
      <c r="A36" s="67">
        <v>7</v>
      </c>
      <c r="B36" s="61" t="s">
        <v>31</v>
      </c>
      <c r="C36" s="72">
        <v>0</v>
      </c>
      <c r="D36" s="75"/>
      <c r="E36" s="72">
        <f t="shared" si="2"/>
        <v>0</v>
      </c>
      <c r="F36" s="37">
        <v>0</v>
      </c>
      <c r="G36" s="37">
        <v>0</v>
      </c>
      <c r="H36" s="37">
        <f t="shared" si="0"/>
        <v>0</v>
      </c>
      <c r="I36" s="45"/>
      <c r="J36" s="79"/>
    </row>
    <row r="37" spans="1:10" ht="21" customHeight="1" x14ac:dyDescent="0.15">
      <c r="A37" s="67"/>
      <c r="B37" s="61"/>
      <c r="C37" s="72"/>
      <c r="D37" s="75"/>
      <c r="E37" s="72"/>
      <c r="F37" s="37">
        <v>0</v>
      </c>
      <c r="G37" s="37">
        <v>0</v>
      </c>
      <c r="H37" s="37">
        <f t="shared" si="0"/>
        <v>0</v>
      </c>
      <c r="I37" s="45"/>
      <c r="J37" s="80"/>
    </row>
    <row r="38" spans="1:10" ht="21" customHeight="1" x14ac:dyDescent="0.15">
      <c r="A38" s="67"/>
      <c r="B38" s="61"/>
      <c r="C38" s="72"/>
      <c r="D38" s="75"/>
      <c r="E38" s="72"/>
      <c r="F38" s="37">
        <v>0</v>
      </c>
      <c r="G38" s="37">
        <v>0</v>
      </c>
      <c r="H38" s="37">
        <f t="shared" si="0"/>
        <v>0</v>
      </c>
      <c r="I38" s="45"/>
      <c r="J38" s="80"/>
    </row>
    <row r="39" spans="1:10" ht="21" customHeight="1" x14ac:dyDescent="0.15">
      <c r="A39" s="67"/>
      <c r="B39" s="61"/>
      <c r="C39" s="72"/>
      <c r="D39" s="75"/>
      <c r="E39" s="72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32</v>
      </c>
      <c r="C40" s="40">
        <f>SUM(C36)</f>
        <v>0</v>
      </c>
      <c r="D40" s="40">
        <f t="shared" ref="D40:E40" si="14">SUM(D36)</f>
        <v>0</v>
      </c>
      <c r="E40" s="40">
        <f t="shared" si="14"/>
        <v>0</v>
      </c>
      <c r="F40" s="40">
        <f>SUM(F36:F39)</f>
        <v>0</v>
      </c>
      <c r="G40" s="40">
        <f t="shared" ref="G40:H40" si="15">SUM(G36:G39)</f>
        <v>0</v>
      </c>
      <c r="H40" s="40">
        <f t="shared" si="15"/>
        <v>0</v>
      </c>
      <c r="I40" s="46"/>
      <c r="J40" s="81"/>
    </row>
    <row r="41" spans="1:10" ht="21" customHeight="1" x14ac:dyDescent="0.15">
      <c r="A41" s="67">
        <v>8</v>
      </c>
      <c r="B41" s="61" t="s">
        <v>33</v>
      </c>
      <c r="C41" s="72">
        <v>0</v>
      </c>
      <c r="D41" s="75"/>
      <c r="E41" s="7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4" t="s">
        <v>34</v>
      </c>
    </row>
    <row r="42" spans="1:10" ht="21" customHeight="1" x14ac:dyDescent="0.15">
      <c r="A42" s="67"/>
      <c r="B42" s="61"/>
      <c r="C42" s="72"/>
      <c r="D42" s="75"/>
      <c r="E42" s="72"/>
      <c r="F42" s="37">
        <v>0</v>
      </c>
      <c r="G42" s="37">
        <v>0</v>
      </c>
      <c r="H42" s="37">
        <f t="shared" si="0"/>
        <v>0</v>
      </c>
      <c r="I42" s="45"/>
      <c r="J42" s="85"/>
    </row>
    <row r="43" spans="1:10" s="30" customFormat="1" ht="21" customHeight="1" x14ac:dyDescent="0.15">
      <c r="A43" s="38"/>
      <c r="B43" s="39" t="s">
        <v>35</v>
      </c>
      <c r="C43" s="40">
        <f>SUM(C41)</f>
        <v>0</v>
      </c>
      <c r="D43" s="40">
        <f t="shared" ref="D43:E43" si="16">SUM(D41)</f>
        <v>0</v>
      </c>
      <c r="E43" s="40">
        <f t="shared" si="16"/>
        <v>0</v>
      </c>
      <c r="F43" s="40">
        <f>SUM(F41:F42)</f>
        <v>0</v>
      </c>
      <c r="G43" s="40">
        <f t="shared" ref="G43:H43" si="17">SUM(G41:G42)</f>
        <v>0</v>
      </c>
      <c r="H43" s="40">
        <f t="shared" si="17"/>
        <v>0</v>
      </c>
      <c r="I43" s="46"/>
      <c r="J43" s="86"/>
    </row>
    <row r="44" spans="1:10" ht="21" customHeight="1" x14ac:dyDescent="0.15">
      <c r="A44" s="67">
        <v>9</v>
      </c>
      <c r="B44" s="61" t="s">
        <v>36</v>
      </c>
      <c r="C44" s="72">
        <v>0</v>
      </c>
      <c r="D44" s="75"/>
      <c r="E44" s="72">
        <f t="shared" si="2"/>
        <v>0</v>
      </c>
      <c r="F44" s="37">
        <v>0</v>
      </c>
      <c r="G44" s="37">
        <v>0</v>
      </c>
      <c r="H44" s="37">
        <f t="shared" si="0"/>
        <v>0</v>
      </c>
      <c r="I44" s="45"/>
      <c r="J44" s="76" t="s">
        <v>37</v>
      </c>
    </row>
    <row r="45" spans="1:10" ht="21" customHeight="1" x14ac:dyDescent="0.15">
      <c r="A45" s="67"/>
      <c r="B45" s="61"/>
      <c r="C45" s="72"/>
      <c r="D45" s="75"/>
      <c r="E45" s="72"/>
      <c r="F45" s="37">
        <v>0</v>
      </c>
      <c r="G45" s="37">
        <v>0</v>
      </c>
      <c r="H45" s="37">
        <f t="shared" si="0"/>
        <v>0</v>
      </c>
      <c r="I45" s="45"/>
      <c r="J45" s="77"/>
    </row>
    <row r="46" spans="1:10" ht="21" customHeight="1" x14ac:dyDescent="0.15">
      <c r="A46" s="67"/>
      <c r="B46" s="61"/>
      <c r="C46" s="72"/>
      <c r="D46" s="75"/>
      <c r="E46" s="72"/>
      <c r="F46" s="37">
        <v>0</v>
      </c>
      <c r="G46" s="37">
        <v>0</v>
      </c>
      <c r="H46" s="37">
        <f t="shared" si="0"/>
        <v>0</v>
      </c>
      <c r="I46" s="45"/>
      <c r="J46" s="77"/>
    </row>
    <row r="47" spans="1:10" s="30" customFormat="1" ht="21" customHeight="1" x14ac:dyDescent="0.15">
      <c r="A47" s="38"/>
      <c r="B47" s="39" t="s">
        <v>38</v>
      </c>
      <c r="C47" s="40">
        <f>SUM(C44)</f>
        <v>0</v>
      </c>
      <c r="D47" s="40">
        <f t="shared" ref="D47:E47" si="18">SUM(D44)</f>
        <v>0</v>
      </c>
      <c r="E47" s="40">
        <f t="shared" si="18"/>
        <v>0</v>
      </c>
      <c r="F47" s="40">
        <f>SUM(F44:F46)</f>
        <v>0</v>
      </c>
      <c r="G47" s="40">
        <f t="shared" ref="G47:H47" si="19">SUM(G44:G46)</f>
        <v>0</v>
      </c>
      <c r="H47" s="40">
        <f t="shared" si="19"/>
        <v>0</v>
      </c>
      <c r="I47" s="46"/>
      <c r="J47" s="78"/>
    </row>
    <row r="48" spans="1:10" ht="21" customHeight="1" x14ac:dyDescent="0.15">
      <c r="A48" s="68">
        <v>10</v>
      </c>
      <c r="B48" s="61" t="s">
        <v>39</v>
      </c>
      <c r="C48" s="72">
        <v>0</v>
      </c>
      <c r="D48" s="75"/>
      <c r="E48" s="72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79"/>
    </row>
    <row r="49" spans="1:10" ht="21" customHeight="1" x14ac:dyDescent="0.15">
      <c r="A49" s="70"/>
      <c r="B49" s="61"/>
      <c r="C49" s="72"/>
      <c r="D49" s="75"/>
      <c r="E49" s="72"/>
      <c r="F49" s="37">
        <v>0</v>
      </c>
      <c r="G49" s="37">
        <v>0</v>
      </c>
      <c r="H49" s="37">
        <f t="shared" ref="H49:H54" si="20">F49+G49</f>
        <v>0</v>
      </c>
      <c r="I49" s="45"/>
      <c r="J49" s="80"/>
    </row>
    <row r="50" spans="1:10" ht="21" customHeight="1" x14ac:dyDescent="0.15">
      <c r="A50" s="70"/>
      <c r="B50" s="61"/>
      <c r="C50" s="72"/>
      <c r="D50" s="75"/>
      <c r="E50" s="72"/>
      <c r="F50" s="37">
        <v>0</v>
      </c>
      <c r="G50" s="37">
        <v>0</v>
      </c>
      <c r="H50" s="37">
        <f t="shared" si="20"/>
        <v>0</v>
      </c>
      <c r="I50" s="45"/>
      <c r="J50" s="80"/>
    </row>
    <row r="51" spans="1:10" ht="21" customHeight="1" x14ac:dyDescent="0.15">
      <c r="A51" s="70"/>
      <c r="B51" s="61"/>
      <c r="C51" s="72"/>
      <c r="D51" s="75"/>
      <c r="E51" s="72"/>
      <c r="F51" s="37">
        <v>0</v>
      </c>
      <c r="G51" s="37">
        <v>0</v>
      </c>
      <c r="H51" s="37">
        <f t="shared" si="20"/>
        <v>0</v>
      </c>
      <c r="I51" s="45"/>
      <c r="J51" s="80"/>
    </row>
    <row r="52" spans="1:10" ht="21" customHeight="1" x14ac:dyDescent="0.15">
      <c r="A52" s="70"/>
      <c r="B52" s="61"/>
      <c r="C52" s="72"/>
      <c r="D52" s="75"/>
      <c r="E52" s="72"/>
      <c r="F52" s="37">
        <v>0</v>
      </c>
      <c r="G52" s="37">
        <v>0</v>
      </c>
      <c r="H52" s="37">
        <f t="shared" si="20"/>
        <v>0</v>
      </c>
      <c r="I52" s="45"/>
      <c r="J52" s="80"/>
    </row>
    <row r="53" spans="1:10" ht="21" customHeight="1" x14ac:dyDescent="0.15">
      <c r="A53" s="70"/>
      <c r="B53" s="61"/>
      <c r="C53" s="72"/>
      <c r="D53" s="75"/>
      <c r="E53" s="72"/>
      <c r="F53" s="37">
        <v>0</v>
      </c>
      <c r="G53" s="37">
        <v>0</v>
      </c>
      <c r="H53" s="37">
        <f t="shared" si="20"/>
        <v>0</v>
      </c>
      <c r="I53" s="45"/>
      <c r="J53" s="80"/>
    </row>
    <row r="54" spans="1:10" ht="21" customHeight="1" x14ac:dyDescent="0.15">
      <c r="A54" s="69"/>
      <c r="B54" s="61"/>
      <c r="C54" s="72"/>
      <c r="D54" s="75"/>
      <c r="E54" s="72"/>
      <c r="F54" s="37">
        <v>0</v>
      </c>
      <c r="G54" s="37">
        <v>0</v>
      </c>
      <c r="H54" s="37">
        <f t="shared" si="20"/>
        <v>0</v>
      </c>
      <c r="I54" s="45"/>
      <c r="J54" s="80"/>
    </row>
    <row r="55" spans="1:10" s="30" customFormat="1" ht="21" customHeight="1" x14ac:dyDescent="0.15">
      <c r="A55" s="38"/>
      <c r="B55" s="39" t="s">
        <v>40</v>
      </c>
      <c r="C55" s="40">
        <f>SUM(C48)</f>
        <v>0</v>
      </c>
      <c r="D55" s="40">
        <f t="shared" ref="D55:E55" si="21">SUM(D48)</f>
        <v>0</v>
      </c>
      <c r="E55" s="40">
        <f t="shared" si="21"/>
        <v>0</v>
      </c>
      <c r="F55" s="40">
        <f>SUM(F48:F54)</f>
        <v>0</v>
      </c>
      <c r="G55" s="40">
        <f t="shared" ref="G55:H55" si="22">SUM(G48:G54)</f>
        <v>0</v>
      </c>
      <c r="H55" s="40">
        <f t="shared" si="22"/>
        <v>0</v>
      </c>
      <c r="I55" s="46"/>
      <c r="J55" s="81"/>
    </row>
    <row r="56" spans="1:10" ht="21" customHeight="1" x14ac:dyDescent="0.15">
      <c r="A56" s="38"/>
      <c r="B56" s="39" t="s">
        <v>41</v>
      </c>
      <c r="C56" s="40">
        <f>SUM(C55,C47,C43,C40,C35,C30,C27,C21,C16,C13)</f>
        <v>0</v>
      </c>
      <c r="D56" s="40">
        <f t="shared" ref="D56:H56" si="23">SUM(D55,D47,D43,D40,D35,D30,D27,D21,D16,D13)</f>
        <v>0</v>
      </c>
      <c r="E56" s="40">
        <f t="shared" si="23"/>
        <v>0</v>
      </c>
      <c r="F56" s="40">
        <f t="shared" si="23"/>
        <v>841.5</v>
      </c>
      <c r="G56" s="40">
        <f t="shared" si="23"/>
        <v>0</v>
      </c>
      <c r="H56" s="40">
        <f t="shared" si="23"/>
        <v>841.5</v>
      </c>
      <c r="I56" s="46"/>
      <c r="J56" s="47"/>
    </row>
    <row r="60" spans="1:10" ht="21" customHeight="1" x14ac:dyDescent="0.15">
      <c r="A60" s="58" t="s">
        <v>42</v>
      </c>
      <c r="B60" s="59"/>
      <c r="C60" s="60" t="s">
        <v>43</v>
      </c>
      <c r="D60" s="60"/>
      <c r="E60" s="60" t="s">
        <v>44</v>
      </c>
      <c r="F60" s="60"/>
      <c r="G60" s="60" t="s">
        <v>45</v>
      </c>
      <c r="H60" s="60"/>
      <c r="I60" s="48" t="s">
        <v>46</v>
      </c>
    </row>
    <row r="61" spans="1:10" ht="21" customHeight="1" x14ac:dyDescent="0.15">
      <c r="A61" s="64">
        <f>E56</f>
        <v>0</v>
      </c>
      <c r="B61" s="65"/>
      <c r="C61" s="65">
        <f>H56</f>
        <v>841.5</v>
      </c>
      <c r="D61" s="65"/>
      <c r="E61" s="65">
        <f>F56</f>
        <v>841.5</v>
      </c>
      <c r="F61" s="65"/>
      <c r="G61" s="65">
        <f>G56</f>
        <v>0</v>
      </c>
      <c r="H61" s="65"/>
      <c r="I61" s="49">
        <f>A61-C61</f>
        <v>-841.5</v>
      </c>
    </row>
    <row r="63" spans="1:10" ht="21" customHeight="1" x14ac:dyDescent="0.15">
      <c r="A63" s="41" t="s">
        <v>47</v>
      </c>
      <c r="B63" s="42"/>
      <c r="C63" s="43" t="s">
        <v>48</v>
      </c>
      <c r="D63" s="41"/>
      <c r="E63" s="41" t="s">
        <v>49</v>
      </c>
      <c r="F63" s="41"/>
      <c r="G63" s="41" t="s">
        <v>50</v>
      </c>
      <c r="H63" s="41"/>
      <c r="I63" s="42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14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8"/>
  <sheetViews>
    <sheetView zoomScale="130" zoomScaleNormal="130" zoomScalePageLayoutView="130" workbookViewId="0">
      <selection activeCell="K34" sqref="B1:K3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8" width="10.5" bestFit="1" customWidth="1"/>
    <col min="9" max="9" width="1" customWidth="1"/>
    <col min="10" max="10" width="11.83203125" customWidth="1"/>
    <col min="11" max="11" width="18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5" t="s">
        <v>51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8" t="s">
        <v>86</v>
      </c>
      <c r="G5" s="88"/>
      <c r="H5" s="5" t="s">
        <v>53</v>
      </c>
      <c r="I5" s="4"/>
      <c r="J5" s="88" t="s">
        <v>89</v>
      </c>
      <c r="K5" s="89"/>
    </row>
    <row r="6" spans="2:11" ht="20" customHeight="1" x14ac:dyDescent="0.15">
      <c r="B6" s="6"/>
      <c r="C6" s="7"/>
      <c r="D6" s="8" t="s">
        <v>54</v>
      </c>
      <c r="E6" s="8"/>
      <c r="F6" s="90" t="s">
        <v>87</v>
      </c>
      <c r="G6" s="90"/>
      <c r="H6" s="8" t="s">
        <v>55</v>
      </c>
      <c r="I6" s="7"/>
      <c r="J6" s="90" t="s">
        <v>90</v>
      </c>
      <c r="K6" s="91"/>
    </row>
    <row r="7" spans="2:11" ht="20" customHeight="1" x14ac:dyDescent="0.15">
      <c r="B7" s="6"/>
      <c r="C7" s="7"/>
      <c r="D7" s="8" t="s">
        <v>56</v>
      </c>
      <c r="E7" s="8"/>
      <c r="F7" s="90" t="s">
        <v>88</v>
      </c>
      <c r="G7" s="90"/>
      <c r="H7" s="8" t="s">
        <v>57</v>
      </c>
      <c r="I7" s="22"/>
      <c r="J7" s="90" t="s">
        <v>91</v>
      </c>
      <c r="K7" s="9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92" t="s">
        <v>92</v>
      </c>
      <c r="K8" s="9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4" t="s">
        <v>1</v>
      </c>
      <c r="C10" s="95"/>
      <c r="D10" s="14" t="s">
        <v>59</v>
      </c>
      <c r="E10" s="96" t="s">
        <v>60</v>
      </c>
      <c r="F10" s="97"/>
      <c r="G10" s="16" t="s">
        <v>61</v>
      </c>
      <c r="H10" s="15" t="s">
        <v>62</v>
      </c>
      <c r="I10" s="96" t="s">
        <v>63</v>
      </c>
      <c r="J10" s="97"/>
      <c r="K10" s="16" t="s">
        <v>64</v>
      </c>
    </row>
    <row r="11" spans="2:11" ht="20" customHeight="1" x14ac:dyDescent="0.15">
      <c r="B11" s="98">
        <v>1</v>
      </c>
      <c r="C11" s="99"/>
      <c r="D11" s="108" t="s">
        <v>65</v>
      </c>
      <c r="E11" s="98" t="s">
        <v>66</v>
      </c>
      <c r="F11" s="99"/>
      <c r="G11" s="17">
        <v>0</v>
      </c>
      <c r="H11" s="17"/>
      <c r="I11" s="100"/>
      <c r="J11" s="101"/>
      <c r="K11" s="24" t="s">
        <v>67</v>
      </c>
    </row>
    <row r="12" spans="2:11" ht="28" x14ac:dyDescent="0.15">
      <c r="B12" s="98">
        <v>2</v>
      </c>
      <c r="C12" s="99"/>
      <c r="D12" s="109"/>
      <c r="E12" s="112" t="s">
        <v>68</v>
      </c>
      <c r="F12" s="113"/>
      <c r="G12" s="17">
        <v>17.920000000000002</v>
      </c>
      <c r="H12" s="54">
        <v>17.920000000000002</v>
      </c>
      <c r="I12" s="100"/>
      <c r="J12" s="101"/>
      <c r="K12" s="29" t="s">
        <v>93</v>
      </c>
    </row>
    <row r="13" spans="2:11" ht="28" x14ac:dyDescent="0.15">
      <c r="B13" s="98">
        <v>3</v>
      </c>
      <c r="C13" s="99"/>
      <c r="D13" s="109"/>
      <c r="E13" s="114"/>
      <c r="F13" s="115"/>
      <c r="G13" s="54">
        <v>12.62</v>
      </c>
      <c r="H13" s="54">
        <v>12.62</v>
      </c>
      <c r="I13" s="52"/>
      <c r="J13" s="53"/>
      <c r="K13" s="29" t="s">
        <v>94</v>
      </c>
    </row>
    <row r="14" spans="2:11" ht="28" x14ac:dyDescent="0.15">
      <c r="B14" s="98">
        <v>4</v>
      </c>
      <c r="C14" s="99"/>
      <c r="D14" s="109"/>
      <c r="E14" s="114"/>
      <c r="F14" s="115"/>
      <c r="G14" s="54">
        <v>14.41</v>
      </c>
      <c r="H14" s="54">
        <v>14.41</v>
      </c>
      <c r="I14" s="52"/>
      <c r="J14" s="53"/>
      <c r="K14" s="29" t="s">
        <v>95</v>
      </c>
    </row>
    <row r="15" spans="2:11" x14ac:dyDescent="0.15">
      <c r="B15" s="98">
        <v>5</v>
      </c>
      <c r="C15" s="99"/>
      <c r="D15" s="109"/>
      <c r="E15" s="114"/>
      <c r="F15" s="115"/>
      <c r="G15" s="54">
        <v>10.92</v>
      </c>
      <c r="H15" s="54">
        <v>10.92</v>
      </c>
      <c r="I15" s="52"/>
      <c r="J15" s="53"/>
      <c r="K15" s="29" t="s">
        <v>96</v>
      </c>
    </row>
    <row r="16" spans="2:11" ht="28" x14ac:dyDescent="0.15">
      <c r="B16" s="98">
        <v>6</v>
      </c>
      <c r="C16" s="99"/>
      <c r="D16" s="109"/>
      <c r="E16" s="114"/>
      <c r="F16" s="115"/>
      <c r="G16" s="54">
        <v>25.7</v>
      </c>
      <c r="H16" s="54">
        <v>25.7</v>
      </c>
      <c r="I16" s="52"/>
      <c r="J16" s="53"/>
      <c r="K16" s="29" t="s">
        <v>97</v>
      </c>
    </row>
    <row r="17" spans="2:11" ht="28" x14ac:dyDescent="0.15">
      <c r="B17" s="98">
        <v>7</v>
      </c>
      <c r="C17" s="99"/>
      <c r="D17" s="109"/>
      <c r="E17" s="114"/>
      <c r="F17" s="115"/>
      <c r="G17" s="54">
        <v>19.36</v>
      </c>
      <c r="H17" s="54">
        <v>19.36</v>
      </c>
      <c r="I17" s="52"/>
      <c r="J17" s="53"/>
      <c r="K17" s="29" t="s">
        <v>98</v>
      </c>
    </row>
    <row r="18" spans="2:11" ht="28" x14ac:dyDescent="0.15">
      <c r="B18" s="98">
        <v>8</v>
      </c>
      <c r="C18" s="99"/>
      <c r="D18" s="109"/>
      <c r="E18" s="114"/>
      <c r="F18" s="115"/>
      <c r="G18" s="54">
        <v>13</v>
      </c>
      <c r="H18" s="54">
        <v>13</v>
      </c>
      <c r="I18" s="52"/>
      <c r="J18" s="53"/>
      <c r="K18" s="29" t="s">
        <v>99</v>
      </c>
    </row>
    <row r="19" spans="2:11" ht="28" x14ac:dyDescent="0.15">
      <c r="B19" s="98">
        <v>9</v>
      </c>
      <c r="C19" s="99"/>
      <c r="D19" s="109"/>
      <c r="E19" s="114"/>
      <c r="F19" s="115"/>
      <c r="G19" s="54">
        <v>17.02</v>
      </c>
      <c r="H19" s="54">
        <v>17.02</v>
      </c>
      <c r="I19" s="52"/>
      <c r="J19" s="53"/>
      <c r="K19" s="29" t="s">
        <v>100</v>
      </c>
    </row>
    <row r="20" spans="2:11" ht="28" x14ac:dyDescent="0.15">
      <c r="B20" s="98">
        <v>10</v>
      </c>
      <c r="C20" s="99"/>
      <c r="D20" s="109"/>
      <c r="E20" s="114"/>
      <c r="F20" s="115"/>
      <c r="G20" s="54">
        <v>39.549999999999997</v>
      </c>
      <c r="H20" s="54">
        <v>39.549999999999997</v>
      </c>
      <c r="I20" s="52"/>
      <c r="J20" s="53"/>
      <c r="K20" s="29" t="s">
        <v>104</v>
      </c>
    </row>
    <row r="21" spans="2:11" ht="28" x14ac:dyDescent="0.15">
      <c r="B21" s="98">
        <v>11</v>
      </c>
      <c r="C21" s="99"/>
      <c r="D21" s="109"/>
      <c r="E21" s="114"/>
      <c r="F21" s="115"/>
      <c r="G21" s="54">
        <v>19.36</v>
      </c>
      <c r="H21" s="54">
        <v>19.36</v>
      </c>
      <c r="I21" s="52"/>
      <c r="J21" s="53"/>
      <c r="K21" s="29" t="s">
        <v>105</v>
      </c>
    </row>
    <row r="22" spans="2:11" ht="28" x14ac:dyDescent="0.15">
      <c r="B22" s="98">
        <v>12</v>
      </c>
      <c r="C22" s="99"/>
      <c r="D22" s="109"/>
      <c r="E22" s="114"/>
      <c r="F22" s="115"/>
      <c r="G22" s="54">
        <v>13.7</v>
      </c>
      <c r="H22" s="54">
        <v>13.7</v>
      </c>
      <c r="I22" s="52"/>
      <c r="J22" s="53"/>
      <c r="K22" s="29" t="s">
        <v>101</v>
      </c>
    </row>
    <row r="23" spans="2:11" x14ac:dyDescent="0.15">
      <c r="B23" s="98">
        <v>13</v>
      </c>
      <c r="C23" s="99"/>
      <c r="D23" s="109"/>
      <c r="E23" s="114"/>
      <c r="F23" s="115"/>
      <c r="G23" s="54">
        <v>13</v>
      </c>
      <c r="H23" s="54">
        <v>13</v>
      </c>
      <c r="I23" s="52"/>
      <c r="J23" s="53"/>
      <c r="K23" s="29" t="s">
        <v>102</v>
      </c>
    </row>
    <row r="24" spans="2:11" x14ac:dyDescent="0.15">
      <c r="B24" s="98">
        <v>14</v>
      </c>
      <c r="C24" s="99"/>
      <c r="D24" s="109"/>
      <c r="E24" s="116"/>
      <c r="F24" s="117"/>
      <c r="G24" s="54">
        <v>27.68</v>
      </c>
      <c r="H24" s="54">
        <v>27.68</v>
      </c>
      <c r="I24" s="52"/>
      <c r="J24" s="53"/>
      <c r="K24" s="29" t="s">
        <v>103</v>
      </c>
    </row>
    <row r="25" spans="2:11" x14ac:dyDescent="0.15">
      <c r="B25" s="98">
        <v>15</v>
      </c>
      <c r="C25" s="99"/>
      <c r="D25" s="109"/>
      <c r="E25" s="98" t="s">
        <v>69</v>
      </c>
      <c r="F25" s="99"/>
      <c r="G25" s="17">
        <v>0</v>
      </c>
      <c r="H25" s="17"/>
      <c r="I25" s="100"/>
      <c r="J25" s="101"/>
      <c r="K25" s="24" t="s">
        <v>67</v>
      </c>
    </row>
    <row r="26" spans="2:11" ht="20" customHeight="1" x14ac:dyDescent="0.15">
      <c r="B26" s="98">
        <v>16</v>
      </c>
      <c r="C26" s="99"/>
      <c r="D26" s="109"/>
      <c r="E26" s="98" t="s">
        <v>70</v>
      </c>
      <c r="F26" s="99"/>
      <c r="G26" s="17">
        <v>0</v>
      </c>
      <c r="H26" s="17"/>
      <c r="I26" s="100"/>
      <c r="J26" s="101"/>
      <c r="K26" s="24" t="s">
        <v>71</v>
      </c>
    </row>
    <row r="27" spans="2:11" ht="20" customHeight="1" x14ac:dyDescent="0.15">
      <c r="B27" s="98">
        <v>17</v>
      </c>
      <c r="C27" s="99"/>
      <c r="D27" s="51" t="s">
        <v>39</v>
      </c>
      <c r="E27" s="102"/>
      <c r="F27" s="102"/>
      <c r="G27" s="17">
        <v>0</v>
      </c>
      <c r="H27" s="17"/>
      <c r="I27" s="100"/>
      <c r="J27" s="101"/>
      <c r="K27" s="24"/>
    </row>
    <row r="28" spans="2:11" ht="20" customHeight="1" x14ac:dyDescent="0.15">
      <c r="B28" s="96" t="s">
        <v>41</v>
      </c>
      <c r="C28" s="103"/>
      <c r="D28" s="103"/>
      <c r="E28" s="103"/>
      <c r="F28" s="97"/>
      <c r="G28" s="18">
        <f>SUM(G11:G27)</f>
        <v>244.24</v>
      </c>
      <c r="H28" s="18">
        <f>SUM(H11:H27)</f>
        <v>244.24</v>
      </c>
      <c r="I28" s="104">
        <f>SUM(I11:J27)</f>
        <v>0</v>
      </c>
      <c r="J28" s="105"/>
      <c r="K28" s="25"/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26"/>
      <c r="K29" s="13"/>
    </row>
    <row r="30" spans="2:11" ht="20" customHeight="1" x14ac:dyDescent="0.15">
      <c r="B30" s="106" t="s">
        <v>62</v>
      </c>
      <c r="C30" s="106"/>
      <c r="D30" s="106"/>
      <c r="E30" s="106"/>
      <c r="F30" s="106"/>
      <c r="G30" s="106" t="s">
        <v>72</v>
      </c>
      <c r="H30" s="106"/>
      <c r="I30" s="106"/>
      <c r="J30" s="106"/>
      <c r="K30" s="16" t="s">
        <v>73</v>
      </c>
    </row>
    <row r="31" spans="2:11" ht="20" customHeight="1" x14ac:dyDescent="0.15">
      <c r="B31" s="107">
        <f>H28</f>
        <v>244.24</v>
      </c>
      <c r="C31" s="107"/>
      <c r="D31" s="107"/>
      <c r="E31" s="107"/>
      <c r="F31" s="107"/>
      <c r="G31" s="107">
        <f>I28</f>
        <v>0</v>
      </c>
      <c r="H31" s="107"/>
      <c r="I31" s="107"/>
      <c r="J31" s="107"/>
      <c r="K31" s="27">
        <f>SUM(B31:J31)</f>
        <v>244.24</v>
      </c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20" customHeight="1" x14ac:dyDescent="0.15">
      <c r="B33" s="13" t="s">
        <v>74</v>
      </c>
      <c r="C33" s="13"/>
      <c r="D33" s="13"/>
      <c r="E33" s="13"/>
      <c r="F33" s="13" t="s">
        <v>48</v>
      </c>
      <c r="G33" s="13" t="s">
        <v>75</v>
      </c>
      <c r="H33" s="13"/>
      <c r="I33" s="13"/>
      <c r="J33" s="13" t="s">
        <v>50</v>
      </c>
      <c r="K33" s="13"/>
    </row>
    <row r="36" spans="1:11" ht="17" x14ac:dyDescent="0.15">
      <c r="A36" s="55" t="s">
        <v>76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8" spans="1:11" ht="20" customHeight="1" x14ac:dyDescent="0.15">
      <c r="B38" s="3"/>
      <c r="C38" s="4"/>
      <c r="D38" s="5" t="s">
        <v>52</v>
      </c>
      <c r="E38" s="5"/>
      <c r="F38" s="88"/>
      <c r="G38" s="88"/>
      <c r="H38" s="5" t="s">
        <v>53</v>
      </c>
      <c r="I38" s="4"/>
      <c r="J38" s="88"/>
      <c r="K38" s="89"/>
    </row>
    <row r="39" spans="1:11" ht="20" customHeight="1" x14ac:dyDescent="0.15">
      <c r="B39" s="6"/>
      <c r="C39" s="7"/>
      <c r="D39" s="8" t="s">
        <v>54</v>
      </c>
      <c r="E39" s="8"/>
      <c r="F39" s="90"/>
      <c r="G39" s="90"/>
      <c r="H39" s="8" t="s">
        <v>55</v>
      </c>
      <c r="I39" s="7"/>
      <c r="J39" s="90"/>
      <c r="K39" s="91"/>
    </row>
    <row r="40" spans="1:11" ht="20" customHeight="1" x14ac:dyDescent="0.15">
      <c r="B40" s="6"/>
      <c r="C40" s="7"/>
      <c r="D40" s="8" t="s">
        <v>56</v>
      </c>
      <c r="E40" s="8"/>
      <c r="F40" s="90"/>
      <c r="G40" s="90"/>
      <c r="H40" s="8" t="s">
        <v>57</v>
      </c>
      <c r="I40" s="22"/>
      <c r="J40" s="90"/>
      <c r="K40" s="91"/>
    </row>
    <row r="41" spans="1:11" ht="20" customHeight="1" x14ac:dyDescent="0.15">
      <c r="B41" s="9"/>
      <c r="C41" s="10"/>
      <c r="D41" s="11"/>
      <c r="E41" s="11"/>
      <c r="F41" s="12"/>
      <c r="G41" s="12"/>
      <c r="H41" s="11" t="s">
        <v>58</v>
      </c>
      <c r="I41" s="23"/>
      <c r="J41" s="92"/>
      <c r="K41" s="93"/>
    </row>
    <row r="42" spans="1:11" ht="20" customHeight="1" x14ac:dyDescent="0.15"/>
    <row r="43" spans="1:11" ht="20" customHeight="1" x14ac:dyDescent="0.15">
      <c r="B43" s="102"/>
      <c r="C43" s="102"/>
      <c r="D43" s="19" t="s">
        <v>77</v>
      </c>
      <c r="E43" s="102" t="s">
        <v>78</v>
      </c>
      <c r="F43" s="102"/>
      <c r="G43" s="17" t="s">
        <v>79</v>
      </c>
      <c r="H43" s="17" t="s">
        <v>80</v>
      </c>
      <c r="I43" s="110" t="s">
        <v>41</v>
      </c>
      <c r="J43" s="110"/>
      <c r="K43" s="28" t="s">
        <v>64</v>
      </c>
    </row>
    <row r="44" spans="1:11" ht="20" customHeight="1" x14ac:dyDescent="0.15">
      <c r="B44" s="102">
        <v>1</v>
      </c>
      <c r="C44" s="102"/>
      <c r="D44" s="20"/>
      <c r="E44" s="102"/>
      <c r="F44" s="102"/>
      <c r="G44" s="17">
        <v>100</v>
      </c>
      <c r="H44" s="17">
        <v>2</v>
      </c>
      <c r="I44" s="100">
        <f>G44*H44</f>
        <v>200</v>
      </c>
      <c r="J44" s="101"/>
      <c r="K44" s="29"/>
    </row>
    <row r="45" spans="1:11" ht="20" customHeight="1" x14ac:dyDescent="0.15">
      <c r="B45" s="102">
        <v>2</v>
      </c>
      <c r="C45" s="102"/>
      <c r="D45" s="20"/>
      <c r="E45" s="102"/>
      <c r="F45" s="102"/>
      <c r="G45" s="17">
        <v>0</v>
      </c>
      <c r="H45" s="17">
        <v>2</v>
      </c>
      <c r="I45" s="100">
        <f t="shared" ref="I45:I46" si="0">G45*H45</f>
        <v>0</v>
      </c>
      <c r="J45" s="101"/>
      <c r="K45" s="29"/>
    </row>
    <row r="46" spans="1:11" ht="20" customHeight="1" x14ac:dyDescent="0.15">
      <c r="B46" s="102">
        <v>3</v>
      </c>
      <c r="C46" s="102"/>
      <c r="D46" s="20"/>
      <c r="E46" s="102"/>
      <c r="F46" s="102"/>
      <c r="G46" s="17">
        <v>0</v>
      </c>
      <c r="H46" s="17">
        <v>2</v>
      </c>
      <c r="I46" s="100">
        <f t="shared" si="0"/>
        <v>0</v>
      </c>
      <c r="J46" s="101"/>
      <c r="K46" s="29"/>
    </row>
    <row r="47" spans="1:11" ht="20" customHeight="1" x14ac:dyDescent="0.15">
      <c r="B47" s="96" t="s">
        <v>41</v>
      </c>
      <c r="C47" s="103"/>
      <c r="D47" s="103"/>
      <c r="E47" s="103"/>
      <c r="F47" s="97"/>
      <c r="G47" s="18"/>
      <c r="H47" s="18">
        <f>SUM(H29:H46)</f>
        <v>6</v>
      </c>
      <c r="I47" s="104">
        <f>SUM(I44:J46)</f>
        <v>200</v>
      </c>
      <c r="J47" s="105"/>
      <c r="K47" s="25"/>
    </row>
    <row r="48" spans="1:11" ht="20" customHeight="1" x14ac:dyDescent="0.15">
      <c r="B48" s="13" t="s">
        <v>74</v>
      </c>
      <c r="C48" s="13"/>
      <c r="D48" s="13"/>
      <c r="E48" s="13"/>
      <c r="F48" s="13" t="s">
        <v>48</v>
      </c>
      <c r="G48" s="13" t="s">
        <v>75</v>
      </c>
      <c r="H48" s="13"/>
      <c r="I48" s="13"/>
      <c r="J48" s="13" t="s">
        <v>50</v>
      </c>
      <c r="K48" s="13"/>
    </row>
  </sheetData>
  <mergeCells count="67">
    <mergeCell ref="B22:C22"/>
    <mergeCell ref="B23:C23"/>
    <mergeCell ref="B24:C24"/>
    <mergeCell ref="B47:F47"/>
    <mergeCell ref="I47:J47"/>
    <mergeCell ref="D11:D26"/>
    <mergeCell ref="B45:C45"/>
    <mergeCell ref="E45:F45"/>
    <mergeCell ref="I45:J45"/>
    <mergeCell ref="B46:C46"/>
    <mergeCell ref="E46:F46"/>
    <mergeCell ref="I46:J46"/>
    <mergeCell ref="J41:K41"/>
    <mergeCell ref="B43:C43"/>
    <mergeCell ref="E43:F43"/>
    <mergeCell ref="I43:J43"/>
    <mergeCell ref="B44:C44"/>
    <mergeCell ref="E44:F44"/>
    <mergeCell ref="I44:J44"/>
    <mergeCell ref="F38:G38"/>
    <mergeCell ref="J38:K38"/>
    <mergeCell ref="F39:G39"/>
    <mergeCell ref="J39:K39"/>
    <mergeCell ref="F40:G40"/>
    <mergeCell ref="J40:K40"/>
    <mergeCell ref="B30:F30"/>
    <mergeCell ref="G30:J30"/>
    <mergeCell ref="B31:F31"/>
    <mergeCell ref="G31:J31"/>
    <mergeCell ref="A36:K36"/>
    <mergeCell ref="B28:F28"/>
    <mergeCell ref="I28:J28"/>
    <mergeCell ref="B27:C27"/>
    <mergeCell ref="E27:F27"/>
    <mergeCell ref="I27:J27"/>
    <mergeCell ref="B25:C25"/>
    <mergeCell ref="E25:F25"/>
    <mergeCell ref="I25:J25"/>
    <mergeCell ref="B26:C26"/>
    <mergeCell ref="E26:F26"/>
    <mergeCell ref="I26:J26"/>
    <mergeCell ref="B11:C11"/>
    <mergeCell ref="E11:F11"/>
    <mergeCell ref="I11:J11"/>
    <mergeCell ref="B12:C12"/>
    <mergeCell ref="I12:J12"/>
    <mergeCell ref="E12:F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2019-04-02T10:58:50Z</cp:lastPrinted>
  <dcterms:created xsi:type="dcterms:W3CDTF">2014-04-15T08:52:00Z</dcterms:created>
  <dcterms:modified xsi:type="dcterms:W3CDTF">2019-04-02T10:58:52Z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