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DB1C6DF8-872F-44ED-B27E-08EADEFC70FC}" xr6:coauthVersionLast="47" xr6:coauthVersionMax="47" xr10:uidLastSave="{00000000-0000-0000-0000-000000000000}"/>
  <bookViews>
    <workbookView xWindow="-98" yWindow="-98" windowWidth="22695" windowHeight="14595" tabRatio="395" xr2:uid="{00000000-000D-0000-FFFF-FFFF00000000}"/>
  </bookViews>
  <sheets>
    <sheet name="报价单" sheetId="20" r:id="rId1"/>
  </sheets>
  <definedNames>
    <definedName name="_xlnm.Print_Area" localSheetId="0">报价单!$A$1:$G$32</definedName>
    <definedName name="_xlnm.Print_Titles" localSheetId="0">报价单!$9:$9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20" l="1"/>
  <c r="G12" i="20"/>
  <c r="G21" i="20" l="1"/>
  <c r="G14" i="20"/>
  <c r="G11" i="20"/>
  <c r="G25" i="20"/>
  <c r="G24" i="20"/>
  <c r="G18" i="20"/>
  <c r="G15" i="20" l="1"/>
  <c r="G23" i="20"/>
  <c r="G22" i="20"/>
  <c r="G20" i="20"/>
  <c r="G19" i="20"/>
  <c r="G26" i="20" l="1"/>
  <c r="G28" i="20" s="1"/>
  <c r="G29" i="20" s="1"/>
  <c r="G31" i="20" l="1"/>
  <c r="G32" i="20" s="1"/>
</calcChain>
</file>

<file path=xl/sharedStrings.xml><?xml version="1.0" encoding="utf-8"?>
<sst xmlns="http://schemas.openxmlformats.org/spreadsheetml/2006/main" count="57" uniqueCount="54">
  <si>
    <t>服务内容</t>
  </si>
  <si>
    <t>服务描述</t>
  </si>
  <si>
    <t>单价</t>
  </si>
  <si>
    <t>数量1</t>
  </si>
  <si>
    <t>数量2</t>
  </si>
  <si>
    <t>报价小计</t>
  </si>
  <si>
    <r>
      <rPr>
        <b/>
        <sz val="9"/>
        <rFont val="Arial"/>
        <family val="2"/>
      </rPr>
      <t xml:space="preserve">A. </t>
    </r>
    <r>
      <rPr>
        <b/>
        <sz val="9"/>
        <rFont val="宋体"/>
        <family val="3"/>
        <charset val="134"/>
      </rPr>
      <t>主要费用</t>
    </r>
    <r>
      <rPr>
        <b/>
        <sz val="9"/>
        <rFont val="Arial"/>
        <family val="2"/>
      </rPr>
      <t>-</t>
    </r>
    <r>
      <rPr>
        <b/>
        <sz val="9"/>
        <rFont val="宋体"/>
        <family val="3"/>
        <charset val="134"/>
      </rPr>
      <t>酒店</t>
    </r>
  </si>
  <si>
    <r>
      <rPr>
        <b/>
        <sz val="9"/>
        <rFont val="Arial"/>
        <family val="2"/>
      </rPr>
      <t xml:space="preserve">B. </t>
    </r>
    <r>
      <rPr>
        <b/>
        <sz val="9"/>
        <rFont val="宋体"/>
        <family val="3"/>
        <charset val="134"/>
      </rPr>
      <t>主要费用-地接社</t>
    </r>
  </si>
  <si>
    <t>小车合计</t>
  </si>
  <si>
    <t>费用合计</t>
  </si>
  <si>
    <r>
      <rPr>
        <b/>
        <sz val="9"/>
        <rFont val="Arial"/>
        <family val="2"/>
      </rPr>
      <t xml:space="preserve">C. </t>
    </r>
    <r>
      <rPr>
        <b/>
        <sz val="9"/>
        <rFont val="宋体"/>
        <family val="3"/>
        <charset val="134"/>
      </rPr>
      <t>其余费用</t>
    </r>
  </si>
  <si>
    <t>其余部分合计</t>
  </si>
  <si>
    <r>
      <rPr>
        <b/>
        <sz val="9"/>
        <rFont val="Arial"/>
        <family val="2"/>
      </rPr>
      <t xml:space="preserve">D. </t>
    </r>
    <r>
      <rPr>
        <b/>
        <sz val="9"/>
        <rFont val="宋体"/>
        <family val="3"/>
        <charset val="134"/>
      </rPr>
      <t>服务费</t>
    </r>
  </si>
  <si>
    <r>
      <rPr>
        <b/>
        <sz val="9"/>
        <rFont val="Arial"/>
        <family val="2"/>
      </rPr>
      <t xml:space="preserve">E. </t>
    </r>
    <r>
      <rPr>
        <b/>
        <sz val="9"/>
        <rFont val="宋体"/>
        <family val="3"/>
        <charset val="134"/>
      </rPr>
      <t>税</t>
    </r>
  </si>
  <si>
    <t>增值税</t>
  </si>
  <si>
    <t>会议</t>
  </si>
  <si>
    <t>先声药业会务服务报价单</t>
    <phoneticPr fontId="13" type="noConversion"/>
  </si>
  <si>
    <t>活动地点：北京</t>
    <phoneticPr fontId="13" type="noConversion"/>
  </si>
  <si>
    <r>
      <t>Grand Total</t>
    </r>
    <r>
      <rPr>
        <b/>
        <sz val="9"/>
        <color theme="0"/>
        <rFont val="微软雅黑"/>
        <family val="2"/>
        <charset val="134"/>
      </rPr>
      <t>整场会议预算</t>
    </r>
    <phoneticPr fontId="13" type="noConversion"/>
  </si>
  <si>
    <t>服务费</t>
    <phoneticPr fontId="13" type="noConversion"/>
  </si>
  <si>
    <t>日程/引导</t>
    <phoneticPr fontId="17" type="noConversion"/>
  </si>
  <si>
    <t>1.2*2</t>
    <phoneticPr fontId="17" type="noConversion"/>
  </si>
  <si>
    <t>A4 157铜版纸</t>
    <phoneticPr fontId="17" type="noConversion"/>
  </si>
  <si>
    <t>250g铜版纸</t>
    <phoneticPr fontId="17" type="noConversion"/>
  </si>
  <si>
    <r>
      <t>供应商</t>
    </r>
    <r>
      <rPr>
        <b/>
        <sz val="10"/>
        <rFont val="宋体"/>
        <family val="2"/>
        <charset val="134"/>
      </rPr>
      <t>:</t>
    </r>
    <r>
      <rPr>
        <b/>
        <sz val="10"/>
        <rFont val="宋体"/>
        <family val="3"/>
        <charset val="134"/>
      </rPr>
      <t>康辉集团北京国际会议展览有限公司</t>
    </r>
    <phoneticPr fontId="13" type="noConversion"/>
  </si>
  <si>
    <r>
      <t>邮箱</t>
    </r>
    <r>
      <rPr>
        <sz val="10"/>
        <rFont val="Arial"/>
        <family val="2"/>
      </rPr>
      <t>:</t>
    </r>
    <phoneticPr fontId="13" type="noConversion"/>
  </si>
  <si>
    <t>项目名称：北京产品上市会</t>
    <phoneticPr fontId="13" type="noConversion"/>
  </si>
  <si>
    <r>
      <t>联络人</t>
    </r>
    <r>
      <rPr>
        <b/>
        <sz val="10"/>
        <rFont val="Arial"/>
        <family val="2"/>
      </rPr>
      <t>:</t>
    </r>
    <r>
      <rPr>
        <b/>
        <sz val="10"/>
        <rFont val="宋体"/>
        <family val="3"/>
        <charset val="134"/>
      </rPr>
      <t>王凤雨</t>
    </r>
    <phoneticPr fontId="13" type="noConversion"/>
  </si>
  <si>
    <t>预计参加人数：20</t>
    <phoneticPr fontId="13" type="noConversion"/>
  </si>
  <si>
    <r>
      <t>手机</t>
    </r>
    <r>
      <rPr>
        <sz val="10"/>
        <rFont val="Arial"/>
        <family val="2"/>
      </rPr>
      <t>:</t>
    </r>
    <phoneticPr fontId="13" type="noConversion"/>
  </si>
  <si>
    <t>wangfengyu@cct.cn</t>
    <phoneticPr fontId="13" type="noConversion"/>
  </si>
  <si>
    <t>北京香格里拉饭店 会场</t>
    <phoneticPr fontId="13" type="noConversion"/>
  </si>
  <si>
    <t>酒店费用总计</t>
    <phoneticPr fontId="13" type="noConversion"/>
  </si>
  <si>
    <t>启动仪式</t>
    <phoneticPr fontId="13" type="noConversion"/>
  </si>
  <si>
    <t>启动道具</t>
    <phoneticPr fontId="13" type="noConversion"/>
  </si>
  <si>
    <t>活动时间：10月26日下午</t>
    <phoneticPr fontId="13" type="noConversion"/>
  </si>
  <si>
    <t>预计项目，最终以实际需求为准</t>
    <phoneticPr fontId="13" type="noConversion"/>
  </si>
  <si>
    <t>预计数量，最终以实际需求为准</t>
    <phoneticPr fontId="13" type="noConversion"/>
  </si>
  <si>
    <t>预估金额，最终以实际需求为准</t>
    <phoneticPr fontId="13" type="noConversion"/>
  </si>
  <si>
    <t>186平米，三层翡翠厅123，10.26下午</t>
    <phoneticPr fontId="13" type="noConversion"/>
  </si>
  <si>
    <t>上会人员</t>
    <phoneticPr fontId="13" type="noConversion"/>
  </si>
  <si>
    <r>
      <t>A-D</t>
    </r>
    <r>
      <rPr>
        <b/>
        <sz val="9"/>
        <rFont val="宋体"/>
        <family val="3"/>
        <charset val="134"/>
      </rPr>
      <t>费用合计</t>
    </r>
    <phoneticPr fontId="13" type="noConversion"/>
  </si>
  <si>
    <t>X展架--2个</t>
    <phoneticPr fontId="17" type="noConversion"/>
  </si>
  <si>
    <t>背景板-请提供含搭建运费等打包价格--1个</t>
    <phoneticPr fontId="13" type="noConversion"/>
  </si>
  <si>
    <t>讲台贴-全包</t>
    <phoneticPr fontId="17" type="noConversion"/>
  </si>
  <si>
    <t>长6m</t>
    <phoneticPr fontId="13" type="noConversion"/>
  </si>
  <si>
    <t>投影幕布</t>
    <phoneticPr fontId="13" type="noConversion"/>
  </si>
  <si>
    <t>外租</t>
    <phoneticPr fontId="13" type="noConversion"/>
  </si>
  <si>
    <t>12000流明激光投影+200寸幕布</t>
    <phoneticPr fontId="13" type="noConversion"/>
  </si>
  <si>
    <t>7*3；按平方报价</t>
    <phoneticPr fontId="13" type="noConversion"/>
  </si>
  <si>
    <t>丽屏展架</t>
    <phoneticPr fontId="13" type="noConversion"/>
  </si>
  <si>
    <t>人工</t>
    <phoneticPr fontId="13" type="noConversion"/>
  </si>
  <si>
    <t>日程单页</t>
    <phoneticPr fontId="17" type="noConversion"/>
  </si>
  <si>
    <t>席卡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</si>
</sst>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1" x14ac:knownFonts="1"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9"/>
      <color rgb="FFFF0000"/>
      <name val="Arial"/>
      <family val="2"/>
    </font>
    <font>
      <b/>
      <sz val="9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theme="0"/>
      <name val="Arial"/>
      <family val="2"/>
    </font>
    <font>
      <sz val="8"/>
      <name val="宋体"/>
      <family val="3"/>
      <charset val="134"/>
    </font>
    <font>
      <b/>
      <sz val="10"/>
      <name val="宋体"/>
      <family val="2"/>
      <charset val="134"/>
    </font>
    <font>
      <u/>
      <sz val="12"/>
      <color theme="10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9" fillId="0" borderId="0" applyNumberFormat="0" applyFill="0" applyBorder="0" applyAlignment="0" applyProtection="0"/>
  </cellStyleXfs>
  <cellXfs count="89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176" fontId="2" fillId="0" borderId="31" xfId="0" applyNumberFormat="1" applyFont="1" applyBorder="1" applyAlignment="1">
      <alignment horizontal="center" vertical="center"/>
    </xf>
    <xf numFmtId="0" fontId="1" fillId="2" borderId="32" xfId="0" applyFont="1" applyFill="1" applyBorder="1" applyAlignment="1">
      <alignment vertical="center"/>
    </xf>
    <xf numFmtId="177" fontId="3" fillId="7" borderId="34" xfId="0" applyNumberFormat="1" applyFont="1" applyFill="1" applyBorder="1" applyAlignment="1">
      <alignment horizontal="center" vertical="center"/>
    </xf>
    <xf numFmtId="176" fontId="3" fillId="6" borderId="17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top" wrapText="1"/>
    </xf>
    <xf numFmtId="0" fontId="19" fillId="2" borderId="0" xfId="2" applyFill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3" fillId="2" borderId="41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8" fillId="2" borderId="35" xfId="0" applyFont="1" applyFill="1" applyBorder="1" applyAlignment="1">
      <alignment vertical="center" wrapText="1"/>
    </xf>
    <xf numFmtId="0" fontId="7" fillId="2" borderId="42" xfId="0" applyFont="1" applyFill="1" applyBorder="1" applyAlignment="1">
      <alignment vertical="center" wrapText="1"/>
    </xf>
    <xf numFmtId="0" fontId="8" fillId="2" borderId="1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10" fontId="11" fillId="2" borderId="28" xfId="0" applyNumberFormat="1" applyFont="1" applyFill="1" applyBorder="1" applyAlignment="1">
      <alignment horizontal="center" vertical="center"/>
    </xf>
    <xf numFmtId="10" fontId="3" fillId="2" borderId="29" xfId="0" applyNumberFormat="1" applyFont="1" applyFill="1" applyBorder="1" applyAlignment="1">
      <alignment horizontal="center" vertical="center"/>
    </xf>
    <xf numFmtId="10" fontId="3" fillId="2" borderId="30" xfId="0" applyNumberFormat="1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right" vertical="center" wrapText="1"/>
    </xf>
    <xf numFmtId="0" fontId="16" fillId="4" borderId="0" xfId="0" applyFont="1" applyFill="1" applyAlignment="1">
      <alignment horizontal="right" vertical="center" wrapText="1"/>
    </xf>
    <xf numFmtId="0" fontId="8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right" vertical="center" wrapText="1"/>
    </xf>
    <xf numFmtId="0" fontId="3" fillId="6" borderId="14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righ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9" fillId="5" borderId="15" xfId="0" applyFont="1" applyFill="1" applyBorder="1" applyAlignment="1">
      <alignment horizontal="right" vertical="center" wrapText="1"/>
    </xf>
    <xf numFmtId="0" fontId="3" fillId="4" borderId="36" xfId="0" applyFont="1" applyFill="1" applyBorder="1" applyAlignment="1">
      <alignment horizontal="left" vertical="center"/>
    </xf>
    <xf numFmtId="0" fontId="3" fillId="4" borderId="37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horizontal="left" vertical="center"/>
    </xf>
    <xf numFmtId="0" fontId="8" fillId="2" borderId="1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7" fillId="2" borderId="39" xfId="0" applyFont="1" applyFill="1" applyBorder="1" applyAlignment="1">
      <alignment horizontal="right" vertical="center"/>
    </xf>
    <xf numFmtId="0" fontId="3" fillId="2" borderId="40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超链接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123825</xdr:rowOff>
    </xdr:from>
    <xdr:to>
      <xdr:col>1</xdr:col>
      <xdr:colOff>876300</xdr:colOff>
      <xdr:row>2</xdr:row>
      <xdr:rowOff>200025</xdr:rowOff>
    </xdr:to>
    <xdr:pic>
      <xdr:nvPicPr>
        <xdr:cNvPr id="2" name="Picture 1" descr="simcere logo 国内版 landsca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79375" y="123825"/>
          <a:ext cx="1787525" cy="406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ngfengy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5"/>
  <sheetViews>
    <sheetView tabSelected="1" topLeftCell="A8" zoomScaleNormal="100" zoomScaleSheetLayoutView="100" workbookViewId="0">
      <selection activeCell="G11" sqref="G11"/>
    </sheetView>
  </sheetViews>
  <sheetFormatPr defaultColWidth="9" defaultRowHeight="12.75" x14ac:dyDescent="0.4"/>
  <cols>
    <col min="1" max="1" width="13" style="1" customWidth="1"/>
    <col min="2" max="2" width="20.5" style="1" customWidth="1"/>
    <col min="3" max="3" width="25.8125" style="5" customWidth="1"/>
    <col min="4" max="6" width="8.5625" style="6" customWidth="1"/>
    <col min="7" max="7" width="12.25" style="6" customWidth="1"/>
    <col min="8" max="8" width="35.9375" style="1" bestFit="1" customWidth="1"/>
    <col min="9" max="16384" width="9" style="1"/>
  </cols>
  <sheetData>
    <row r="1" spans="1:8" ht="13.15" x14ac:dyDescent="0.4">
      <c r="A1" s="7"/>
      <c r="B1" s="7"/>
      <c r="C1" s="8"/>
      <c r="D1" s="9"/>
      <c r="E1" s="1"/>
      <c r="F1" s="1"/>
      <c r="G1" s="1"/>
    </row>
    <row r="2" spans="1:8" ht="13.15" x14ac:dyDescent="0.4">
      <c r="A2" s="7"/>
      <c r="B2" s="7"/>
      <c r="C2" s="8"/>
      <c r="D2" s="9"/>
      <c r="E2" s="1"/>
      <c r="F2" s="1"/>
      <c r="G2" s="1"/>
    </row>
    <row r="3" spans="1:8" ht="45.75" customHeight="1" x14ac:dyDescent="0.4">
      <c r="A3" s="88" t="s">
        <v>16</v>
      </c>
      <c r="B3" s="88"/>
      <c r="C3" s="88"/>
      <c r="D3" s="88"/>
      <c r="E3" s="88"/>
      <c r="F3" s="88"/>
      <c r="G3" s="88"/>
    </row>
    <row r="4" spans="1:8" s="2" customFormat="1" ht="17.25" customHeight="1" x14ac:dyDescent="0.4">
      <c r="A4" s="86" t="s">
        <v>26</v>
      </c>
      <c r="B4" s="86"/>
      <c r="C4" s="10"/>
      <c r="D4" s="30" t="s">
        <v>24</v>
      </c>
    </row>
    <row r="5" spans="1:8" s="2" customFormat="1" ht="17.25" customHeight="1" x14ac:dyDescent="0.4">
      <c r="A5" s="86" t="s">
        <v>35</v>
      </c>
      <c r="B5" s="86"/>
      <c r="C5" s="10"/>
      <c r="D5" s="30" t="s">
        <v>27</v>
      </c>
    </row>
    <row r="6" spans="1:8" s="2" customFormat="1" ht="17.25" customHeight="1" x14ac:dyDescent="0.4">
      <c r="A6" s="87" t="s">
        <v>17</v>
      </c>
      <c r="B6" s="86"/>
      <c r="C6" s="11"/>
      <c r="D6" s="30" t="s">
        <v>29</v>
      </c>
    </row>
    <row r="7" spans="1:8" s="2" customFormat="1" ht="17.25" customHeight="1" x14ac:dyDescent="0.4">
      <c r="A7" s="86" t="s">
        <v>28</v>
      </c>
      <c r="B7" s="86"/>
      <c r="C7" s="11"/>
      <c r="D7" s="32" t="s">
        <v>25</v>
      </c>
      <c r="E7" s="33" t="s">
        <v>30</v>
      </c>
    </row>
    <row r="8" spans="1:8" s="2" customFormat="1" ht="12" thickBot="1" x14ac:dyDescent="0.45">
      <c r="C8" s="12"/>
      <c r="D8" s="13"/>
      <c r="E8" s="13"/>
      <c r="F8" s="13"/>
      <c r="G8" s="13"/>
    </row>
    <row r="9" spans="1:8" s="3" customFormat="1" ht="27.75" customHeight="1" x14ac:dyDescent="0.4">
      <c r="A9" s="69" t="s">
        <v>0</v>
      </c>
      <c r="B9" s="70"/>
      <c r="C9" s="14" t="s">
        <v>1</v>
      </c>
      <c r="D9" s="14" t="s">
        <v>2</v>
      </c>
      <c r="E9" s="14" t="s">
        <v>3</v>
      </c>
      <c r="F9" s="14" t="s">
        <v>4</v>
      </c>
      <c r="G9" s="15" t="s">
        <v>5</v>
      </c>
    </row>
    <row r="10" spans="1:8" s="3" customFormat="1" ht="17.25" customHeight="1" x14ac:dyDescent="0.4">
      <c r="A10" s="71" t="s">
        <v>6</v>
      </c>
      <c r="B10" s="72"/>
      <c r="C10" s="72"/>
      <c r="D10" s="72"/>
      <c r="E10" s="72"/>
      <c r="F10" s="72"/>
      <c r="G10" s="73"/>
    </row>
    <row r="11" spans="1:8" s="4" customFormat="1" ht="16.5" customHeight="1" x14ac:dyDescent="0.4">
      <c r="A11" s="44" t="s">
        <v>15</v>
      </c>
      <c r="B11" s="45" t="s">
        <v>31</v>
      </c>
      <c r="C11" s="16" t="s">
        <v>39</v>
      </c>
      <c r="D11" s="20">
        <v>20000</v>
      </c>
      <c r="E11" s="17">
        <v>1</v>
      </c>
      <c r="F11" s="17">
        <v>1</v>
      </c>
      <c r="G11" s="18">
        <f t="shared" ref="G11" si="0">F11*E11*D11</f>
        <v>20000</v>
      </c>
      <c r="H11" s="40"/>
    </row>
    <row r="12" spans="1:8" s="2" customFormat="1" ht="17.25" customHeight="1" x14ac:dyDescent="0.4">
      <c r="A12" s="74" t="s">
        <v>32</v>
      </c>
      <c r="B12" s="75"/>
      <c r="C12" s="75"/>
      <c r="D12" s="75"/>
      <c r="E12" s="75"/>
      <c r="F12" s="76"/>
      <c r="G12" s="19">
        <f>SUM(G11:G11)</f>
        <v>20000</v>
      </c>
    </row>
    <row r="13" spans="1:8" s="3" customFormat="1" ht="17.25" customHeight="1" x14ac:dyDescent="0.4">
      <c r="A13" s="77" t="s">
        <v>7</v>
      </c>
      <c r="B13" s="78"/>
      <c r="C13" s="78"/>
      <c r="D13" s="78"/>
      <c r="E13" s="78"/>
      <c r="F13" s="78"/>
      <c r="G13" s="79"/>
    </row>
    <row r="14" spans="1:8" s="2" customFormat="1" ht="17.25" customHeight="1" x14ac:dyDescent="0.4">
      <c r="A14" s="42" t="s">
        <v>51</v>
      </c>
      <c r="B14" s="41" t="s">
        <v>40</v>
      </c>
      <c r="C14" s="37"/>
      <c r="D14" s="38">
        <v>500</v>
      </c>
      <c r="E14" s="38">
        <v>1</v>
      </c>
      <c r="F14" s="38">
        <v>2</v>
      </c>
      <c r="G14" s="39">
        <f>F14*E14*D14</f>
        <v>1000</v>
      </c>
      <c r="H14" s="31"/>
    </row>
    <row r="15" spans="1:8" s="2" customFormat="1" ht="17.25" customHeight="1" x14ac:dyDescent="0.4">
      <c r="A15" s="82" t="s">
        <v>8</v>
      </c>
      <c r="B15" s="83"/>
      <c r="C15" s="83"/>
      <c r="D15" s="83"/>
      <c r="E15" s="83"/>
      <c r="F15" s="83"/>
      <c r="G15" s="36">
        <f>SUM(G14)</f>
        <v>1000</v>
      </c>
    </row>
    <row r="16" spans="1:8" s="2" customFormat="1" ht="17.25" customHeight="1" x14ac:dyDescent="0.4">
      <c r="A16" s="67" t="s">
        <v>9</v>
      </c>
      <c r="B16" s="68"/>
      <c r="C16" s="68"/>
      <c r="D16" s="68"/>
      <c r="E16" s="68"/>
      <c r="F16" s="68"/>
      <c r="G16" s="21">
        <f>SUM(G15)</f>
        <v>1000</v>
      </c>
    </row>
    <row r="17" spans="1:8" s="3" customFormat="1" ht="17.25" customHeight="1" x14ac:dyDescent="0.4">
      <c r="A17" s="84" t="s">
        <v>10</v>
      </c>
      <c r="B17" s="85"/>
      <c r="C17" s="85"/>
      <c r="D17" s="85"/>
      <c r="E17" s="85"/>
      <c r="F17" s="85"/>
      <c r="G17" s="85"/>
    </row>
    <row r="18" spans="1:8" s="2" customFormat="1" ht="16.05" customHeight="1" x14ac:dyDescent="0.4">
      <c r="A18" s="80" t="s">
        <v>43</v>
      </c>
      <c r="B18" s="81"/>
      <c r="C18" s="23" t="s">
        <v>49</v>
      </c>
      <c r="D18" s="20">
        <v>180</v>
      </c>
      <c r="E18" s="20">
        <v>1</v>
      </c>
      <c r="F18" s="20">
        <v>21</v>
      </c>
      <c r="G18" s="22">
        <f>D18*E18*F18</f>
        <v>3780</v>
      </c>
      <c r="H18" s="31" t="s">
        <v>38</v>
      </c>
    </row>
    <row r="19" spans="1:8" s="2" customFormat="1" ht="17.2" customHeight="1" x14ac:dyDescent="0.4">
      <c r="A19" s="46" t="s">
        <v>44</v>
      </c>
      <c r="B19" s="29"/>
      <c r="C19" s="23"/>
      <c r="D19" s="20">
        <v>150</v>
      </c>
      <c r="E19" s="20">
        <v>1</v>
      </c>
      <c r="F19" s="20">
        <v>1</v>
      </c>
      <c r="G19" s="22">
        <f t="shared" ref="G19:G24" si="1">F19*E19*D19</f>
        <v>150</v>
      </c>
      <c r="H19" s="31" t="s">
        <v>36</v>
      </c>
    </row>
    <row r="20" spans="1:8" s="2" customFormat="1" ht="17.2" customHeight="1" x14ac:dyDescent="0.4">
      <c r="A20" s="43" t="s">
        <v>42</v>
      </c>
      <c r="B20" s="23" t="s">
        <v>20</v>
      </c>
      <c r="C20" s="23" t="s">
        <v>21</v>
      </c>
      <c r="D20" s="20">
        <v>180</v>
      </c>
      <c r="E20" s="20">
        <v>2</v>
      </c>
      <c r="F20" s="20">
        <v>1</v>
      </c>
      <c r="G20" s="22">
        <f t="shared" si="1"/>
        <v>360</v>
      </c>
      <c r="H20" s="31" t="s">
        <v>37</v>
      </c>
    </row>
    <row r="21" spans="1:8" s="2" customFormat="1" ht="17.2" customHeight="1" x14ac:dyDescent="0.4">
      <c r="A21" s="46" t="s">
        <v>50</v>
      </c>
      <c r="B21" s="29"/>
      <c r="C21" s="23"/>
      <c r="D21" s="20">
        <v>350</v>
      </c>
      <c r="E21" s="20">
        <v>2</v>
      </c>
      <c r="F21" s="20">
        <v>1</v>
      </c>
      <c r="G21" s="22">
        <f t="shared" ref="G21" si="2">F21*E21*D21</f>
        <v>700</v>
      </c>
      <c r="H21" s="31"/>
    </row>
    <row r="22" spans="1:8" s="2" customFormat="1" ht="17.2" customHeight="1" x14ac:dyDescent="0.4">
      <c r="A22" s="46" t="s">
        <v>52</v>
      </c>
      <c r="B22" s="29"/>
      <c r="C22" s="23" t="s">
        <v>22</v>
      </c>
      <c r="D22" s="20">
        <v>3</v>
      </c>
      <c r="E22" s="20">
        <v>65</v>
      </c>
      <c r="F22" s="20">
        <v>1</v>
      </c>
      <c r="G22" s="22">
        <f t="shared" si="1"/>
        <v>195</v>
      </c>
      <c r="H22" s="31" t="s">
        <v>37</v>
      </c>
    </row>
    <row r="23" spans="1:8" s="2" customFormat="1" ht="17.2" customHeight="1" x14ac:dyDescent="0.4">
      <c r="A23" s="47" t="s">
        <v>53</v>
      </c>
      <c r="B23" s="48"/>
      <c r="C23" s="23" t="s">
        <v>23</v>
      </c>
      <c r="D23" s="20">
        <v>5</v>
      </c>
      <c r="E23" s="20">
        <v>50</v>
      </c>
      <c r="F23" s="20">
        <v>1</v>
      </c>
      <c r="G23" s="22">
        <f t="shared" si="1"/>
        <v>250</v>
      </c>
      <c r="H23" s="31" t="s">
        <v>37</v>
      </c>
    </row>
    <row r="24" spans="1:8" s="2" customFormat="1" ht="17.2" customHeight="1" x14ac:dyDescent="0.4">
      <c r="A24" s="34" t="s">
        <v>33</v>
      </c>
      <c r="B24" s="35" t="s">
        <v>34</v>
      </c>
      <c r="C24" s="23" t="s">
        <v>45</v>
      </c>
      <c r="D24" s="20">
        <v>9500</v>
      </c>
      <c r="E24" s="20">
        <v>1</v>
      </c>
      <c r="F24" s="20">
        <v>1</v>
      </c>
      <c r="G24" s="22">
        <f t="shared" si="1"/>
        <v>9500</v>
      </c>
      <c r="H24" s="31" t="s">
        <v>38</v>
      </c>
    </row>
    <row r="25" spans="1:8" s="2" customFormat="1" ht="17.2" customHeight="1" x14ac:dyDescent="0.4">
      <c r="A25" s="34" t="s">
        <v>46</v>
      </c>
      <c r="B25" s="35" t="s">
        <v>47</v>
      </c>
      <c r="C25" s="23" t="s">
        <v>48</v>
      </c>
      <c r="D25" s="20">
        <v>5000</v>
      </c>
      <c r="E25" s="20">
        <v>1</v>
      </c>
      <c r="F25" s="20">
        <v>1</v>
      </c>
      <c r="G25" s="22">
        <f>F25*E25*D25</f>
        <v>5000</v>
      </c>
    </row>
    <row r="26" spans="1:8" s="2" customFormat="1" ht="17.25" customHeight="1" x14ac:dyDescent="0.4">
      <c r="A26" s="67" t="s">
        <v>11</v>
      </c>
      <c r="B26" s="68"/>
      <c r="C26" s="68"/>
      <c r="D26" s="68"/>
      <c r="E26" s="68"/>
      <c r="F26" s="68"/>
      <c r="G26" s="21">
        <f>SUM(G18:G25)</f>
        <v>19935</v>
      </c>
    </row>
    <row r="27" spans="1:8" s="3" customFormat="1" ht="17.25" customHeight="1" x14ac:dyDescent="0.4">
      <c r="A27" s="64" t="s">
        <v>12</v>
      </c>
      <c r="B27" s="65"/>
      <c r="C27" s="65"/>
      <c r="D27" s="65"/>
      <c r="E27" s="65"/>
      <c r="F27" s="65"/>
      <c r="G27" s="66"/>
    </row>
    <row r="28" spans="1:8" s="2" customFormat="1" ht="17.25" customHeight="1" x14ac:dyDescent="0.4">
      <c r="A28" s="57" t="s">
        <v>19</v>
      </c>
      <c r="B28" s="58"/>
      <c r="C28" s="59">
        <v>0.06</v>
      </c>
      <c r="D28" s="60"/>
      <c r="E28" s="60"/>
      <c r="F28" s="61"/>
      <c r="G28" s="24">
        <f>(G16+G26+G12)*C28</f>
        <v>2456.1</v>
      </c>
    </row>
    <row r="29" spans="1:8" s="2" customFormat="1" ht="17.25" customHeight="1" x14ac:dyDescent="0.4">
      <c r="A29" s="62" t="s">
        <v>41</v>
      </c>
      <c r="B29" s="63"/>
      <c r="C29" s="63"/>
      <c r="D29" s="63"/>
      <c r="E29" s="63"/>
      <c r="F29" s="63"/>
      <c r="G29" s="28">
        <f>G16+G26+G28+G12</f>
        <v>43391.1</v>
      </c>
    </row>
    <row r="30" spans="1:8" s="3" customFormat="1" ht="17.25" customHeight="1" x14ac:dyDescent="0.4">
      <c r="A30" s="64" t="s">
        <v>13</v>
      </c>
      <c r="B30" s="65"/>
      <c r="C30" s="65"/>
      <c r="D30" s="65"/>
      <c r="E30" s="65"/>
      <c r="F30" s="65"/>
      <c r="G30" s="66"/>
    </row>
    <row r="31" spans="1:8" s="2" customFormat="1" ht="17.25" customHeight="1" thickBot="1" x14ac:dyDescent="0.45">
      <c r="A31" s="50" t="s">
        <v>14</v>
      </c>
      <c r="B31" s="51"/>
      <c r="C31" s="52">
        <v>0.06</v>
      </c>
      <c r="D31" s="53"/>
      <c r="E31" s="53"/>
      <c r="F31" s="54"/>
      <c r="G31" s="25">
        <f>G29*C31</f>
        <v>2603.4659999999999</v>
      </c>
    </row>
    <row r="32" spans="1:8" s="2" customFormat="1" ht="17.25" customHeight="1" thickBot="1" x14ac:dyDescent="0.45">
      <c r="A32" s="55" t="s">
        <v>18</v>
      </c>
      <c r="B32" s="56"/>
      <c r="C32" s="56"/>
      <c r="D32" s="56"/>
      <c r="E32" s="56"/>
      <c r="F32" s="56"/>
      <c r="G32" s="27">
        <f>G29+G31</f>
        <v>45994.565999999999</v>
      </c>
    </row>
    <row r="33" spans="1:7" s="2" customFormat="1" x14ac:dyDescent="0.4">
      <c r="A33" s="26"/>
      <c r="B33" s="26"/>
      <c r="C33" s="26"/>
      <c r="D33" s="26"/>
      <c r="E33" s="26"/>
      <c r="F33" s="26"/>
      <c r="G33" s="26"/>
    </row>
    <row r="34" spans="1:7" s="2" customFormat="1" ht="12.75" customHeight="1" x14ac:dyDescent="0.4">
      <c r="A34" s="49"/>
      <c r="B34" s="49"/>
      <c r="C34" s="49"/>
      <c r="D34" s="49"/>
      <c r="E34" s="49"/>
      <c r="F34" s="49"/>
      <c r="G34" s="49"/>
    </row>
    <row r="35" spans="1:7" s="2" customFormat="1" ht="11.65" x14ac:dyDescent="0.4">
      <c r="A35" s="49"/>
      <c r="B35" s="49"/>
      <c r="C35" s="49"/>
      <c r="D35" s="49"/>
      <c r="E35" s="49"/>
      <c r="F35" s="49"/>
      <c r="G35" s="49"/>
    </row>
  </sheetData>
  <mergeCells count="24">
    <mergeCell ref="A5:B5"/>
    <mergeCell ref="A6:B6"/>
    <mergeCell ref="A7:B7"/>
    <mergeCell ref="A3:G3"/>
    <mergeCell ref="A4:B4"/>
    <mergeCell ref="A9:B9"/>
    <mergeCell ref="A10:G10"/>
    <mergeCell ref="A12:F12"/>
    <mergeCell ref="A13:G13"/>
    <mergeCell ref="A18:B18"/>
    <mergeCell ref="A15:F15"/>
    <mergeCell ref="A16:F16"/>
    <mergeCell ref="A17:G17"/>
    <mergeCell ref="A23:B23"/>
    <mergeCell ref="A34:G35"/>
    <mergeCell ref="A31:B31"/>
    <mergeCell ref="C31:F31"/>
    <mergeCell ref="A32:F32"/>
    <mergeCell ref="A28:B28"/>
    <mergeCell ref="C28:F28"/>
    <mergeCell ref="A29:F29"/>
    <mergeCell ref="A30:G30"/>
    <mergeCell ref="A26:F26"/>
    <mergeCell ref="A27:G27"/>
  </mergeCells>
  <phoneticPr fontId="13" type="noConversion"/>
  <hyperlinks>
    <hyperlink ref="E7" r:id="rId1" xr:uid="{57C7BB77-7C7B-4344-A785-43A279205A25}"/>
  </hyperlinks>
  <printOptions horizontalCentered="1"/>
  <pageMargins left="0" right="0" top="0" bottom="0.25" header="0.5" footer="0.5"/>
  <pageSetup paperSize="9" scale="97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B0328C8B3D4E4E80F667F82139D181" ma:contentTypeVersion="0" ma:contentTypeDescription="Create a new document." ma:contentTypeScope="" ma:versionID="e2f288ff1fb6f233be40e2c81a7f2815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FF9DB3E2-5EFC-4DB1-B30B-B42B244623E2}">
  <ds:schemaRefs/>
</ds:datastoreItem>
</file>

<file path=customXml/itemProps3.xml><?xml version="1.0" encoding="utf-8"?>
<ds:datastoreItem xmlns:ds="http://schemas.openxmlformats.org/officeDocument/2006/customXml" ds:itemID="{19651E71-4D08-4EE2-A9AD-8098F7449E0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报价单</vt:lpstr>
      <vt:lpstr>报价单!Print_Area</vt:lpstr>
      <vt:lpstr>报价单!Print_Titles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王凤雨</cp:lastModifiedBy>
  <cp:lastPrinted>2020-07-01T09:21:00Z</cp:lastPrinted>
  <dcterms:created xsi:type="dcterms:W3CDTF">2005-03-26T15:37:00Z</dcterms:created>
  <dcterms:modified xsi:type="dcterms:W3CDTF">2022-10-19T11:28:30Z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KSOProductBuildVer">
    <vt:lpwstr>2052-11.1.0.10072</vt:lpwstr>
  </property>
</Properties>
</file>