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<sst xmlns="http://schemas.openxmlformats.org/spreadsheetml/2006/main" count="84" uniqueCount="82">
  <si>
    <t>【借款报销单】</t>
  </si>
  <si>
    <t>团号：HMZA-220430-YCH691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</si>
  <si>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</si>
  <si>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</si>
  <si>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</si>
  <si>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</si>
  <si>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</si>
  <si>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</si>
  <si>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</si>
  <si>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</si>
  <si>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</si>
  <si>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</si>
  <si>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</si>
  <si>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</si>
  <si>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</si>
  <si>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</si>
  <si>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</si>
  <si>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</si>
  <si>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</si>
  <si>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</si>
  <si>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</si>
  <si>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</si>
  <si>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</si>
  <si>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</si>
  <si>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</si>
  <si>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</si>
  <si>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</si>
  <si>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</si>
  <si>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星巴克礼品卡</t>
  </si>
  <si>
    <t>尽量提供可用的原始发票，发票项目不可用的，且开票需要加收税点的可以不提供原始发票。网上交易均需提供交易截图。</t>
  </si>
  <si>
    <t>沃尔玛卡</t>
  </si>
  <si>
    <t>遮阳板</t>
  </si>
  <si>
    <t>保温箱</t>
  </si>
  <si>
    <t>折叠桌</t>
  </si>
  <si>
    <t>高压锅、打印机、电脑</t>
  </si>
  <si>
    <t>帽子</t>
  </si>
  <si>
    <t>手表</t>
  </si>
  <si>
    <t>指纹锁</t>
  </si>
  <si>
    <t>小天才、对讲机、蓝牙适配器、手机、公牛</t>
  </si>
  <si>
    <t>高压锅、电磁炉、兵工铲</t>
  </si>
  <si>
    <t>手电</t>
  </si>
  <si>
    <t>充气宝</t>
  </si>
  <si>
    <t>手机</t>
  </si>
  <si>
    <t>车载冰箱</t>
  </si>
  <si>
    <t>户外折叠椅</t>
  </si>
  <si>
    <t>显示器</t>
  </si>
  <si>
    <t xml:space="preserve">音响 </t>
  </si>
  <si>
    <t>小米手环</t>
  </si>
  <si>
    <t>联想电脑</t>
  </si>
  <si>
    <t>无人机</t>
  </si>
  <si>
    <t>键盘</t>
  </si>
  <si>
    <t>手持云台</t>
  </si>
  <si>
    <t>自行车</t>
  </si>
  <si>
    <t>锅具套装</t>
  </si>
  <si>
    <t>头盔</t>
  </si>
  <si>
    <t>剃须刀</t>
  </si>
  <si>
    <t>电煮锅</t>
  </si>
  <si>
    <t>快递费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</si>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</sst>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1" fillId="20" borderId="1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177" fontId="0" fillId="8" borderId="2" xfId="0" applyNumberFormat="1" applyFill="1" applyBorder="1" applyAlignment="1">
      <alignment horizontal="right" vertical="center"/>
    </xf>
    <xf numFmtId="177" fontId="0" fillId="0" borderId="2" xfId="0" applyNumberFormat="1" applyFill="1" applyBorder="1" applyAlignment="1">
      <alignment horizontal="right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9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workbookViewId="0">
      <selection activeCell="I72" sqref="I72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3"/>
      <c r="J8" s="34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3"/>
      <c r="J9" s="35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36"/>
      <c r="J10" s="37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3"/>
      <c r="J11" s="34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3"/>
      <c r="J12" s="35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36"/>
      <c r="J13" s="37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3"/>
      <c r="J14" s="38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3"/>
      <c r="J15" s="39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36"/>
      <c r="J16" s="40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>C17*D17</f>
        <v>0</v>
      </c>
      <c r="F17" s="16"/>
      <c r="G17" s="16"/>
      <c r="H17" s="16"/>
      <c r="I17" s="33"/>
      <c r="J17" s="38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3"/>
      <c r="J18" s="39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4">SUM(F17:F18)</f>
        <v>0</v>
      </c>
      <c r="G19" s="20">
        <f t="shared" si="4"/>
        <v>0</v>
      </c>
      <c r="H19" s="20">
        <f t="shared" si="4"/>
        <v>0</v>
      </c>
      <c r="I19" s="36"/>
      <c r="J19" s="40"/>
    </row>
    <row r="20" s="1" customFormat="1" ht="22" customHeight="1" spans="1:10">
      <c r="A20" s="21">
        <v>5</v>
      </c>
      <c r="B20" s="22" t="s">
        <v>27</v>
      </c>
      <c r="C20" s="23">
        <v>382000</v>
      </c>
      <c r="D20" s="21">
        <v>1</v>
      </c>
      <c r="E20" s="23">
        <f>C20*D20</f>
        <v>382000</v>
      </c>
      <c r="F20" s="16">
        <v>100000</v>
      </c>
      <c r="G20" s="16"/>
      <c r="H20" s="16">
        <f>F20</f>
        <v>100000</v>
      </c>
      <c r="I20" s="33" t="s">
        <v>28</v>
      </c>
      <c r="J20" s="34" t="s">
        <v>29</v>
      </c>
    </row>
    <row r="21" s="1" customFormat="1" ht="22" customHeight="1" spans="1:10">
      <c r="A21" s="27"/>
      <c r="B21" s="28"/>
      <c r="C21" s="29"/>
      <c r="D21" s="27"/>
      <c r="E21" s="29"/>
      <c r="F21" s="16">
        <v>201925</v>
      </c>
      <c r="G21" s="16"/>
      <c r="H21" s="16">
        <f t="shared" ref="H21:H59" si="5">F21</f>
        <v>201925</v>
      </c>
      <c r="I21" s="33" t="s">
        <v>30</v>
      </c>
      <c r="J21" s="35"/>
    </row>
    <row r="22" s="1" customFormat="1" ht="22" customHeight="1" spans="1:10">
      <c r="A22" s="27"/>
      <c r="B22" s="28"/>
      <c r="C22" s="29"/>
      <c r="D22" s="27"/>
      <c r="E22" s="29"/>
      <c r="F22" s="30">
        <v>19800</v>
      </c>
      <c r="G22" s="16"/>
      <c r="H22" s="16">
        <f t="shared" si="5"/>
        <v>19800</v>
      </c>
      <c r="I22" s="33" t="s">
        <v>30</v>
      </c>
      <c r="J22" s="35"/>
    </row>
    <row r="23" s="1" customFormat="1" ht="22" customHeight="1" spans="1:10">
      <c r="A23" s="27"/>
      <c r="B23" s="28"/>
      <c r="C23" s="29"/>
      <c r="D23" s="27"/>
      <c r="E23" s="29"/>
      <c r="F23" s="16">
        <v>8640</v>
      </c>
      <c r="G23" s="16"/>
      <c r="H23" s="16">
        <f t="shared" si="5"/>
        <v>8640</v>
      </c>
      <c r="I23" s="33" t="s">
        <v>31</v>
      </c>
      <c r="J23" s="35"/>
    </row>
    <row r="24" s="1" customFormat="1" ht="22" customHeight="1" spans="1:10">
      <c r="A24" s="27"/>
      <c r="B24" s="28"/>
      <c r="C24" s="29"/>
      <c r="D24" s="27"/>
      <c r="E24" s="29"/>
      <c r="F24" s="16">
        <v>9405</v>
      </c>
      <c r="G24" s="16"/>
      <c r="H24" s="16">
        <f t="shared" si="5"/>
        <v>9405</v>
      </c>
      <c r="I24" s="33" t="s">
        <v>32</v>
      </c>
      <c r="J24" s="35"/>
    </row>
    <row r="25" s="1" customFormat="1" ht="22" customHeight="1" spans="1:10">
      <c r="A25" s="27"/>
      <c r="B25" s="28"/>
      <c r="C25" s="29"/>
      <c r="D25" s="27"/>
      <c r="E25" s="29"/>
      <c r="F25" s="16">
        <v>379</v>
      </c>
      <c r="G25" s="16"/>
      <c r="H25" s="16">
        <f t="shared" si="5"/>
        <v>379</v>
      </c>
      <c r="I25" s="33" t="s">
        <v>33</v>
      </c>
      <c r="J25" s="35"/>
    </row>
    <row r="26" s="1" customFormat="1" ht="22" customHeight="1" spans="1:10">
      <c r="A26" s="27"/>
      <c r="B26" s="28"/>
      <c r="C26" s="29"/>
      <c r="D26" s="27"/>
      <c r="E26" s="29"/>
      <c r="F26" s="16">
        <v>5843</v>
      </c>
      <c r="G26" s="16"/>
      <c r="H26" s="16">
        <f t="shared" si="5"/>
        <v>5843</v>
      </c>
      <c r="I26" s="33" t="s">
        <v>34</v>
      </c>
      <c r="J26" s="35"/>
    </row>
    <row r="27" s="1" customFormat="1" ht="22" customHeight="1" spans="1:10">
      <c r="A27" s="27"/>
      <c r="B27" s="28"/>
      <c r="C27" s="29"/>
      <c r="D27" s="27"/>
      <c r="E27" s="29"/>
      <c r="F27" s="16">
        <v>47</v>
      </c>
      <c r="G27" s="16"/>
      <c r="H27" s="16">
        <f t="shared" si="5"/>
        <v>47</v>
      </c>
      <c r="I27" s="33" t="s">
        <v>35</v>
      </c>
      <c r="J27" s="35"/>
    </row>
    <row r="28" s="1" customFormat="1" ht="22" customHeight="1" spans="1:10">
      <c r="A28" s="27"/>
      <c r="B28" s="28"/>
      <c r="C28" s="29"/>
      <c r="D28" s="27"/>
      <c r="E28" s="29"/>
      <c r="F28" s="16">
        <v>498</v>
      </c>
      <c r="G28" s="16"/>
      <c r="H28" s="16">
        <f t="shared" si="5"/>
        <v>498</v>
      </c>
      <c r="I28" s="33" t="s">
        <v>36</v>
      </c>
      <c r="J28" s="35"/>
    </row>
    <row r="29" s="1" customFormat="1" ht="22" customHeight="1" spans="1:10">
      <c r="A29" s="27"/>
      <c r="B29" s="28"/>
      <c r="C29" s="29"/>
      <c r="D29" s="27"/>
      <c r="E29" s="29"/>
      <c r="F29" s="16">
        <v>1399</v>
      </c>
      <c r="G29" s="16"/>
      <c r="H29" s="16">
        <f t="shared" si="5"/>
        <v>1399</v>
      </c>
      <c r="I29" s="33" t="s">
        <v>37</v>
      </c>
      <c r="J29" s="35"/>
    </row>
    <row r="30" s="1" customFormat="1" ht="37" customHeight="1" spans="1:10">
      <c r="A30" s="27"/>
      <c r="B30" s="28"/>
      <c r="C30" s="29"/>
      <c r="D30" s="27"/>
      <c r="E30" s="29"/>
      <c r="F30" s="16">
        <v>10216.8</v>
      </c>
      <c r="G30" s="16"/>
      <c r="H30" s="16">
        <f>F30</f>
        <v>10216.8</v>
      </c>
      <c r="I30" s="41" t="s">
        <v>38</v>
      </c>
      <c r="J30" s="35"/>
    </row>
    <row r="31" s="1" customFormat="1" ht="22" customHeight="1" spans="1:10">
      <c r="A31" s="27"/>
      <c r="B31" s="28"/>
      <c r="C31" s="29"/>
      <c r="D31" s="27"/>
      <c r="E31" s="29"/>
      <c r="F31" s="16">
        <v>1933</v>
      </c>
      <c r="G31" s="16"/>
      <c r="H31" s="16">
        <f t="shared" si="5"/>
        <v>1933</v>
      </c>
      <c r="I31" s="33" t="s">
        <v>39</v>
      </c>
      <c r="J31" s="35"/>
    </row>
    <row r="32" s="1" customFormat="1" ht="23" customHeight="1" spans="1:10">
      <c r="A32" s="27"/>
      <c r="B32" s="28"/>
      <c r="C32" s="29"/>
      <c r="D32" s="27"/>
      <c r="E32" s="29"/>
      <c r="F32" s="16">
        <v>185</v>
      </c>
      <c r="G32" s="16"/>
      <c r="H32" s="16">
        <f t="shared" si="5"/>
        <v>185</v>
      </c>
      <c r="I32" s="41" t="s">
        <v>40</v>
      </c>
      <c r="J32" s="35"/>
    </row>
    <row r="33" s="1" customFormat="1" customHeight="1" spans="1:10">
      <c r="A33" s="27"/>
      <c r="B33" s="28"/>
      <c r="C33" s="29"/>
      <c r="D33" s="27"/>
      <c r="E33" s="29"/>
      <c r="F33" s="16">
        <v>186</v>
      </c>
      <c r="G33" s="16"/>
      <c r="H33" s="16">
        <f t="shared" si="5"/>
        <v>186</v>
      </c>
      <c r="I33" s="41" t="s">
        <v>41</v>
      </c>
      <c r="J33" s="35"/>
    </row>
    <row r="34" s="1" customFormat="1" ht="22" customHeight="1" spans="1:10">
      <c r="A34" s="27"/>
      <c r="B34" s="28"/>
      <c r="C34" s="29"/>
      <c r="D34" s="27"/>
      <c r="E34" s="29"/>
      <c r="F34" s="16">
        <v>9799</v>
      </c>
      <c r="G34" s="16"/>
      <c r="H34" s="16">
        <f t="shared" si="5"/>
        <v>9799</v>
      </c>
      <c r="I34" s="33" t="s">
        <v>42</v>
      </c>
      <c r="J34" s="35"/>
    </row>
    <row r="35" s="1" customFormat="1" ht="22" customHeight="1" spans="1:10">
      <c r="A35" s="27"/>
      <c r="B35" s="28"/>
      <c r="C35" s="29"/>
      <c r="D35" s="27"/>
      <c r="E35" s="29"/>
      <c r="F35" s="16">
        <v>249</v>
      </c>
      <c r="G35" s="16"/>
      <c r="H35" s="16">
        <f t="shared" si="5"/>
        <v>249</v>
      </c>
      <c r="I35" s="33" t="s">
        <v>43</v>
      </c>
      <c r="J35" s="35"/>
    </row>
    <row r="36" s="1" customFormat="1" ht="22" customHeight="1" spans="1:10">
      <c r="A36" s="27"/>
      <c r="B36" s="28"/>
      <c r="C36" s="29"/>
      <c r="D36" s="27"/>
      <c r="E36" s="29"/>
      <c r="F36" s="16">
        <v>55</v>
      </c>
      <c r="G36" s="16"/>
      <c r="H36" s="16">
        <f t="shared" si="5"/>
        <v>55</v>
      </c>
      <c r="I36" s="33" t="s">
        <v>44</v>
      </c>
      <c r="J36" s="35"/>
    </row>
    <row r="37" s="1" customFormat="1" ht="22" customHeight="1" spans="1:10">
      <c r="A37" s="27"/>
      <c r="B37" s="28"/>
      <c r="C37" s="29"/>
      <c r="D37" s="27"/>
      <c r="E37" s="29"/>
      <c r="F37" s="30">
        <v>294</v>
      </c>
      <c r="G37" s="16"/>
      <c r="H37" s="16">
        <f t="shared" si="5"/>
        <v>294</v>
      </c>
      <c r="I37" s="33" t="s">
        <v>45</v>
      </c>
      <c r="J37" s="35"/>
    </row>
    <row r="38" s="1" customFormat="1" ht="22" customHeight="1" spans="1:10">
      <c r="A38" s="27"/>
      <c r="B38" s="28"/>
      <c r="C38" s="29"/>
      <c r="D38" s="27"/>
      <c r="E38" s="29"/>
      <c r="F38" s="31">
        <v>1499</v>
      </c>
      <c r="G38" s="16"/>
      <c r="H38" s="16">
        <f t="shared" si="5"/>
        <v>1499</v>
      </c>
      <c r="I38" s="33" t="s">
        <v>46</v>
      </c>
      <c r="J38" s="35"/>
    </row>
    <row r="39" s="1" customFormat="1" ht="22" customHeight="1" spans="1:10">
      <c r="A39" s="27"/>
      <c r="B39" s="28"/>
      <c r="C39" s="29"/>
      <c r="D39" s="27"/>
      <c r="E39" s="29"/>
      <c r="F39" s="31">
        <v>717</v>
      </c>
      <c r="G39" s="16"/>
      <c r="H39" s="16">
        <f t="shared" si="5"/>
        <v>717</v>
      </c>
      <c r="I39" s="33" t="s">
        <v>47</v>
      </c>
      <c r="J39" s="35"/>
    </row>
    <row r="40" s="1" customFormat="1" ht="22" customHeight="1" spans="1:10">
      <c r="A40" s="27"/>
      <c r="B40" s="28"/>
      <c r="C40" s="29"/>
      <c r="D40" s="27"/>
      <c r="E40" s="29"/>
      <c r="F40" s="16">
        <v>1629</v>
      </c>
      <c r="G40" s="16"/>
      <c r="H40" s="16">
        <f t="shared" si="5"/>
        <v>1629</v>
      </c>
      <c r="I40" s="33" t="s">
        <v>48</v>
      </c>
      <c r="J40" s="35"/>
    </row>
    <row r="41" s="1" customFormat="1" ht="22" customHeight="1" spans="1:10">
      <c r="A41" s="27"/>
      <c r="B41" s="28"/>
      <c r="C41" s="29"/>
      <c r="D41" s="27"/>
      <c r="E41" s="29"/>
      <c r="F41" s="16">
        <v>999</v>
      </c>
      <c r="G41" s="16"/>
      <c r="H41" s="16">
        <f t="shared" si="5"/>
        <v>999</v>
      </c>
      <c r="I41" s="33" t="s">
        <v>49</v>
      </c>
      <c r="J41" s="35"/>
    </row>
    <row r="42" s="1" customFormat="1" ht="22" customHeight="1" spans="1:10">
      <c r="A42" s="27"/>
      <c r="B42" s="28"/>
      <c r="C42" s="29"/>
      <c r="D42" s="27"/>
      <c r="E42" s="29"/>
      <c r="F42" s="16">
        <v>239</v>
      </c>
      <c r="G42" s="16"/>
      <c r="H42" s="16">
        <f t="shared" si="5"/>
        <v>239</v>
      </c>
      <c r="I42" s="33" t="s">
        <v>47</v>
      </c>
      <c r="J42" s="35"/>
    </row>
    <row r="43" s="1" customFormat="1" ht="22" customHeight="1" spans="1:10">
      <c r="A43" s="27"/>
      <c r="B43" s="28"/>
      <c r="C43" s="29"/>
      <c r="D43" s="27"/>
      <c r="E43" s="29"/>
      <c r="F43" s="16">
        <v>209</v>
      </c>
      <c r="G43" s="16"/>
      <c r="H43" s="16">
        <f t="shared" si="5"/>
        <v>209</v>
      </c>
      <c r="I43" s="33" t="s">
        <v>50</v>
      </c>
      <c r="J43" s="35"/>
    </row>
    <row r="44" s="1" customFormat="1" ht="22" customHeight="1" spans="1:10">
      <c r="A44" s="27"/>
      <c r="B44" s="28"/>
      <c r="C44" s="29"/>
      <c r="D44" s="27"/>
      <c r="E44" s="29"/>
      <c r="F44" s="16">
        <v>999</v>
      </c>
      <c r="G44" s="16"/>
      <c r="H44" s="16">
        <f t="shared" si="5"/>
        <v>999</v>
      </c>
      <c r="I44" s="33" t="s">
        <v>51</v>
      </c>
      <c r="J44" s="35"/>
    </row>
    <row r="45" s="1" customFormat="1" ht="22" customHeight="1" spans="1:10">
      <c r="A45" s="27"/>
      <c r="B45" s="28"/>
      <c r="C45" s="29"/>
      <c r="D45" s="27"/>
      <c r="E45" s="29"/>
      <c r="F45" s="30">
        <v>338</v>
      </c>
      <c r="G45" s="16"/>
      <c r="H45" s="16">
        <f t="shared" si="5"/>
        <v>338</v>
      </c>
      <c r="I45" s="33" t="s">
        <v>52</v>
      </c>
      <c r="J45" s="35"/>
    </row>
    <row r="46" s="1" customFormat="1" ht="22" customHeight="1" spans="1:10">
      <c r="A46" s="27"/>
      <c r="B46" s="28"/>
      <c r="C46" s="29"/>
      <c r="D46" s="27"/>
      <c r="E46" s="29"/>
      <c r="F46" s="16">
        <v>299</v>
      </c>
      <c r="G46" s="16"/>
      <c r="H46" s="16">
        <f t="shared" si="5"/>
        <v>299</v>
      </c>
      <c r="I46" s="33" t="s">
        <v>53</v>
      </c>
      <c r="J46" s="35"/>
    </row>
    <row r="47" s="1" customFormat="1" ht="22" customHeight="1" spans="1:10">
      <c r="A47" s="27"/>
      <c r="B47" s="28"/>
      <c r="C47" s="29"/>
      <c r="D47" s="27"/>
      <c r="E47" s="29"/>
      <c r="F47" s="30">
        <v>1258</v>
      </c>
      <c r="G47" s="16"/>
      <c r="H47" s="16">
        <f t="shared" si="5"/>
        <v>1258</v>
      </c>
      <c r="I47" s="33" t="s">
        <v>54</v>
      </c>
      <c r="J47" s="35"/>
    </row>
    <row r="48" s="1" customFormat="1" ht="22" customHeight="1" spans="1:10">
      <c r="A48" s="27"/>
      <c r="B48" s="28"/>
      <c r="C48" s="29"/>
      <c r="D48" s="27"/>
      <c r="E48" s="29"/>
      <c r="F48" s="16">
        <v>99</v>
      </c>
      <c r="G48" s="16"/>
      <c r="H48" s="16">
        <f t="shared" si="5"/>
        <v>99</v>
      </c>
      <c r="I48" s="33" t="s">
        <v>55</v>
      </c>
      <c r="J48" s="35"/>
    </row>
    <row r="49" s="1" customFormat="1" ht="26" customHeight="1" spans="1:10">
      <c r="A49" s="27"/>
      <c r="B49" s="28"/>
      <c r="C49" s="29"/>
      <c r="D49" s="27"/>
      <c r="E49" s="29"/>
      <c r="F49" s="16">
        <v>75</v>
      </c>
      <c r="G49" s="16"/>
      <c r="H49" s="16">
        <f t="shared" si="5"/>
        <v>75</v>
      </c>
      <c r="I49" s="41" t="s">
        <v>56</v>
      </c>
      <c r="J49" s="35"/>
    </row>
    <row r="50" s="1" customFormat="1" ht="22" customHeight="1" spans="1:10">
      <c r="A50" s="27"/>
      <c r="B50" s="28"/>
      <c r="C50" s="29"/>
      <c r="D50" s="27"/>
      <c r="E50" s="29"/>
      <c r="F50" s="16">
        <v>2800</v>
      </c>
      <c r="G50" s="16"/>
      <c r="H50" s="16">
        <f t="shared" si="5"/>
        <v>2800</v>
      </c>
      <c r="I50" s="33" t="s">
        <v>57</v>
      </c>
      <c r="J50" s="35"/>
    </row>
    <row r="51" s="2" customFormat="1" customHeight="1" spans="1:10">
      <c r="A51" s="18"/>
      <c r="B51" s="19" t="s">
        <v>58</v>
      </c>
      <c r="C51" s="20">
        <f>SUM(C20)</f>
        <v>382000</v>
      </c>
      <c r="D51" s="20">
        <f>SUM(D20)</f>
        <v>1</v>
      </c>
      <c r="E51" s="20">
        <f>SUM(E20)</f>
        <v>382000</v>
      </c>
      <c r="F51" s="20">
        <f>SUM(F20:F50)</f>
        <v>382013.8</v>
      </c>
      <c r="G51" s="20">
        <f>SUM(G20:G20)</f>
        <v>0</v>
      </c>
      <c r="H51" s="20">
        <f>SUM(H20:H50)</f>
        <v>382013.8</v>
      </c>
      <c r="I51" s="36"/>
      <c r="J51" s="37"/>
    </row>
    <row r="52" s="1" customFormat="1" customHeight="1" spans="1:10">
      <c r="A52" s="14">
        <v>6</v>
      </c>
      <c r="B52" s="15" t="s">
        <v>59</v>
      </c>
      <c r="C52" s="16">
        <v>0</v>
      </c>
      <c r="D52" s="17"/>
      <c r="E52" s="16">
        <f t="shared" ref="E52:E57" si="6">C52*D52</f>
        <v>0</v>
      </c>
      <c r="F52" s="16">
        <v>0</v>
      </c>
      <c r="G52" s="16">
        <v>0</v>
      </c>
      <c r="H52" s="16">
        <f t="shared" ref="H52:H55" si="7">F52+G52</f>
        <v>0</v>
      </c>
      <c r="I52" s="33"/>
      <c r="J52" s="34" t="s">
        <v>60</v>
      </c>
    </row>
    <row r="53" s="2" customFormat="1" customHeight="1" spans="1:10">
      <c r="A53" s="18"/>
      <c r="B53" s="19" t="s">
        <v>61</v>
      </c>
      <c r="C53" s="20">
        <f>SUM(C52)</f>
        <v>0</v>
      </c>
      <c r="D53" s="20">
        <f>SUM(D52)</f>
        <v>0</v>
      </c>
      <c r="E53" s="20">
        <f>SUM(E52)</f>
        <v>0</v>
      </c>
      <c r="F53" s="20">
        <f t="shared" ref="F53:H53" si="8">SUM(F52:F52)</f>
        <v>0</v>
      </c>
      <c r="G53" s="20">
        <f t="shared" si="8"/>
        <v>0</v>
      </c>
      <c r="H53" s="20">
        <f t="shared" si="8"/>
        <v>0</v>
      </c>
      <c r="I53" s="36"/>
      <c r="J53" s="40"/>
    </row>
    <row r="54" s="1" customFormat="1" customHeight="1" spans="1:10">
      <c r="A54" s="14">
        <v>7</v>
      </c>
      <c r="B54" s="15" t="s">
        <v>62</v>
      </c>
      <c r="C54" s="16">
        <v>0</v>
      </c>
      <c r="D54" s="17"/>
      <c r="E54" s="16">
        <f t="shared" si="6"/>
        <v>0</v>
      </c>
      <c r="F54" s="16">
        <v>0</v>
      </c>
      <c r="G54" s="16">
        <v>0</v>
      </c>
      <c r="H54" s="16">
        <f t="shared" si="7"/>
        <v>0</v>
      </c>
      <c r="I54" s="33"/>
      <c r="J54" s="42"/>
    </row>
    <row r="55" s="1" customFormat="1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33"/>
      <c r="J55" s="43"/>
    </row>
    <row r="56" s="2" customFormat="1" customHeight="1" spans="1:10">
      <c r="A56" s="18"/>
      <c r="B56" s="19" t="s">
        <v>63</v>
      </c>
      <c r="C56" s="20">
        <f>SUM(C54)</f>
        <v>0</v>
      </c>
      <c r="D56" s="20">
        <f>SUM(D54)</f>
        <v>0</v>
      </c>
      <c r="E56" s="20">
        <f>SUM(E54)</f>
        <v>0</v>
      </c>
      <c r="F56" s="20">
        <f t="shared" ref="F56:H56" si="9">SUM(F54:F55)</f>
        <v>0</v>
      </c>
      <c r="G56" s="20">
        <f t="shared" si="9"/>
        <v>0</v>
      </c>
      <c r="H56" s="20">
        <f t="shared" si="9"/>
        <v>0</v>
      </c>
      <c r="I56" s="36"/>
      <c r="J56" s="44"/>
    </row>
    <row r="57" s="1" customFormat="1" customHeight="1" spans="1:10">
      <c r="A57" s="14">
        <v>8</v>
      </c>
      <c r="B57" s="15" t="s">
        <v>64</v>
      </c>
      <c r="C57" s="16">
        <v>0</v>
      </c>
      <c r="D57" s="17"/>
      <c r="E57" s="16">
        <f t="shared" si="6"/>
        <v>0</v>
      </c>
      <c r="F57" s="16">
        <v>0</v>
      </c>
      <c r="G57" s="16">
        <v>0</v>
      </c>
      <c r="H57" s="16">
        <f t="shared" ref="H57:H60" si="10">F57+G57</f>
        <v>0</v>
      </c>
      <c r="I57" s="33"/>
      <c r="J57" s="38" t="s">
        <v>65</v>
      </c>
    </row>
    <row r="58" s="1" customFormat="1" customHeight="1" spans="1:10">
      <c r="A58" s="14"/>
      <c r="B58" s="15"/>
      <c r="C58" s="16"/>
      <c r="D58" s="17"/>
      <c r="E58" s="16"/>
      <c r="F58" s="16">
        <v>0</v>
      </c>
      <c r="G58" s="16">
        <v>0</v>
      </c>
      <c r="H58" s="16">
        <f t="shared" si="10"/>
        <v>0</v>
      </c>
      <c r="I58" s="33"/>
      <c r="J58" s="39"/>
    </row>
    <row r="59" s="2" customFormat="1" customHeight="1" spans="1:10">
      <c r="A59" s="18"/>
      <c r="B59" s="19" t="s">
        <v>66</v>
      </c>
      <c r="C59" s="20">
        <f>SUM(C57)</f>
        <v>0</v>
      </c>
      <c r="D59" s="20">
        <f>SUM(D57)</f>
        <v>0</v>
      </c>
      <c r="E59" s="20">
        <f>SUM(E57)</f>
        <v>0</v>
      </c>
      <c r="F59" s="20">
        <f t="shared" ref="F59:H59" si="11">SUM(F57:F58)</f>
        <v>0</v>
      </c>
      <c r="G59" s="20">
        <f t="shared" si="11"/>
        <v>0</v>
      </c>
      <c r="H59" s="20">
        <f t="shared" si="11"/>
        <v>0</v>
      </c>
      <c r="I59" s="36"/>
      <c r="J59" s="40"/>
    </row>
    <row r="60" s="1" customFormat="1" customHeight="1" spans="1:10">
      <c r="A60" s="14">
        <v>9</v>
      </c>
      <c r="B60" s="15" t="s">
        <v>67</v>
      </c>
      <c r="C60" s="16">
        <v>0</v>
      </c>
      <c r="D60" s="17"/>
      <c r="E60" s="16">
        <f>C60*D60</f>
        <v>0</v>
      </c>
      <c r="F60" s="16">
        <v>0</v>
      </c>
      <c r="G60" s="16">
        <v>0</v>
      </c>
      <c r="H60" s="16">
        <f t="shared" si="10"/>
        <v>0</v>
      </c>
      <c r="I60" s="33"/>
      <c r="J60" s="34" t="s">
        <v>68</v>
      </c>
    </row>
    <row r="61" s="2" customFormat="1" customHeight="1" spans="1:10">
      <c r="A61" s="18"/>
      <c r="B61" s="19" t="s">
        <v>69</v>
      </c>
      <c r="C61" s="20">
        <f>SUM(C60)</f>
        <v>0</v>
      </c>
      <c r="D61" s="20">
        <f>SUM(D60)</f>
        <v>0</v>
      </c>
      <c r="E61" s="20">
        <f>SUM(E60)</f>
        <v>0</v>
      </c>
      <c r="F61" s="20">
        <f t="shared" ref="F61:H61" si="12">SUM(F60:F60)</f>
        <v>0</v>
      </c>
      <c r="G61" s="20">
        <f t="shared" si="12"/>
        <v>0</v>
      </c>
      <c r="H61" s="20">
        <f t="shared" si="12"/>
        <v>0</v>
      </c>
      <c r="I61" s="36"/>
      <c r="J61" s="37"/>
    </row>
    <row r="62" s="1" customFormat="1" customHeight="1" spans="1:10">
      <c r="A62" s="21">
        <v>10</v>
      </c>
      <c r="B62" s="22" t="s">
        <v>70</v>
      </c>
      <c r="C62" s="23">
        <v>0</v>
      </c>
      <c r="D62" s="21"/>
      <c r="E62" s="23">
        <f>C62*D62</f>
        <v>0</v>
      </c>
      <c r="F62" s="16"/>
      <c r="G62" s="16"/>
      <c r="H62" s="16"/>
      <c r="I62" s="33"/>
      <c r="J62" s="42"/>
    </row>
    <row r="63" s="1" customFormat="1" customHeight="1" spans="1:10">
      <c r="A63" s="27"/>
      <c r="B63" s="28"/>
      <c r="C63" s="29"/>
      <c r="D63" s="27"/>
      <c r="E63" s="29"/>
      <c r="F63" s="16"/>
      <c r="G63" s="16"/>
      <c r="H63" s="16"/>
      <c r="I63" s="33"/>
      <c r="J63" s="43"/>
    </row>
    <row r="64" s="1" customFormat="1" customHeight="1" spans="1:10">
      <c r="A64" s="27"/>
      <c r="B64" s="28"/>
      <c r="C64" s="29"/>
      <c r="D64" s="27"/>
      <c r="E64" s="29"/>
      <c r="F64" s="16"/>
      <c r="G64" s="16"/>
      <c r="H64" s="16"/>
      <c r="I64" s="33"/>
      <c r="J64" s="43"/>
    </row>
    <row r="65" s="2" customFormat="1" customHeight="1" spans="1:10">
      <c r="A65" s="18"/>
      <c r="B65" s="19" t="s">
        <v>71</v>
      </c>
      <c r="C65" s="20">
        <f>SUM(C62)</f>
        <v>0</v>
      </c>
      <c r="D65" s="20">
        <f>SUM(D62)</f>
        <v>0</v>
      </c>
      <c r="E65" s="20">
        <f>SUM(E62)</f>
        <v>0</v>
      </c>
      <c r="F65" s="20">
        <f t="shared" ref="F65:H65" si="13">SUM(F62:F64)</f>
        <v>0</v>
      </c>
      <c r="G65" s="20">
        <f t="shared" si="13"/>
        <v>0</v>
      </c>
      <c r="H65" s="20">
        <f t="shared" si="13"/>
        <v>0</v>
      </c>
      <c r="I65" s="36"/>
      <c r="J65" s="44"/>
    </row>
    <row r="66" s="1" customFormat="1" customHeight="1" spans="1:10">
      <c r="A66" s="18"/>
      <c r="B66" s="19" t="s">
        <v>72</v>
      </c>
      <c r="C66" s="20">
        <f t="shared" ref="C66:H66" si="14">SUM(C65,C61,C59,C56,C53,C51,C19,C16,C13,C10)</f>
        <v>382000</v>
      </c>
      <c r="D66" s="20">
        <f t="shared" si="14"/>
        <v>1</v>
      </c>
      <c r="E66" s="20">
        <f t="shared" si="14"/>
        <v>382000</v>
      </c>
      <c r="F66" s="20">
        <f t="shared" si="14"/>
        <v>382013.8</v>
      </c>
      <c r="G66" s="20">
        <f t="shared" si="14"/>
        <v>0</v>
      </c>
      <c r="H66" s="20">
        <f t="shared" si="14"/>
        <v>382013.8</v>
      </c>
      <c r="I66" s="36"/>
      <c r="J66" s="52"/>
    </row>
    <row r="67" s="1" customFormat="1" customHeight="1" spans="1:3">
      <c r="A67" s="3"/>
      <c r="C67" s="4"/>
    </row>
    <row r="68" s="1" customFormat="1" customHeight="1" spans="1:3">
      <c r="A68" s="3"/>
      <c r="C68" s="4"/>
    </row>
    <row r="69" s="1" customFormat="1" customHeight="1" spans="1:3">
      <c r="A69" s="3"/>
      <c r="C69" s="4"/>
    </row>
    <row r="70" s="1" customFormat="1" customHeight="1" spans="1:9">
      <c r="A70" s="45" t="s">
        <v>73</v>
      </c>
      <c r="B70" s="46"/>
      <c r="C70" s="47" t="s">
        <v>74</v>
      </c>
      <c r="D70" s="47"/>
      <c r="E70" s="47" t="s">
        <v>75</v>
      </c>
      <c r="F70" s="47"/>
      <c r="G70" s="47" t="s">
        <v>76</v>
      </c>
      <c r="H70" s="47"/>
      <c r="I70" s="53" t="s">
        <v>77</v>
      </c>
    </row>
    <row r="71" s="1" customFormat="1" customHeight="1" spans="1:9">
      <c r="A71" s="48">
        <f>E66</f>
        <v>382000</v>
      </c>
      <c r="B71" s="49"/>
      <c r="C71" s="49">
        <f>H66</f>
        <v>382013.8</v>
      </c>
      <c r="D71" s="49"/>
      <c r="E71" s="49">
        <f>F66</f>
        <v>382013.8</v>
      </c>
      <c r="F71" s="49"/>
      <c r="G71" s="49">
        <f>G66</f>
        <v>0</v>
      </c>
      <c r="H71" s="49"/>
      <c r="I71" s="54">
        <f>A71-C71</f>
        <v>-13.7999999999884</v>
      </c>
    </row>
    <row r="72" s="1" customFormat="1" customHeight="1" spans="1:3">
      <c r="A72" s="3"/>
      <c r="C72" s="4"/>
    </row>
    <row r="73" s="1" customFormat="1" customHeight="1" spans="1:9">
      <c r="A73" s="50" t="s">
        <v>78</v>
      </c>
      <c r="B73" s="2"/>
      <c r="C73" s="51" t="s">
        <v>79</v>
      </c>
      <c r="D73" s="50"/>
      <c r="E73" s="50" t="s">
        <v>80</v>
      </c>
      <c r="F73" s="50"/>
      <c r="G73" s="50" t="s">
        <v>81</v>
      </c>
      <c r="H73" s="50"/>
      <c r="I73" s="2"/>
    </row>
  </sheetData>
  <mergeCells count="66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9"/>
    <mergeCell ref="A11:A12"/>
    <mergeCell ref="A14:A15"/>
    <mergeCell ref="A17:A18"/>
    <mergeCell ref="A20:A24"/>
    <mergeCell ref="A54:A55"/>
    <mergeCell ref="A57:A58"/>
    <mergeCell ref="A62:A64"/>
    <mergeCell ref="B6:B7"/>
    <mergeCell ref="B8:B9"/>
    <mergeCell ref="B11:B12"/>
    <mergeCell ref="B14:B15"/>
    <mergeCell ref="B17:B18"/>
    <mergeCell ref="B20:B24"/>
    <mergeCell ref="B54:B55"/>
    <mergeCell ref="B57:B58"/>
    <mergeCell ref="B62:B64"/>
    <mergeCell ref="C8:C9"/>
    <mergeCell ref="C11:C12"/>
    <mergeCell ref="C14:C15"/>
    <mergeCell ref="C17:C18"/>
    <mergeCell ref="C20:C50"/>
    <mergeCell ref="C54:C55"/>
    <mergeCell ref="C57:C58"/>
    <mergeCell ref="C62:C64"/>
    <mergeCell ref="D8:D9"/>
    <mergeCell ref="D11:D12"/>
    <mergeCell ref="D14:D15"/>
    <mergeCell ref="D17:D18"/>
    <mergeCell ref="D20:D50"/>
    <mergeCell ref="D54:D55"/>
    <mergeCell ref="D57:D58"/>
    <mergeCell ref="D62:D64"/>
    <mergeCell ref="E8:E9"/>
    <mergeCell ref="E11:E12"/>
    <mergeCell ref="E14:E15"/>
    <mergeCell ref="E17:E18"/>
    <mergeCell ref="E20:E50"/>
    <mergeCell ref="E54:E55"/>
    <mergeCell ref="E57:E58"/>
    <mergeCell ref="E62:E64"/>
    <mergeCell ref="J4:J5"/>
    <mergeCell ref="J6:J7"/>
    <mergeCell ref="J8:J10"/>
    <mergeCell ref="J11:J13"/>
    <mergeCell ref="J14:J16"/>
    <mergeCell ref="J17:J19"/>
    <mergeCell ref="J20:J51"/>
    <mergeCell ref="J52:J53"/>
    <mergeCell ref="J54:J56"/>
    <mergeCell ref="J57:J59"/>
    <mergeCell ref="J60:J61"/>
    <mergeCell ref="J62:J6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2022-10-23T08:27:25Z</dcterms:created>
  <dcterms:modified xsi:type="dcterms:W3CDTF">2022-10-23T10:23:23Z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3880601AB3AA4A0E83F43EF8F3B7AEBF</vt:lpwstr>
  </property>
  <property fmtid="{D5CDD505-2E9C-101B-9397-08002B2CF9AE}" pid="3" name="KSOProductBuildVer">
    <vt:lpwstr>2052-11.1.0.12598</vt:lpwstr>
  </property>
</Properties>
</file>