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395"/>
  </bookViews>
  <sheets>
    <sheet name="结算-地接社" sheetId="18" r:id="rId1"/>
  </sheets>
  <definedNames>
    <definedName name="_xlnm.Print_Area" localSheetId="0">'结算-地接社'!$A$1:$G$36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<sst xmlns="http://schemas.openxmlformats.org/spreadsheetml/2006/main" count="63" uniqueCount="54">
  <si>
    <t>先声药业会务服务报价表</t>
  </si>
  <si>
    <t>项目名称：5.27黔东南苗族侗族自治州-杨逸雪PUR2304146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</si>
  <si>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</si>
  <si>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</si>
  <si>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活动时间：5月27日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</si>
  <si>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</si>
  <si>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</si>
  <si>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活动地点：黔东南苗族侗族自治州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</si>
  <si>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</si>
  <si>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</si>
  <si>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拟参加人数：30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</si>
  <si>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</si>
  <si>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</si>
  <si>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</si>
  <si>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</si>
  <si>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</si>
  <si>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</si>
  <si>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</si>
  <si>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</si>
  <si>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</si>
  <si>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</si>
  <si>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自采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</si>
  <si>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</si>
  <si>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</si>
  <si>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</si>
  <si>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小车</t>
  </si>
  <si>
    <t>客户打车，按照实际发生结算</t>
  </si>
  <si>
    <t>框架外</t>
  </si>
  <si>
    <t>高铁</t>
  </si>
  <si>
    <t>按照实际发生结算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</si>
  <si>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</si>
  <si>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</si>
  <si>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</si>
  <si>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晚餐</t>
  </si>
  <si>
    <t>5月27日晚餐，按照实际发生结算</t>
  </si>
  <si>
    <t>门型展架(套)</t>
  </si>
  <si>
    <t>1.2m*2m，按照实际发生结算</t>
  </si>
  <si>
    <t>框架内</t>
  </si>
  <si>
    <t>讲台花（件）</t>
  </si>
  <si>
    <t>直径60cm，按照实际发生结算</t>
  </si>
  <si>
    <t>日程/邀请（页）</t>
  </si>
  <si>
    <t>A4，157g铜版纸，按照实际发生结算</t>
  </si>
  <si>
    <t>DA（页）</t>
  </si>
  <si>
    <t>串场</t>
  </si>
  <si>
    <t>普通A4彩印，按照实际发生结算</t>
  </si>
  <si>
    <t>席卡（张）</t>
  </si>
  <si>
    <t>250g铜版纸，按照实际发生结算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</si>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</sst>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3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5" borderId="35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9" borderId="38" applyNumberFormat="0" applyAlignment="0" applyProtection="0">
      <alignment vertical="center"/>
    </xf>
    <xf numFmtId="0" fontId="25" fillId="19" borderId="34" applyNumberFormat="0" applyAlignment="0" applyProtection="0">
      <alignment vertical="center"/>
    </xf>
    <xf numFmtId="0" fontId="26" fillId="20" borderId="39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81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1" fillId="6" borderId="1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/>
    </xf>
    <xf numFmtId="9" fontId="2" fillId="2" borderId="27" xfId="0" applyNumberFormat="1" applyFont="1" applyFill="1" applyBorder="1" applyAlignment="1">
      <alignment horizontal="center" vertical="center"/>
    </xf>
    <xf numFmtId="9" fontId="2" fillId="2" borderId="28" xfId="0" applyNumberFormat="1" applyFont="1" applyFill="1" applyBorder="1" applyAlignment="1">
      <alignment horizontal="center" vertical="center"/>
    </xf>
    <xf numFmtId="9" fontId="2" fillId="2" borderId="29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right" vertical="center" wrapText="1"/>
    </xf>
    <xf numFmtId="176" fontId="2" fillId="6" borderId="20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8" fillId="0" borderId="25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10" fontId="2" fillId="2" borderId="27" xfId="0" applyNumberFormat="1" applyFont="1" applyFill="1" applyBorder="1" applyAlignment="1">
      <alignment horizontal="center" vertical="center"/>
    </xf>
    <xf numFmtId="10" fontId="2" fillId="2" borderId="28" xfId="0" applyNumberFormat="1" applyFont="1" applyFill="1" applyBorder="1" applyAlignment="1">
      <alignment horizontal="center" vertical="center"/>
    </xf>
    <xf numFmtId="10" fontId="2" fillId="2" borderId="29" xfId="0" applyNumberFormat="1" applyFont="1" applyFill="1" applyBorder="1" applyAlignment="1">
      <alignment horizontal="center" vertical="center"/>
    </xf>
    <xf numFmtId="176" fontId="1" fillId="0" borderId="30" xfId="0" applyNumberFormat="1" applyFont="1" applyBorder="1" applyAlignment="1">
      <alignment horizontal="center" vertical="center"/>
    </xf>
    <xf numFmtId="0" fontId="2" fillId="6" borderId="12" xfId="0" applyFont="1" applyFill="1" applyBorder="1" applyAlignment="1">
      <alignment horizontal="right" vertical="center" wrapText="1"/>
    </xf>
    <xf numFmtId="177" fontId="2" fillId="9" borderId="31" xfId="0" applyNumberFormat="1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right" vertical="center" wrapText="1"/>
    </xf>
    <xf numFmtId="0" fontId="2" fillId="6" borderId="33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310324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6"/>
  <sheetViews>
    <sheetView tabSelected="1" zoomScale="85" zoomScaleNormal="85" workbookViewId="0">
      <selection activeCell="I29" sqref="I29"/>
    </sheetView>
  </sheetViews>
  <sheetFormatPr defaultColWidth="9" defaultRowHeight="12.5" outlineLevelCol="7"/>
  <cols>
    <col min="1" max="1" width="7.25" style="3" customWidth="1"/>
    <col min="2" max="2" width="32.35" style="3" customWidth="1"/>
    <col min="3" max="3" width="40.4833333333333" style="4" customWidth="1"/>
    <col min="4" max="7" width="9.8" style="5" customWidth="1"/>
    <col min="8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/>
      <c r="C4" s="11"/>
      <c r="D4" s="10" t="s">
        <v>2</v>
      </c>
      <c r="E4" s="10" t="s">
        <v>3</v>
      </c>
    </row>
    <row r="5" s="1" customFormat="1" ht="17.25" customHeight="1" spans="1:5">
      <c r="A5" s="12" t="s">
        <v>4</v>
      </c>
      <c r="B5" s="12"/>
      <c r="C5" s="13"/>
      <c r="D5" s="10" t="s">
        <v>5</v>
      </c>
      <c r="E5" s="10" t="s">
        <v>6</v>
      </c>
    </row>
    <row r="6" s="1" customFormat="1" ht="17.25" customHeight="1" spans="1:5">
      <c r="A6" s="12" t="s">
        <v>7</v>
      </c>
      <c r="B6" s="12"/>
      <c r="C6" s="14"/>
      <c r="D6" s="10" t="s">
        <v>8</v>
      </c>
      <c r="E6" s="15" t="s">
        <v>9</v>
      </c>
    </row>
    <row r="7" s="1" customFormat="1" ht="17.25" customHeight="1" spans="1:5">
      <c r="A7" s="12" t="s">
        <v>10</v>
      </c>
      <c r="B7" s="12"/>
      <c r="C7" s="14"/>
      <c r="D7" s="16" t="s">
        <v>11</v>
      </c>
      <c r="E7" s="10" t="s">
        <v>12</v>
      </c>
    </row>
    <row r="8" s="1" customFormat="1" ht="12.25" spans="3:7">
      <c r="C8" s="17"/>
      <c r="D8" s="18"/>
      <c r="E8" s="18"/>
      <c r="F8" s="18"/>
      <c r="G8" s="18"/>
    </row>
    <row r="9" s="2" customFormat="1" ht="27.75" customHeight="1" spans="1:7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</row>
    <row r="10" s="2" customFormat="1" ht="17.25" customHeight="1" spans="1:7">
      <c r="A10" s="23" t="s">
        <v>19</v>
      </c>
      <c r="B10" s="24"/>
      <c r="C10" s="24"/>
      <c r="D10" s="24"/>
      <c r="E10" s="24"/>
      <c r="F10" s="24"/>
      <c r="G10" s="25"/>
    </row>
    <row r="11" s="1" customFormat="1" ht="12" spans="1:7">
      <c r="A11" s="26" t="s">
        <v>20</v>
      </c>
      <c r="B11" s="27"/>
      <c r="C11" s="28" t="s">
        <v>21</v>
      </c>
      <c r="D11" s="29"/>
      <c r="E11" s="29"/>
      <c r="F11" s="29"/>
      <c r="G11" s="30">
        <f>D11*E11*F11</f>
        <v>0</v>
      </c>
    </row>
    <row r="12" s="1" customFormat="1" ht="17.25" customHeight="1" spans="1:7">
      <c r="A12" s="31" t="s">
        <v>22</v>
      </c>
      <c r="B12" s="32"/>
      <c r="C12" s="32"/>
      <c r="D12" s="32"/>
      <c r="E12" s="32"/>
      <c r="F12" s="33"/>
      <c r="G12" s="34">
        <f>SUM(G11:G11)</f>
        <v>0</v>
      </c>
    </row>
    <row r="13" s="2" customFormat="1" ht="17.25" customHeight="1" spans="1:7">
      <c r="A13" s="35" t="s">
        <v>23</v>
      </c>
      <c r="B13" s="36"/>
      <c r="C13" s="36"/>
      <c r="D13" s="36"/>
      <c r="E13" s="36"/>
      <c r="F13" s="36"/>
      <c r="G13" s="37"/>
    </row>
    <row r="14" s="1" customFormat="1" ht="17.25" customHeight="1" spans="1:8">
      <c r="A14" s="38" t="s">
        <v>24</v>
      </c>
      <c r="B14" s="39" t="s">
        <v>25</v>
      </c>
      <c r="C14" s="40" t="s">
        <v>26</v>
      </c>
      <c r="D14" s="41"/>
      <c r="E14" s="41"/>
      <c r="F14" s="41"/>
      <c r="G14" s="42">
        <v>1000</v>
      </c>
      <c r="H14" s="43" t="s">
        <v>27</v>
      </c>
    </row>
    <row r="15" s="1" customFormat="1" ht="17.25" customHeight="1" spans="1:8">
      <c r="A15" s="38"/>
      <c r="B15" s="39" t="s">
        <v>28</v>
      </c>
      <c r="C15" s="40" t="s">
        <v>29</v>
      </c>
      <c r="D15" s="41"/>
      <c r="E15" s="41"/>
      <c r="F15" s="41"/>
      <c r="G15" s="42">
        <v>15000</v>
      </c>
      <c r="H15" s="43" t="s">
        <v>27</v>
      </c>
    </row>
    <row r="16" s="1" customFormat="1" ht="17.25" customHeight="1" spans="1:7">
      <c r="A16" s="44" t="s">
        <v>30</v>
      </c>
      <c r="B16" s="45"/>
      <c r="C16" s="45"/>
      <c r="D16" s="45"/>
      <c r="E16" s="45"/>
      <c r="F16" s="45"/>
      <c r="G16" s="46">
        <f>SUM(G14:G14)</f>
        <v>1000</v>
      </c>
    </row>
    <row r="17" s="1" customFormat="1" ht="17.25" customHeight="1" spans="1:7">
      <c r="A17" s="47" t="s">
        <v>31</v>
      </c>
      <c r="B17" s="48"/>
      <c r="C17" s="48"/>
      <c r="D17" s="48"/>
      <c r="E17" s="48"/>
      <c r="F17" s="48"/>
      <c r="G17" s="49">
        <f>SUM(G14:G15)</f>
        <v>16000</v>
      </c>
    </row>
    <row r="18" s="2" customFormat="1" ht="17.25" customHeight="1" spans="1:7">
      <c r="A18" s="35" t="s">
        <v>32</v>
      </c>
      <c r="B18" s="36"/>
      <c r="C18" s="36"/>
      <c r="D18" s="36"/>
      <c r="E18" s="36"/>
      <c r="F18" s="36"/>
      <c r="G18" s="36"/>
    </row>
    <row r="19" s="1" customFormat="1" ht="17.1" customHeight="1" spans="1:8">
      <c r="A19" s="50" t="s">
        <v>33</v>
      </c>
      <c r="B19" s="51"/>
      <c r="C19" s="52" t="s">
        <v>34</v>
      </c>
      <c r="D19" s="53">
        <v>100</v>
      </c>
      <c r="E19" s="54">
        <v>30</v>
      </c>
      <c r="F19" s="54">
        <v>1</v>
      </c>
      <c r="G19" s="55">
        <f t="shared" ref="G19:G26" si="0">D19*E19*F19</f>
        <v>3000</v>
      </c>
      <c r="H19" s="43" t="s">
        <v>27</v>
      </c>
    </row>
    <row r="20" s="1" customFormat="1" ht="17.1" customHeight="1" spans="1:8">
      <c r="A20" s="50" t="s">
        <v>35</v>
      </c>
      <c r="B20" s="51"/>
      <c r="C20" s="52" t="s">
        <v>36</v>
      </c>
      <c r="D20" s="53">
        <v>200</v>
      </c>
      <c r="E20" s="54">
        <v>2</v>
      </c>
      <c r="F20" s="54">
        <v>1</v>
      </c>
      <c r="G20" s="55">
        <f t="shared" si="0"/>
        <v>400</v>
      </c>
      <c r="H20" s="43" t="s">
        <v>37</v>
      </c>
    </row>
    <row r="21" s="1" customFormat="1" ht="17.1" customHeight="1" spans="1:8">
      <c r="A21" s="50" t="s">
        <v>38</v>
      </c>
      <c r="B21" s="51"/>
      <c r="C21" s="56" t="s">
        <v>39</v>
      </c>
      <c r="D21" s="57">
        <v>300</v>
      </c>
      <c r="E21" s="54">
        <v>1</v>
      </c>
      <c r="F21" s="54">
        <v>1</v>
      </c>
      <c r="G21" s="55">
        <f t="shared" si="0"/>
        <v>300</v>
      </c>
      <c r="H21" s="43" t="s">
        <v>37</v>
      </c>
    </row>
    <row r="22" s="1" customFormat="1" ht="17.1" customHeight="1" spans="1:8">
      <c r="A22" s="50" t="s">
        <v>40</v>
      </c>
      <c r="B22" s="51"/>
      <c r="C22" s="56" t="s">
        <v>41</v>
      </c>
      <c r="D22" s="57">
        <v>5</v>
      </c>
      <c r="E22" s="54">
        <v>30</v>
      </c>
      <c r="F22" s="54">
        <v>1</v>
      </c>
      <c r="G22" s="55">
        <f t="shared" si="0"/>
        <v>150</v>
      </c>
      <c r="H22" s="43" t="s">
        <v>37</v>
      </c>
    </row>
    <row r="23" s="1" customFormat="1" ht="17.1" customHeight="1" spans="1:8">
      <c r="A23" s="50" t="s">
        <v>42</v>
      </c>
      <c r="B23" s="51"/>
      <c r="C23" s="56" t="s">
        <v>41</v>
      </c>
      <c r="D23" s="57">
        <v>5</v>
      </c>
      <c r="E23" s="54">
        <v>30</v>
      </c>
      <c r="F23" s="54">
        <v>1</v>
      </c>
      <c r="G23" s="55">
        <f t="shared" si="0"/>
        <v>150</v>
      </c>
      <c r="H23" s="43" t="s">
        <v>37</v>
      </c>
    </row>
    <row r="24" s="1" customFormat="1" ht="17.1" customHeight="1" spans="1:8">
      <c r="A24" s="50" t="s">
        <v>43</v>
      </c>
      <c r="B24" s="51"/>
      <c r="C24" s="56" t="s">
        <v>44</v>
      </c>
      <c r="D24" s="57">
        <v>1.2</v>
      </c>
      <c r="E24" s="54">
        <v>4</v>
      </c>
      <c r="F24" s="54">
        <v>30</v>
      </c>
      <c r="G24" s="55">
        <f t="shared" si="0"/>
        <v>144</v>
      </c>
      <c r="H24" s="43" t="s">
        <v>37</v>
      </c>
    </row>
    <row r="25" s="1" customFormat="1" ht="17.1" customHeight="1" spans="1:8">
      <c r="A25" s="50" t="s">
        <v>45</v>
      </c>
      <c r="B25" s="51"/>
      <c r="C25" s="56" t="s">
        <v>46</v>
      </c>
      <c r="D25" s="53">
        <v>8</v>
      </c>
      <c r="E25" s="54">
        <v>30</v>
      </c>
      <c r="F25" s="54">
        <v>1</v>
      </c>
      <c r="G25" s="55">
        <f t="shared" si="0"/>
        <v>240</v>
      </c>
      <c r="H25" s="43" t="s">
        <v>37</v>
      </c>
    </row>
    <row r="26" s="1" customFormat="1" ht="17.25" customHeight="1" spans="1:7">
      <c r="A26" s="47" t="s">
        <v>47</v>
      </c>
      <c r="B26" s="48"/>
      <c r="C26" s="48"/>
      <c r="D26" s="48"/>
      <c r="E26" s="48"/>
      <c r="F26" s="48"/>
      <c r="G26" s="49">
        <f>SUM(G19:G25)</f>
        <v>4384</v>
      </c>
    </row>
    <row r="27" s="2" customFormat="1" ht="17.25" customHeight="1" spans="1:7">
      <c r="A27" s="35" t="s">
        <v>48</v>
      </c>
      <c r="B27" s="36"/>
      <c r="C27" s="36"/>
      <c r="D27" s="36"/>
      <c r="E27" s="36"/>
      <c r="F27" s="36"/>
      <c r="G27" s="37"/>
    </row>
    <row r="28" s="1" customFormat="1" ht="17.25" customHeight="1" spans="1:7">
      <c r="A28" s="58" t="s">
        <v>49</v>
      </c>
      <c r="B28" s="59"/>
      <c r="C28" s="60">
        <v>0.06</v>
      </c>
      <c r="D28" s="61"/>
      <c r="E28" s="61"/>
      <c r="F28" s="62"/>
      <c r="G28" s="63">
        <f>(G12+G17+G26)*C28</f>
        <v>1223.04</v>
      </c>
    </row>
    <row r="29" s="1" customFormat="1" ht="17.25" customHeight="1" spans="1:7">
      <c r="A29" s="64" t="s">
        <v>31</v>
      </c>
      <c r="B29" s="65"/>
      <c r="C29" s="65"/>
      <c r="D29" s="65"/>
      <c r="E29" s="65"/>
      <c r="F29" s="65"/>
      <c r="G29" s="66">
        <f>G12+G17+G26+G28</f>
        <v>21607.04</v>
      </c>
    </row>
    <row r="30" s="2" customFormat="1" ht="17.25" customHeight="1" spans="1:7">
      <c r="A30" s="67" t="s">
        <v>50</v>
      </c>
      <c r="B30" s="68"/>
      <c r="C30" s="68"/>
      <c r="D30" s="68"/>
      <c r="E30" s="68"/>
      <c r="F30" s="68"/>
      <c r="G30" s="69"/>
    </row>
    <row r="31" s="1" customFormat="1" ht="17.25" customHeight="1" spans="1:7">
      <c r="A31" s="70" t="s">
        <v>51</v>
      </c>
      <c r="B31" s="71"/>
      <c r="C31" s="72">
        <v>0.06</v>
      </c>
      <c r="D31" s="73"/>
      <c r="E31" s="73"/>
      <c r="F31" s="74"/>
      <c r="G31" s="75">
        <f>G29*C31</f>
        <v>1296.4224</v>
      </c>
    </row>
    <row r="32" s="1" customFormat="1" ht="17.25" customHeight="1" spans="1:7">
      <c r="A32" s="76" t="s">
        <v>52</v>
      </c>
      <c r="B32" s="65"/>
      <c r="C32" s="65"/>
      <c r="D32" s="65"/>
      <c r="E32" s="65"/>
      <c r="F32" s="65"/>
      <c r="G32" s="77">
        <f>G29+G31</f>
        <v>22903.4624</v>
      </c>
    </row>
    <row r="33" s="1" customFormat="1" ht="17.25" customHeight="1" spans="1:7">
      <c r="A33" s="78" t="s">
        <v>53</v>
      </c>
      <c r="B33" s="79"/>
      <c r="C33" s="79"/>
      <c r="D33" s="79"/>
      <c r="E33" s="79"/>
      <c r="F33" s="79"/>
      <c r="G33" s="77">
        <f>G32/30</f>
        <v>763.448746666667</v>
      </c>
    </row>
    <row r="34" s="1" customFormat="1" spans="1:7">
      <c r="A34" s="3"/>
      <c r="B34" s="3"/>
      <c r="C34" s="3"/>
      <c r="D34" s="3"/>
      <c r="E34" s="3"/>
      <c r="F34" s="3"/>
      <c r="G34" s="3"/>
    </row>
    <row r="35" s="1" customFormat="1" ht="12.75" customHeight="1" spans="1:7">
      <c r="A35" s="80"/>
      <c r="B35" s="80"/>
      <c r="C35" s="80"/>
      <c r="D35" s="80"/>
      <c r="E35" s="80"/>
      <c r="F35" s="80"/>
      <c r="G35" s="80"/>
    </row>
    <row r="36" s="1" customFormat="1" ht="11.5" spans="1:7">
      <c r="A36" s="80"/>
      <c r="B36" s="80"/>
      <c r="C36" s="80"/>
      <c r="D36" s="80"/>
      <c r="E36" s="80"/>
      <c r="F36" s="80"/>
      <c r="G36" s="80"/>
    </row>
  </sheetData>
  <mergeCells count="29">
    <mergeCell ref="A3:G3"/>
    <mergeCell ref="A5:B5"/>
    <mergeCell ref="A6:B6"/>
    <mergeCell ref="A7:B7"/>
    <mergeCell ref="A9:B9"/>
    <mergeCell ref="A10:G10"/>
    <mergeCell ref="A12:F12"/>
    <mergeCell ref="A13:G13"/>
    <mergeCell ref="A16:F16"/>
    <mergeCell ref="A17:F17"/>
    <mergeCell ref="A18:G18"/>
    <mergeCell ref="A19:B19"/>
    <mergeCell ref="A20:B20"/>
    <mergeCell ref="A21:B21"/>
    <mergeCell ref="A22:B22"/>
    <mergeCell ref="A23:B23"/>
    <mergeCell ref="A24:B24"/>
    <mergeCell ref="A25:B25"/>
    <mergeCell ref="A26:F26"/>
    <mergeCell ref="A27:G27"/>
    <mergeCell ref="A28:B28"/>
    <mergeCell ref="C28:F28"/>
    <mergeCell ref="A29:F29"/>
    <mergeCell ref="A30:G30"/>
    <mergeCell ref="A31:B31"/>
    <mergeCell ref="C31:F31"/>
    <mergeCell ref="A32:F32"/>
    <mergeCell ref="A33:F33"/>
    <mergeCell ref="A35:G36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2023-05-15T06:26:15Z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