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<sst xmlns="http://schemas.openxmlformats.org/spreadsheetml/2006/main" count="55" uniqueCount="55">
  <si>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</si>
  <si>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</si>
  <si>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</si>
  <si>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</si>
  <si>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</si>
  <si>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</si>
  <si>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</si>
  <si>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</si>
  <si>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</si>
  <si>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</si>
  <si>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</si>
  <si>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</si>
  <si>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</si>
  <si>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</si>
  <si>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</si>
  <si>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</si>
  <si>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</si>
  <si>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</si>
  <si>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</si>
  <si>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</si>
  <si>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</si>
  <si>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</si>
  <si>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霍姐报销交通费</t>
  </si>
  <si>
    <t>需有客户邮件确认，并抄送合规部。</t>
  </si>
  <si>
    <t>霍姐报销餐费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</si>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</sst>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46" workbookViewId="0">
      <selection activeCell="I59" sqref="I59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115</v>
      </c>
      <c r="G17" s="15">
        <v>0</v>
      </c>
      <c r="H17" s="15">
        <f>F17+G17</f>
        <v>115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8148.2</v>
      </c>
      <c r="G18" s="15">
        <v>0</v>
      </c>
      <c r="H18" s="15">
        <f>F18+G18</f>
        <v>8148.2</v>
      </c>
      <c r="I18" s="37" t="s">
        <v>24</v>
      </c>
      <c r="J18" s="44"/>
    </row>
    <row r="19" s="1" customFormat="1" customHeight="1" spans="1:10">
      <c r="A19" s="17"/>
      <c r="B19" s="18" t="s">
        <v>25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8263.2</v>
      </c>
      <c r="G19" s="19">
        <f t="shared" si="2"/>
        <v>0</v>
      </c>
      <c r="H19" s="19">
        <f t="shared" si="2"/>
        <v>8263.2</v>
      </c>
      <c r="I19" s="40"/>
      <c r="J19" s="45"/>
    </row>
    <row r="20" customHeight="1" spans="1:10">
      <c r="A20" s="13">
        <v>4</v>
      </c>
      <c r="B20" s="14" t="s">
        <v>26</v>
      </c>
      <c r="C20" s="15"/>
      <c r="D20" s="16">
        <v>1</v>
      </c>
      <c r="E20" s="15">
        <f>C20*D20</f>
        <v>0</v>
      </c>
      <c r="F20" s="15"/>
      <c r="G20" s="15">
        <v>0</v>
      </c>
      <c r="H20" s="15">
        <f>SUM(F20:G20)</f>
        <v>0</v>
      </c>
      <c r="I20" s="37"/>
      <c r="J20" s="43" t="s">
        <v>27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28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29</v>
      </c>
      <c r="C24" s="21"/>
      <c r="D24" s="20">
        <v>1</v>
      </c>
      <c r="E24" s="22">
        <f>C24*D24</f>
        <v>0</v>
      </c>
      <c r="F24" s="15"/>
      <c r="G24" s="15">
        <v>0</v>
      </c>
      <c r="H24" s="15">
        <f t="shared" ref="H22:H26" si="3">F24+G24</f>
        <v>0</v>
      </c>
      <c r="I24" s="42"/>
      <c r="J24" s="38" t="s">
        <v>30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31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43</v>
      </c>
      <c r="C45" s="15">
        <v>0</v>
      </c>
      <c r="D45" s="16">
        <v>1</v>
      </c>
      <c r="E45" s="15">
        <f>C45*D45</f>
        <v>0</v>
      </c>
      <c r="F45" s="15"/>
      <c r="G45" s="15">
        <v>0</v>
      </c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45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8263.2</v>
      </c>
      <c r="G53" s="19">
        <f t="shared" si="14"/>
        <v>0</v>
      </c>
      <c r="H53" s="19">
        <f t="shared" si="14"/>
        <v>8263.2</v>
      </c>
      <c r="I53" s="40"/>
      <c r="J53" s="49"/>
    </row>
    <row r="57" customHeight="1" spans="1:9">
      <c r="A57" s="29" t="s">
        <v>46</v>
      </c>
      <c r="B57" s="30"/>
      <c r="C57" s="31" t="s">
        <v>47</v>
      </c>
      <c r="D57" s="31"/>
      <c r="E57" s="31" t="s">
        <v>48</v>
      </c>
      <c r="F57" s="31"/>
      <c r="G57" s="31" t="s">
        <v>49</v>
      </c>
      <c r="H57" s="31"/>
      <c r="I57" s="50" t="s">
        <v>50</v>
      </c>
    </row>
    <row r="58" customHeight="1" spans="1:9">
      <c r="A58" s="32">
        <f>E53</f>
        <v>0</v>
      </c>
      <c r="B58" s="33"/>
      <c r="C58" s="33">
        <f>H53</f>
        <v>8263.2</v>
      </c>
      <c r="D58" s="33"/>
      <c r="E58" s="33">
        <f>F53</f>
        <v>8263.2</v>
      </c>
      <c r="F58" s="33"/>
      <c r="G58" s="33">
        <f>G53</f>
        <v>0</v>
      </c>
      <c r="H58" s="33"/>
      <c r="I58" s="51">
        <f>A58-C58</f>
        <v>-8263.2</v>
      </c>
    </row>
    <row r="60" customHeight="1" spans="1:9">
      <c r="A60" s="34" t="s">
        <v>51</v>
      </c>
      <c r="B60" s="1"/>
      <c r="C60" s="35" t="s">
        <v>52</v>
      </c>
      <c r="D60" s="34"/>
      <c r="E60" s="34" t="s">
        <v>53</v>
      </c>
      <c r="F60" s="34"/>
      <c r="G60" s="34" t="s">
        <v>54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2020-01-10T10:02:24Z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