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75" windowHeight="7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<sst xmlns="http://schemas.openxmlformats.org/spreadsheetml/2006/main" count="107" uniqueCount="86">
  <si>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</si>
  <si>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团号：HMEA-190611-STY299</t>
  </si>
  <si>
    <t>会议日期：2019年6月2日-12日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</si>
  <si>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</si>
  <si>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</si>
  <si>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</si>
  <si>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</si>
  <si>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</si>
  <si>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</si>
  <si>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</si>
  <si>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</si>
  <si>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</si>
  <si>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</si>
  <si>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</si>
  <si>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</si>
  <si>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</si>
  <si>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</si>
  <si>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</si>
  <si>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</si>
  <si>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</si>
  <si>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</si>
  <si>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</si>
  <si>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</si>
  <si>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</si>
  <si>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</si>
  <si>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</si>
  <si>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</si>
  <si>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</si>
  <si>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3日活动采购茶歇费用</t>
  </si>
  <si>
    <t>尽量提供可用的原始发票，发票项目不可用的，且开票需要加收税点的可以不提供原始发票。网上交易均需提供交易截图。</t>
  </si>
  <si>
    <t>11日活动采购茶歇费用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</si>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</sst>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Normal="100" zoomScaleSheetLayoutView="100" topLeftCell="A52" workbookViewId="0">
      <selection activeCell="J60" sqref="J6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7" max="7" width="9.25" customWidth="1"/>
    <col min="8" max="8" width="12.875" customWidth="1"/>
    <col min="9" max="9" width="21.3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104.24</v>
      </c>
      <c r="G8" s="63">
        <v>0</v>
      </c>
      <c r="H8" s="63">
        <f>F8+G8</f>
        <v>104.24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687.96</v>
      </c>
      <c r="G9" s="63">
        <v>0</v>
      </c>
      <c r="H9" s="63">
        <f>F9+G9</f>
        <v>687.96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792.2</v>
      </c>
      <c r="G13" s="67">
        <f t="shared" ref="G13:H13" si="0">SUM(G8:G12)</f>
        <v>0</v>
      </c>
      <c r="H13" s="67">
        <f t="shared" si="0"/>
        <v>792.2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675</v>
      </c>
      <c r="G17" s="63">
        <v>119</v>
      </c>
      <c r="H17" s="63">
        <f t="shared" ref="H17:H23" si="2">F17+G17</f>
        <v>794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883</v>
      </c>
      <c r="G18" s="63">
        <v>0</v>
      </c>
      <c r="H18" s="63">
        <f t="shared" si="2"/>
        <v>883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770</v>
      </c>
      <c r="G19" s="63">
        <v>0</v>
      </c>
      <c r="H19" s="63">
        <f t="shared" si="2"/>
        <v>770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886.07</v>
      </c>
      <c r="G20" s="63">
        <v>0</v>
      </c>
      <c r="H20" s="63">
        <f t="shared" si="2"/>
        <v>886.07</v>
      </c>
      <c r="I20" s="84"/>
      <c r="J20" s="90"/>
    </row>
    <row r="21" customHeight="1" spans="1:10">
      <c r="A21" s="61"/>
      <c r="B21" s="62"/>
      <c r="C21" s="63"/>
      <c r="D21" s="64"/>
      <c r="E21" s="63"/>
      <c r="F21" s="63">
        <v>5997.4</v>
      </c>
      <c r="G21" s="63">
        <v>0</v>
      </c>
      <c r="H21" s="63">
        <f t="shared" si="2"/>
        <v>5997.4</v>
      </c>
      <c r="I21" s="84"/>
      <c r="J21" s="90"/>
    </row>
    <row r="22" customHeight="1" spans="1:10">
      <c r="A22" s="61"/>
      <c r="B22" s="62"/>
      <c r="C22" s="63"/>
      <c r="D22" s="64"/>
      <c r="E22" s="63"/>
      <c r="F22" s="63">
        <v>8225.3</v>
      </c>
      <c r="G22" s="63">
        <v>0</v>
      </c>
      <c r="H22" s="63">
        <f t="shared" si="2"/>
        <v>8225.3</v>
      </c>
      <c r="I22" s="84"/>
      <c r="J22" s="90"/>
    </row>
    <row r="23" customHeight="1" spans="1:10">
      <c r="A23" s="61"/>
      <c r="B23" s="62"/>
      <c r="C23" s="63"/>
      <c r="D23" s="64"/>
      <c r="E23" s="63"/>
      <c r="F23" s="63">
        <v>1720</v>
      </c>
      <c r="G23" s="63">
        <v>0</v>
      </c>
      <c r="H23" s="63">
        <f t="shared" si="2"/>
        <v>1720</v>
      </c>
      <c r="I23" s="84"/>
      <c r="J23" s="90"/>
    </row>
    <row r="24" s="50" customFormat="1" customHeight="1" spans="1:10">
      <c r="A24" s="65"/>
      <c r="B24" s="66" t="s">
        <v>23</v>
      </c>
      <c r="C24" s="67">
        <f>SUM(C17)</f>
        <v>0</v>
      </c>
      <c r="D24" s="67">
        <f t="shared" ref="D24:E24" si="3">SUM(D17)</f>
        <v>0</v>
      </c>
      <c r="E24" s="67">
        <f t="shared" si="3"/>
        <v>0</v>
      </c>
      <c r="F24" s="67">
        <f>SUM(F17:F23)</f>
        <v>19156.77</v>
      </c>
      <c r="G24" s="67">
        <f>SUM(G17:G23)</f>
        <v>119</v>
      </c>
      <c r="H24" s="67">
        <f>SUM(H17:H23)</f>
        <v>19275.77</v>
      </c>
      <c r="I24" s="87"/>
      <c r="J24" s="91"/>
    </row>
    <row r="25" customHeight="1" spans="1:10">
      <c r="A25" s="61">
        <v>4</v>
      </c>
      <c r="B25" s="62" t="s">
        <v>24</v>
      </c>
      <c r="C25" s="63">
        <v>0</v>
      </c>
      <c r="D25" s="64"/>
      <c r="E25" s="63">
        <f t="shared" ref="E23:E48" si="4">C25*D25</f>
        <v>0</v>
      </c>
      <c r="F25" s="63">
        <v>0</v>
      </c>
      <c r="G25" s="63">
        <v>0</v>
      </c>
      <c r="H25" s="63">
        <f t="shared" ref="H23:H48" si="5">F25+G25</f>
        <v>0</v>
      </c>
      <c r="I25" s="84"/>
      <c r="J25" s="89" t="s">
        <v>25</v>
      </c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 t="shared" si="5"/>
        <v>0</v>
      </c>
      <c r="I26" s="84"/>
      <c r="J26" s="90"/>
    </row>
    <row r="27" s="50" customFormat="1" customHeight="1" spans="1:10">
      <c r="A27" s="65"/>
      <c r="B27" s="66" t="s">
        <v>26</v>
      </c>
      <c r="C27" s="67">
        <f>SUM(C25)</f>
        <v>0</v>
      </c>
      <c r="D27" s="67">
        <f t="shared" ref="D27:E27" si="6">SUM(D25)</f>
        <v>0</v>
      </c>
      <c r="E27" s="67">
        <f t="shared" si="6"/>
        <v>0</v>
      </c>
      <c r="F27" s="67">
        <f>SUM(F25:F26)</f>
        <v>0</v>
      </c>
      <c r="G27" s="67">
        <f t="shared" ref="G27:H27" si="7">SUM(G25:G26)</f>
        <v>0</v>
      </c>
      <c r="H27" s="67">
        <f t="shared" si="7"/>
        <v>0</v>
      </c>
      <c r="I27" s="87"/>
      <c r="J27" s="91"/>
    </row>
    <row r="28" customHeight="1" spans="1:10">
      <c r="A28" s="68">
        <v>5</v>
      </c>
      <c r="B28" s="69" t="s">
        <v>27</v>
      </c>
      <c r="C28" s="70">
        <v>0</v>
      </c>
      <c r="D28" s="68"/>
      <c r="E28" s="70">
        <f t="shared" si="4"/>
        <v>0</v>
      </c>
      <c r="F28" s="63">
        <v>1900</v>
      </c>
      <c r="G28" s="63">
        <v>0</v>
      </c>
      <c r="H28" s="63">
        <f t="shared" si="5"/>
        <v>1900</v>
      </c>
      <c r="I28" s="84" t="s">
        <v>28</v>
      </c>
      <c r="J28" s="85" t="s">
        <v>29</v>
      </c>
    </row>
    <row r="29" customHeight="1" spans="1:10">
      <c r="A29" s="71"/>
      <c r="B29" s="72"/>
      <c r="C29" s="73"/>
      <c r="D29" s="71"/>
      <c r="E29" s="73"/>
      <c r="F29" s="63">
        <v>1871.7</v>
      </c>
      <c r="G29" s="63">
        <v>0</v>
      </c>
      <c r="H29" s="63">
        <f t="shared" ref="H29" si="8">F29+G29</f>
        <v>1871.7</v>
      </c>
      <c r="I29" s="84" t="s">
        <v>30</v>
      </c>
      <c r="J29" s="86"/>
    </row>
    <row r="30" s="50" customFormat="1" customHeight="1" spans="1:10">
      <c r="A30" s="65"/>
      <c r="B30" s="66" t="s">
        <v>31</v>
      </c>
      <c r="C30" s="67">
        <f>SUM(C28)</f>
        <v>0</v>
      </c>
      <c r="D30" s="67">
        <f t="shared" ref="D30:E30" si="9">SUM(D28)</f>
        <v>0</v>
      </c>
      <c r="E30" s="67">
        <f t="shared" si="9"/>
        <v>0</v>
      </c>
      <c r="F30" s="67">
        <f>SUM(F28:F29)</f>
        <v>3771.7</v>
      </c>
      <c r="G30" s="67">
        <f>SUM(G28:G29)</f>
        <v>0</v>
      </c>
      <c r="H30" s="67">
        <f t="shared" ref="H30" si="10">SUM(H28:H29)</f>
        <v>3771.7</v>
      </c>
      <c r="I30" s="87"/>
      <c r="J30" s="88"/>
    </row>
    <row r="31" customHeight="1" spans="1:10">
      <c r="A31" s="61">
        <v>6</v>
      </c>
      <c r="B31" s="62" t="s">
        <v>32</v>
      </c>
      <c r="C31" s="63">
        <v>0</v>
      </c>
      <c r="D31" s="64"/>
      <c r="E31" s="63">
        <f t="shared" si="4"/>
        <v>0</v>
      </c>
      <c r="F31" s="63">
        <v>0</v>
      </c>
      <c r="G31" s="63">
        <v>0</v>
      </c>
      <c r="H31" s="63">
        <f t="shared" si="5"/>
        <v>0</v>
      </c>
      <c r="I31" s="84"/>
      <c r="J31" s="85" t="s">
        <v>33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5"/>
        <v>0</v>
      </c>
      <c r="I32" s="84"/>
      <c r="J32" s="90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5"/>
        <v>0</v>
      </c>
      <c r="I33" s="84"/>
      <c r="J33" s="90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5"/>
        <v>0</v>
      </c>
      <c r="I34" s="84"/>
      <c r="J34" s="90"/>
    </row>
    <row r="35" s="50" customFormat="1" customHeight="1" spans="1:10">
      <c r="A35" s="65"/>
      <c r="B35" s="66" t="s">
        <v>34</v>
      </c>
      <c r="C35" s="67">
        <f>SUM(C31)</f>
        <v>0</v>
      </c>
      <c r="D35" s="67">
        <f t="shared" ref="D35:E35" si="11">SUM(D31)</f>
        <v>0</v>
      </c>
      <c r="E35" s="67">
        <f t="shared" si="11"/>
        <v>0</v>
      </c>
      <c r="F35" s="67">
        <f>SUM(F31:F34)</f>
        <v>0</v>
      </c>
      <c r="G35" s="67">
        <f t="shared" ref="G35:H35" si="12">SUM(G31:G34)</f>
        <v>0</v>
      </c>
      <c r="H35" s="67">
        <f t="shared" si="12"/>
        <v>0</v>
      </c>
      <c r="I35" s="87"/>
      <c r="J35" s="91"/>
    </row>
    <row r="36" customHeight="1" spans="1:10">
      <c r="A36" s="61">
        <v>7</v>
      </c>
      <c r="B36" s="62" t="s">
        <v>35</v>
      </c>
      <c r="C36" s="63">
        <v>0</v>
      </c>
      <c r="D36" s="64"/>
      <c r="E36" s="63">
        <f t="shared" si="4"/>
        <v>0</v>
      </c>
      <c r="F36" s="63">
        <v>0</v>
      </c>
      <c r="G36" s="63">
        <v>0</v>
      </c>
      <c r="H36" s="63">
        <f t="shared" si="5"/>
        <v>0</v>
      </c>
      <c r="I36" s="84"/>
      <c r="J36" s="92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5"/>
        <v>0</v>
      </c>
      <c r="I37" s="84"/>
      <c r="J37" s="93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5"/>
        <v>0</v>
      </c>
      <c r="I38" s="84"/>
      <c r="J38" s="93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5"/>
        <v>0</v>
      </c>
      <c r="I39" s="84"/>
      <c r="J39" s="93"/>
    </row>
    <row r="40" s="50" customFormat="1" customHeight="1" spans="1:10">
      <c r="A40" s="65"/>
      <c r="B40" s="66" t="s">
        <v>36</v>
      </c>
      <c r="C40" s="67">
        <f>SUM(C36)</f>
        <v>0</v>
      </c>
      <c r="D40" s="67">
        <f t="shared" ref="D40:E40" si="13">SUM(D36)</f>
        <v>0</v>
      </c>
      <c r="E40" s="67">
        <f t="shared" si="13"/>
        <v>0</v>
      </c>
      <c r="F40" s="67">
        <f>SUM(F36:F39)</f>
        <v>0</v>
      </c>
      <c r="G40" s="67">
        <f t="shared" ref="G40:H40" si="14">SUM(G36:G39)</f>
        <v>0</v>
      </c>
      <c r="H40" s="67">
        <f t="shared" si="14"/>
        <v>0</v>
      </c>
      <c r="I40" s="87"/>
      <c r="J40" s="94"/>
    </row>
    <row r="41" customHeight="1" spans="1:10">
      <c r="A41" s="61">
        <v>8</v>
      </c>
      <c r="B41" s="62" t="s">
        <v>37</v>
      </c>
      <c r="C41" s="63">
        <v>0</v>
      </c>
      <c r="D41" s="64"/>
      <c r="E41" s="63">
        <f t="shared" si="4"/>
        <v>0</v>
      </c>
      <c r="F41" s="63">
        <v>0</v>
      </c>
      <c r="G41" s="63">
        <v>0</v>
      </c>
      <c r="H41" s="63">
        <f t="shared" si="5"/>
        <v>0</v>
      </c>
      <c r="I41" s="84"/>
      <c r="J41" s="89" t="s">
        <v>38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5"/>
        <v>0</v>
      </c>
      <c r="I42" s="84"/>
      <c r="J42" s="90"/>
    </row>
    <row r="43" s="50" customFormat="1" customHeight="1" spans="1:10">
      <c r="A43" s="65"/>
      <c r="B43" s="66" t="s">
        <v>39</v>
      </c>
      <c r="C43" s="67">
        <f>SUM(C41)</f>
        <v>0</v>
      </c>
      <c r="D43" s="67">
        <f t="shared" ref="D43:E43" si="15">SUM(D41)</f>
        <v>0</v>
      </c>
      <c r="E43" s="67">
        <f t="shared" si="15"/>
        <v>0</v>
      </c>
      <c r="F43" s="67">
        <f>SUM(F41:F42)</f>
        <v>0</v>
      </c>
      <c r="G43" s="67">
        <f t="shared" ref="G43:H43" si="16">SUM(G41:G42)</f>
        <v>0</v>
      </c>
      <c r="H43" s="67">
        <f t="shared" si="16"/>
        <v>0</v>
      </c>
      <c r="I43" s="87"/>
      <c r="J43" s="91"/>
    </row>
    <row r="44" customHeight="1" spans="1:10">
      <c r="A44" s="61">
        <v>9</v>
      </c>
      <c r="B44" s="62" t="s">
        <v>40</v>
      </c>
      <c r="C44" s="63">
        <v>0</v>
      </c>
      <c r="D44" s="64"/>
      <c r="E44" s="63">
        <f t="shared" si="4"/>
        <v>0</v>
      </c>
      <c r="F44" s="63">
        <v>0</v>
      </c>
      <c r="G44" s="63">
        <v>0</v>
      </c>
      <c r="H44" s="63">
        <f t="shared" si="5"/>
        <v>0</v>
      </c>
      <c r="I44" s="84"/>
      <c r="J44" s="85" t="s">
        <v>41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5"/>
        <v>0</v>
      </c>
      <c r="I45" s="84"/>
      <c r="J45" s="86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5"/>
        <v>0</v>
      </c>
      <c r="I46" s="84"/>
      <c r="J46" s="86"/>
    </row>
    <row r="47" s="50" customFormat="1" customHeight="1" spans="1:10">
      <c r="A47" s="65"/>
      <c r="B47" s="66" t="s">
        <v>42</v>
      </c>
      <c r="C47" s="67">
        <f>SUM(C44)</f>
        <v>0</v>
      </c>
      <c r="D47" s="67">
        <f t="shared" ref="D47:E47" si="17">SUM(D44)</f>
        <v>0</v>
      </c>
      <c r="E47" s="67">
        <f t="shared" si="17"/>
        <v>0</v>
      </c>
      <c r="F47" s="67">
        <f>SUM(F44:F46)</f>
        <v>0</v>
      </c>
      <c r="G47" s="67">
        <f t="shared" ref="G47:H47" si="18">SUM(G44:G46)</f>
        <v>0</v>
      </c>
      <c r="H47" s="67">
        <f t="shared" si="18"/>
        <v>0</v>
      </c>
      <c r="I47" s="87"/>
      <c r="J47" s="88"/>
    </row>
    <row r="48" customHeight="1" spans="1:10">
      <c r="A48" s="68">
        <v>10</v>
      </c>
      <c r="B48" s="62" t="s">
        <v>43</v>
      </c>
      <c r="C48" s="63">
        <v>0</v>
      </c>
      <c r="D48" s="64"/>
      <c r="E48" s="63">
        <f t="shared" si="4"/>
        <v>0</v>
      </c>
      <c r="F48" s="63">
        <v>0</v>
      </c>
      <c r="G48" s="63">
        <v>0</v>
      </c>
      <c r="H48" s="63">
        <f t="shared" si="5"/>
        <v>0</v>
      </c>
      <c r="I48" s="84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9">F49+G49</f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9"/>
        <v>0</v>
      </c>
      <c r="I52" s="84"/>
      <c r="J52" s="93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9"/>
        <v>0</v>
      </c>
      <c r="I53" s="84"/>
      <c r="J53" s="93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9"/>
        <v>0</v>
      </c>
      <c r="I54" s="84"/>
      <c r="J54" s="93"/>
    </row>
    <row r="55" s="50" customFormat="1" customHeight="1" spans="1:10">
      <c r="A55" s="65"/>
      <c r="B55" s="66" t="s">
        <v>44</v>
      </c>
      <c r="C55" s="67">
        <f>SUM(C48)</f>
        <v>0</v>
      </c>
      <c r="D55" s="67">
        <f t="shared" ref="D55:E55" si="20">SUM(D48)</f>
        <v>0</v>
      </c>
      <c r="E55" s="67">
        <f t="shared" si="20"/>
        <v>0</v>
      </c>
      <c r="F55" s="67">
        <f>SUM(F48:F54)</f>
        <v>0</v>
      </c>
      <c r="G55" s="67">
        <f t="shared" ref="G55:H55" si="21">SUM(G48:G54)</f>
        <v>0</v>
      </c>
      <c r="H55" s="67">
        <f t="shared" si="21"/>
        <v>0</v>
      </c>
      <c r="I55" s="87"/>
      <c r="J55" s="94"/>
    </row>
    <row r="56" customHeight="1" spans="1:10">
      <c r="A56" s="65"/>
      <c r="B56" s="66" t="s">
        <v>45</v>
      </c>
      <c r="C56" s="67">
        <f>SUM(C55,C47,C43,C40,C35,C30,C27,C24,C16,C13)</f>
        <v>0</v>
      </c>
      <c r="D56" s="67">
        <f t="shared" ref="D56:H56" si="22">SUM(D55,D47,D43,D40,D35,D30,D27,D24,D16,D13)</f>
        <v>0</v>
      </c>
      <c r="E56" s="67">
        <f t="shared" si="22"/>
        <v>0</v>
      </c>
      <c r="F56" s="67">
        <f t="shared" si="22"/>
        <v>23720.67</v>
      </c>
      <c r="G56" s="67">
        <f t="shared" si="22"/>
        <v>119</v>
      </c>
      <c r="H56" s="67">
        <f t="shared" si="22"/>
        <v>23839.67</v>
      </c>
      <c r="I56" s="87"/>
      <c r="J56" s="95"/>
    </row>
    <row r="60" customHeight="1" spans="1:9">
      <c r="A60" s="75" t="s">
        <v>46</v>
      </c>
      <c r="B60" s="76"/>
      <c r="C60" s="77" t="s">
        <v>47</v>
      </c>
      <c r="D60" s="77"/>
      <c r="E60" s="77" t="s">
        <v>48</v>
      </c>
      <c r="F60" s="77"/>
      <c r="G60" s="77" t="s">
        <v>49</v>
      </c>
      <c r="H60" s="77"/>
      <c r="I60" s="96" t="s">
        <v>50</v>
      </c>
    </row>
    <row r="61" customHeight="1" spans="1:9">
      <c r="A61" s="78">
        <f>E56</f>
        <v>0</v>
      </c>
      <c r="B61" s="79"/>
      <c r="C61" s="79">
        <f>H56</f>
        <v>23839.67</v>
      </c>
      <c r="D61" s="79"/>
      <c r="E61" s="79">
        <f>F56</f>
        <v>23720.67</v>
      </c>
      <c r="F61" s="79"/>
      <c r="G61" s="79">
        <f>G56</f>
        <v>119</v>
      </c>
      <c r="H61" s="79"/>
      <c r="I61" s="97">
        <f>A61-C61</f>
        <v>-23839.67</v>
      </c>
    </row>
    <row r="63" customHeight="1" spans="1:9">
      <c r="A63" s="80" t="s">
        <v>51</v>
      </c>
      <c r="B63" s="81"/>
      <c r="C63" s="82" t="s">
        <v>52</v>
      </c>
      <c r="D63" s="80"/>
      <c r="E63" s="80" t="s">
        <v>53</v>
      </c>
      <c r="F63" s="80"/>
      <c r="G63" s="80" t="s">
        <v>54</v>
      </c>
      <c r="H63" s="80"/>
      <c r="I63" s="8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3"/>
    <mergeCell ref="C25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3"/>
    <mergeCell ref="D25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3"/>
    <mergeCell ref="E25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4"/>
    <mergeCell ref="J25:J27"/>
    <mergeCell ref="J28:J30"/>
    <mergeCell ref="J31:J35"/>
    <mergeCell ref="J36:J40"/>
    <mergeCell ref="J41:J43"/>
    <mergeCell ref="J44:J47"/>
    <mergeCell ref="J48:J55"/>
    <mergeCell ref="H4:I5"/>
  </mergeCells>
  <pageMargins left="0.7" right="0.7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2019-08-06T01:48:19Z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