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activeTab="1"/>
  </bookViews>
  <sheets>
    <sheet name="分析师" sheetId="3" r:id="rId1"/>
    <sheet name="TCI" sheetId="4" r:id="rId2"/>
    <sheet name="代付费用" sheetId="5" r:id="rId3"/>
    <sheet name="携程" sheetId="6" r:id="rId4"/>
  </sheets>
  <definedNames>
    <definedName name="_xlnm._FilterDatabase" localSheetId="0" hidden="1">分析师!$B$8:$S$98</definedName>
    <definedName name="_xlnm._FilterDatabase" localSheetId="1" hidden="1">TCI!$B$8:$S$74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<sst xmlns="http://schemas.openxmlformats.org/spreadsheetml/2006/main" count="713" uniqueCount="525">
  <si>
    <t>【机票应收款帐单】</t>
  </si>
  <si>
    <t>KMTA-251212-HZT882</t>
  </si>
  <si>
    <t>i</t>
  </si>
  <si>
    <t>erp操作人：</t>
  </si>
  <si>
    <t>马洁2025腾讯生态大会大交通预算-分析师专场（线下）HMJB-250912-YJS491</t>
  </si>
  <si>
    <t>序号</t>
  </si>
  <si>
    <t>客人姓名</t>
  </si>
  <si>
    <t>记录号</t>
  </si>
  <si>
    <t>航班时刻</t>
  </si>
  <si>
    <t>结算价</t>
  </si>
  <si>
    <t>出票费</t>
  </si>
  <si>
    <t>退票价</t>
  </si>
  <si>
    <t>票号</t>
  </si>
  <si>
    <t>出票系统</t>
  </si>
  <si>
    <t>行程单</t>
  </si>
  <si>
    <t>行程单票面</t>
  </si>
  <si>
    <t>行程单税金</t>
  </si>
  <si>
    <t>行程单总价</t>
  </si>
  <si>
    <t>歌特收款</t>
  </si>
  <si>
    <t xml:space="preserve">ILLSLEY/ROY  </t>
  </si>
  <si>
    <t xml:space="preserve">HR46NG </t>
  </si>
  <si>
    <t xml:space="preserve"> 2.  AF1065 Y1  SA13SEP  BHXCDG HK1   1840 2100      SEAME —2E 
 3.  AF188  W1  SA13SEP  CDGHKG HK1   2320 1730+1    SEAME 2E 1 
 4.    ARNK              HKGPVG 
 5.  AF111  W2  TH18SEP  PVGCDG HK1   2130 0550+1    SEAME  12E 
 6.  AF1164 Y2  FR19SEP  CDGBHX HK1   0910 0930      SEAME 2E— </t>
  </si>
  <si>
    <t>057-2858493643-44</t>
  </si>
  <si>
    <t>310</t>
  </si>
  <si>
    <t>KUMAR/ABHISHEK</t>
  </si>
  <si>
    <t xml:space="preserve">KT94W6 </t>
  </si>
  <si>
    <t xml:space="preserve">2.  SQ856  Q   SU14SEP  SINSZX HK1   2055 0110+1    SEAME  3— 
 3.  SQ857  Q   TH18SEP  SZXSIN HK1   0215 0615      SEAME — 0 </t>
  </si>
  <si>
    <t>618-2858493645</t>
  </si>
  <si>
    <t>LNU/TARANVIR SINGH MR</t>
  </si>
  <si>
    <t xml:space="preserve">JMHT5R </t>
  </si>
  <si>
    <t xml:space="preserve">2.  AC043  L1  SU28SEP  DELYYZ HK1   2250 0555+1    SEAME  3 1 
 3.  AC444  L1  MO29SEP  YYZYOW HK1   0800 0904      SEAME  1— </t>
  </si>
  <si>
    <t>014-2858493649</t>
  </si>
  <si>
    <t xml:space="preserve">HEK9YD </t>
  </si>
  <si>
    <t xml:space="preserve">2.  AC443  H   SA13SEP  YOWYYZ HK1   0625 0737      SEAME — 1 
 3.  CX821  N   SA13SEP  YYZHKG HK1   1035 1405+1    SEAME  3 1 </t>
  </si>
  <si>
    <t>160-2858493650</t>
  </si>
  <si>
    <t>SU/LIAN JYE MR</t>
  </si>
  <si>
    <t>JQLGK9</t>
  </si>
  <si>
    <t xml:space="preserve">2.  SQ892  Q   SU14SEP  SINHKG HK1   0950 1355      SEAME  3 1 
 3.    ARNK              HKGSZX 
 4.  SQ857  W   SA27SEP  SZXSIN HK1   0215 0615      SEAME — 0 </t>
  </si>
  <si>
    <t>618-2858493659</t>
  </si>
  <si>
    <t>BATTAINI/FILIPPO</t>
  </si>
  <si>
    <t xml:space="preserve">JY3TS3  </t>
  </si>
  <si>
    <t xml:space="preserve"> MU5349 N   FR12SEP  SHASZX HK1   1555 1830     </t>
  </si>
  <si>
    <t>781-2724227606</t>
  </si>
  <si>
    <t xml:space="preserve">JY3V5M  </t>
  </si>
  <si>
    <t xml:space="preserve"> MU5342 V   TH18SEP  SZXSHA HK1   1330 1550  </t>
  </si>
  <si>
    <t>781-2724227607</t>
  </si>
  <si>
    <t>URSO/ORNELLA</t>
  </si>
  <si>
    <t>KEZFNF</t>
  </si>
  <si>
    <t xml:space="preserve"> HU7974 Q   SA13SEP  MXPSZX HK1   1055 0420+1  </t>
  </si>
  <si>
    <t>880-2858493660</t>
  </si>
  <si>
    <t xml:space="preserve">JRRTEZ  </t>
  </si>
  <si>
    <t xml:space="preserve"> CX233  N   TH18SEP  HKGMXP HK1   0050 0755 </t>
  </si>
  <si>
    <t>160-2858493661</t>
  </si>
  <si>
    <t>詹墨磊</t>
  </si>
  <si>
    <t>HSVXGN</t>
  </si>
  <si>
    <t xml:space="preserve">CA1341 P   SU14SEP  PEKSZX HK1   1155 1540   </t>
  </si>
  <si>
    <t>999-2724227724</t>
  </si>
  <si>
    <t xml:space="preserve"> HQJ647</t>
  </si>
  <si>
    <t xml:space="preserve"> CA1304 S   WE17SEP  SZXPEK HK1   1800 2110  </t>
  </si>
  <si>
    <t>999-2724227725</t>
  </si>
  <si>
    <t>MAISTO/DARIO</t>
  </si>
  <si>
    <t xml:space="preserve">HW7Y76   </t>
  </si>
  <si>
    <t xml:space="preserve">2.  AF1379 K1  SA13SEP  NAPCDG HK1   1915 2140      SEAME —2F 
 3.  AF188  H1  SA13SEP  CDGHKG HK1   2320 1730+1    SEAME 2E 1 
 4.    ARNK              HKGSZX 
 5.  MU5338 V   WE17SEP  SZXSHA HK1   1130 1400          E T3T2 
 6.  AF111  L2  FR19SEP  PVGCDG HK1   2130 0550+1    SEAME  12E 
 7.  AF1178 L2  SA20SEP  CDGNAP HK1   0920 1135      SEAME 2F— </t>
  </si>
  <si>
    <t>057-2696154019-20</t>
  </si>
  <si>
    <t>CHUNG/SIEW LING DAPHNE</t>
  </si>
  <si>
    <t xml:space="preserve">KG99KE </t>
  </si>
  <si>
    <t xml:space="preserve"> 2.  SQ856  Q   SA13SEP  SINSZX HK1   2055 0110+1    SEAME  3— 
 3.  SQ857  Q   TH18SEP  SZXSIN HK1   0215 0615      SEAME — 0 </t>
  </si>
  <si>
    <t>618-2696154035</t>
  </si>
  <si>
    <t xml:space="preserve">WEE/XIN YI </t>
  </si>
  <si>
    <t>JT22SX</t>
  </si>
  <si>
    <t xml:space="preserve"> 2.  SQ892  Q   SU14SEP  SINHKG HK1   0950 1355      SEAME  3 1 
 3.  SQ895  L   FR19SEP  HKGSIN HK1   1850 2240      SEAME  1 0 </t>
  </si>
  <si>
    <t>618-2696154029</t>
  </si>
  <si>
    <t>卢言霞</t>
  </si>
  <si>
    <t>HSG0BF</t>
  </si>
  <si>
    <t xml:space="preserve"> CA1397 P   SU14SEP  PEKSZX DK1   1400 1725  </t>
  </si>
  <si>
    <t xml:space="preserve"> 999-2725642584</t>
  </si>
  <si>
    <t>KWNDGH</t>
  </si>
  <si>
    <t xml:space="preserve">CA1894 B   WE17SEP  SZXPVG DK1   1115 1400   </t>
  </si>
  <si>
    <t>999-2725642585</t>
  </si>
  <si>
    <t>李浩然</t>
  </si>
  <si>
    <t>KWNE10</t>
  </si>
  <si>
    <t xml:space="preserve">CA1367 K   SU14SEP  PEKSZX DK1   0900 1235    </t>
  </si>
  <si>
    <t xml:space="preserve"> 999-2725642588</t>
  </si>
  <si>
    <t>KWNE7N</t>
  </si>
  <si>
    <t xml:space="preserve"> CA1304 S   TU16SEP  SZXPEK DK1   1800 2115  </t>
  </si>
  <si>
    <t xml:space="preserve"> 999-2725642590</t>
  </si>
  <si>
    <t>崔婷婷</t>
  </si>
  <si>
    <t>JELTDP</t>
  </si>
  <si>
    <t xml:space="preserve"> CA1397 P   SU14SEP  PEKSZX DK1   1400 1725   </t>
  </si>
  <si>
    <t>999-2725642591</t>
  </si>
  <si>
    <t>JXFBZL</t>
  </si>
  <si>
    <t xml:space="preserve"> CA1384 S   TU16SEP  SZXPEK DK1   1500 1815 </t>
  </si>
  <si>
    <t>999-2725642592</t>
  </si>
  <si>
    <t>李昭</t>
  </si>
  <si>
    <t xml:space="preserve">JELSHL  </t>
  </si>
  <si>
    <t xml:space="preserve"> CA1397 P   SU14SEP  PEKSZX HK1   1400 1725 </t>
  </si>
  <si>
    <t>999-2725642593</t>
  </si>
  <si>
    <t>KWNEJ4</t>
  </si>
  <si>
    <t xml:space="preserve">CA1384 S   WE17SEP  SZXPEK DK1   1500 1815  </t>
  </si>
  <si>
    <t>999-2725642594</t>
  </si>
  <si>
    <t xml:space="preserve">魏云峰 </t>
  </si>
  <si>
    <t>HG4L63</t>
  </si>
  <si>
    <t xml:space="preserve"> CA1313 P   SU14SEP  PEKSZX DK1   1055 1425      </t>
  </si>
  <si>
    <t>999-2725642596</t>
  </si>
  <si>
    <t>HG4LCR</t>
  </si>
  <si>
    <t xml:space="preserve">CA1376 S   TH18SEP  SZXPEK DK1   1330 1645    </t>
  </si>
  <si>
    <t>999-2725642597</t>
  </si>
  <si>
    <t>张舒</t>
  </si>
  <si>
    <t xml:space="preserve">JG2PNS </t>
  </si>
  <si>
    <t xml:space="preserve">CA1313 P   SU14SEP  PEKSZX DK1   1055 1425 </t>
  </si>
  <si>
    <t>999-2725642599</t>
  </si>
  <si>
    <t xml:space="preserve">JG2PRW  </t>
  </si>
  <si>
    <t xml:space="preserve"> CA1304 S   TH18SEP  SZXPEK DK1   1800 2115  </t>
  </si>
  <si>
    <t>999-2725642602</t>
  </si>
  <si>
    <t xml:space="preserve"> 1.窦佳丽 2.张媛媛</t>
  </si>
  <si>
    <t>KSDVQ9</t>
  </si>
  <si>
    <t xml:space="preserve">3.  CA1305 P   SU14SEP  PEKSZX DK2   1800 2135  </t>
  </si>
  <si>
    <t>999-2725642608</t>
  </si>
  <si>
    <t>999-2725642609</t>
  </si>
  <si>
    <t xml:space="preserve">KSDVKP   </t>
  </si>
  <si>
    <t xml:space="preserve">CA1376 S   WE17SEP  SZXPEK DK2   1330 1645    </t>
  </si>
  <si>
    <t xml:space="preserve"> 999-2725642610 </t>
  </si>
  <si>
    <t xml:space="preserve"> 999-2725642611 </t>
  </si>
  <si>
    <t xml:space="preserve">谢宗伯 </t>
  </si>
  <si>
    <t>JSGGB9</t>
  </si>
  <si>
    <t xml:space="preserve"> MU5349 S   SU14SEP  SHASZX HK1   1555 1830  </t>
  </si>
  <si>
    <t>781-2725642612</t>
  </si>
  <si>
    <t xml:space="preserve"> </t>
  </si>
  <si>
    <t xml:space="preserve"> KQRZLG</t>
  </si>
  <si>
    <t xml:space="preserve">MU5346 S   TH18SEP  SZXSHA HK1   1630 1855  </t>
  </si>
  <si>
    <t>781-2725642613</t>
  </si>
  <si>
    <t>ZHONG/ZHENSHAN</t>
  </si>
  <si>
    <t>JS10DY</t>
  </si>
  <si>
    <t xml:space="preserve">CA1303 P   SU14SEP  PEKSZX DK1   1255 1625 </t>
  </si>
  <si>
    <t>999-2725642614</t>
  </si>
  <si>
    <t xml:space="preserve"> KM7WLF</t>
  </si>
  <si>
    <t xml:space="preserve">*CA3313 S   WE17SEP  SZXPVG DK1   1450 1720  </t>
  </si>
  <si>
    <t>999-2725642615</t>
  </si>
  <si>
    <t>王楠</t>
  </si>
  <si>
    <t xml:space="preserve">KM7XEL </t>
  </si>
  <si>
    <t xml:space="preserve">CA1313 P   SU14SEP  PEKSZX DK1   1055 1425  </t>
  </si>
  <si>
    <t>999-2725642619</t>
  </si>
  <si>
    <t xml:space="preserve">KM7XQG </t>
  </si>
  <si>
    <t xml:space="preserve"> *CA3313 S   WE17SEP  SZXPVG DK1   1450 1720   </t>
  </si>
  <si>
    <t>999-2725642622</t>
  </si>
  <si>
    <t>周震刚</t>
  </si>
  <si>
    <t>HXKFBT</t>
  </si>
  <si>
    <t xml:space="preserve"> CA1313 P   SU14SEP  PEKSZX HK1   1055 1425 </t>
  </si>
  <si>
    <t>999-2725642623</t>
  </si>
  <si>
    <t>JEPKH7</t>
  </si>
  <si>
    <t xml:space="preserve">CA1384 S   TU16SEP  SZXPEK HK1   1500 1815 </t>
  </si>
  <si>
    <t>999-2725642624</t>
  </si>
  <si>
    <t>SOH/SIOW MENG</t>
  </si>
  <si>
    <t xml:space="preserve"> HSQ7M9  </t>
  </si>
  <si>
    <t xml:space="preserve">2.  QF127  S   SU14SEP  SYDHKG HK1   1020 1800      SEAME  1 1 
 3.  QF128  K   WE24SEP  HKGSYD HK1   1930 0645+1    SEAME  1 1 </t>
  </si>
  <si>
    <t>081-2696154037</t>
  </si>
  <si>
    <t>AMIR/ALFIE SHAHREIN BIN</t>
  </si>
  <si>
    <t>KGEHFF</t>
  </si>
  <si>
    <t xml:space="preserve"> 2.  MH072  V   SU14SEP  KULHKG HK1   0910 1315      SEAME  1 1 
 3.  MH073  L   TU16SEP  HKGKUL HK1   1435 1830      SEAME  1 1 </t>
  </si>
  <si>
    <t>232-2696154039</t>
  </si>
  <si>
    <t>蔚迪诺</t>
  </si>
  <si>
    <t>HYPH1D</t>
  </si>
  <si>
    <t xml:space="preserve">MU5351 S   SU14SEP  SHASZX HK1   1740 2005 </t>
  </si>
  <si>
    <t>781-2725642823</t>
  </si>
  <si>
    <t>HEMHQN</t>
  </si>
  <si>
    <t xml:space="preserve">MU5352 Z   WE17SEP  SZXPVG HK1   1900 2120  </t>
  </si>
  <si>
    <t>781-2725642824</t>
  </si>
  <si>
    <t>年子君</t>
  </si>
  <si>
    <t>HYTYMH</t>
  </si>
  <si>
    <t xml:space="preserve">MU5341 S   SU14SEP  SHASZX HK1   1400 1620     </t>
  </si>
  <si>
    <t>781-2725642934</t>
  </si>
  <si>
    <t>JE4TVY</t>
  </si>
  <si>
    <t xml:space="preserve">*MU4727 S   TU16SEP  SZXSHA HK1   1925 2145     </t>
  </si>
  <si>
    <t>781-2725642936</t>
  </si>
  <si>
    <t>王珅</t>
  </si>
  <si>
    <t>HYTYZ3</t>
  </si>
  <si>
    <t>781-2725642939</t>
  </si>
  <si>
    <t>JE4V60</t>
  </si>
  <si>
    <t xml:space="preserve">MU4727 S   TU16SEP  SZXSHA HK1   1925 2145  </t>
  </si>
  <si>
    <t>781-2725642944</t>
  </si>
  <si>
    <t>章一</t>
  </si>
  <si>
    <t xml:space="preserve">HYTZ9C </t>
  </si>
  <si>
    <t xml:space="preserve"> MU5349 S   SU14SEP  SHASZX HK1   1555 1830 </t>
  </si>
  <si>
    <t>781-2725642946</t>
  </si>
  <si>
    <t xml:space="preserve">JE4VN0 </t>
  </si>
  <si>
    <t xml:space="preserve"> MU5344 V   WE17SEP  SZXSHA HK1   1430 1715    </t>
  </si>
  <si>
    <t>781-2725643984</t>
  </si>
  <si>
    <t xml:space="preserve">李庆 </t>
  </si>
  <si>
    <t>KTGMG3</t>
  </si>
  <si>
    <t xml:space="preserve"> MU5341 S   SU14SEP  SHASZX HK1   1400 1620        </t>
  </si>
  <si>
    <t>781-2725643989</t>
  </si>
  <si>
    <t xml:space="preserve">KW411G  </t>
  </si>
  <si>
    <t xml:space="preserve">MU3603 N   TU16SEP  SZXSHA HK1   1805 2020 </t>
  </si>
  <si>
    <t>781-2725643990</t>
  </si>
  <si>
    <t>刘盟</t>
  </si>
  <si>
    <t xml:space="preserve">KTGNE7  </t>
  </si>
  <si>
    <t xml:space="preserve">CZ3158 V   SU14SEP  PKXSZX HK1   1400 1725   </t>
  </si>
  <si>
    <t>784-2725643995</t>
  </si>
  <si>
    <t xml:space="preserve">JNW1PY </t>
  </si>
  <si>
    <t xml:space="preserve">CZ3175 Z   TH18SEP  SZXPKX HK1   0930 1245  </t>
  </si>
  <si>
    <t>784-2725643999</t>
  </si>
  <si>
    <t>崔辰毓</t>
  </si>
  <si>
    <t>KTGNYG</t>
  </si>
  <si>
    <t xml:space="preserve"> MU5353 N   FR12SEP  SHASZX HK1   1830 2055  </t>
  </si>
  <si>
    <t>781-2725644002</t>
  </si>
  <si>
    <t>JNW24V</t>
  </si>
  <si>
    <t xml:space="preserve"> MU5350 V   WE17SEP  SZXSHA HK1   1830 2100   </t>
  </si>
  <si>
    <t>781-2725644004</t>
  </si>
  <si>
    <t>王晨晖</t>
  </si>
  <si>
    <t xml:space="preserve">HNHZSE </t>
  </si>
  <si>
    <t xml:space="preserve">MU5341 J   SU14SEP  SHASZX HK1   1400 1620 </t>
  </si>
  <si>
    <t>781-2725644022</t>
  </si>
  <si>
    <t>HX982Y</t>
  </si>
  <si>
    <t xml:space="preserve"> HO1886 R   TU16SEP  SZXSHA HK1   1805 2020     </t>
  </si>
  <si>
    <t>018-2725644024</t>
  </si>
  <si>
    <t>杨光</t>
  </si>
  <si>
    <t xml:space="preserve">HX98QR  </t>
  </si>
  <si>
    <t xml:space="preserve">CA1337 P   SU14SEP  PEKSZX HK1   1600 1940  </t>
  </si>
  <si>
    <t>999-2725644029</t>
  </si>
  <si>
    <t>宋安琦</t>
  </si>
  <si>
    <t>HX9918</t>
  </si>
  <si>
    <t xml:space="preserve"> CZ3966 L   SU14SEP  SHASZX HK1   1140 1415     </t>
  </si>
  <si>
    <t>784-2725644030</t>
  </si>
  <si>
    <t>KF35GX</t>
  </si>
  <si>
    <t xml:space="preserve">CZ3587 V   TH18SEP  SZXSHA HK1   1700 1935  </t>
  </si>
  <si>
    <t>784-2725644031</t>
  </si>
  <si>
    <t>白柳</t>
  </si>
  <si>
    <t xml:space="preserve">KF361H </t>
  </si>
  <si>
    <t xml:space="preserve"> MU5338 T   WE17SEP  SZXSHA HK1   1130 1400   </t>
  </si>
  <si>
    <t>781-2725644032</t>
  </si>
  <si>
    <t>HX99JB</t>
  </si>
  <si>
    <t>ZH240  S   SU14SEP  SINSZX HK1   1255 1710</t>
  </si>
  <si>
    <t>479-2696154045</t>
  </si>
  <si>
    <t xml:space="preserve">HX9BVG  </t>
  </si>
  <si>
    <t xml:space="preserve"> CA1894 B   WE17SEP  SZXPVG HK1   1115 1400    </t>
  </si>
  <si>
    <t>999-2725644033</t>
  </si>
  <si>
    <t xml:space="preserve">DENG/XIAO DAN </t>
  </si>
  <si>
    <t xml:space="preserve">KS29DG </t>
  </si>
  <si>
    <t xml:space="preserve">2.  CX256  V   SA13SEP  LHRHKG HK1   2010 1545+1    SEAME  3 1 
 3.  CX237  H   SU28SEP  HKGLHR HK1   2305 0615+1    SEAME  1 3 </t>
  </si>
  <si>
    <t>160-2696154046</t>
  </si>
  <si>
    <t>王培</t>
  </si>
  <si>
    <t xml:space="preserve">HGPRW6  </t>
  </si>
  <si>
    <t xml:space="preserve"> CA1357 P   SU14SEP  PEKSZX HK1   1500 1830   </t>
  </si>
  <si>
    <t>999-2725644093</t>
  </si>
  <si>
    <t>HGPRYB</t>
  </si>
  <si>
    <t xml:space="preserve"> CA1376 S   TH18SEP  SZXPEK HK1   1330 1645  </t>
  </si>
  <si>
    <t>999-2725644092</t>
  </si>
  <si>
    <t>王彦翔</t>
  </si>
  <si>
    <t xml:space="preserve">HQC0GW </t>
  </si>
  <si>
    <t xml:space="preserve">ZH9104 P   SU14SEP  PEKSZX HK1   1430 1805   </t>
  </si>
  <si>
    <t xml:space="preserve"> 479-2725644234</t>
  </si>
  <si>
    <t>JS10WC</t>
  </si>
  <si>
    <t xml:space="preserve"> ZH9105 K   TH18SEP  SZXPEK DK1   1225 1545 </t>
  </si>
  <si>
    <t>479-2725644235</t>
  </si>
  <si>
    <t xml:space="preserve">李喆 </t>
  </si>
  <si>
    <t>HEEGDC</t>
  </si>
  <si>
    <t xml:space="preserve">2.  CA1305 P   SU14SEP  PEKSZX HK1   1800 2135          E T3T3 
 3.  CA1304 P   WE17SEP  SZXPEK HK1   1800 2110          E T3T3 </t>
  </si>
  <si>
    <t>999-2725644388</t>
  </si>
  <si>
    <t>张扬</t>
  </si>
  <si>
    <t xml:space="preserve">KYS3MJ  </t>
  </si>
  <si>
    <t xml:space="preserve">2.  CA1303 P   SU14SEP  PEKSZX HK1   1255 1625          E T3T3 
 3.  CA1376 P   WE17SEP  SZXPEK HK1   1330 1645          E T3T3 </t>
  </si>
  <si>
    <t>999-2725644389</t>
  </si>
  <si>
    <t xml:space="preserve">GERGS/LEONARD LUCA </t>
  </si>
  <si>
    <t xml:space="preserve">KQZ10C </t>
  </si>
  <si>
    <t>2.  ZH888  P   SA13SEP  LHRSZX HK1   2205 1715+1        E 2 T3 
 3.  ZH9505 S   TH18SEP  SZXSHA HK1   1250 1525          E T3T2</t>
  </si>
  <si>
    <t>479-2696154057</t>
  </si>
  <si>
    <t xml:space="preserve">2.  ZH888  P   SA13SEP  LHRSZX HK1   2205 1715+1        E 2 T3 
 3.  ZH9539 S   WE17SEP  SZXSHA HK1   1745 2155          E T3T2 </t>
  </si>
  <si>
    <t>479-2696154071</t>
  </si>
  <si>
    <t>改期</t>
  </si>
  <si>
    <t xml:space="preserve">TEOH/KIA LING </t>
  </si>
  <si>
    <t xml:space="preserve">HEEFBK  </t>
  </si>
  <si>
    <t>2.  CX622  K   SU14SEP  PENHKG HK1   0730 1130      SEAME — 1 
 3.  CX621  S   WE17SEP  HKGPEN HK1   1500 1840      SEAME  1—</t>
  </si>
  <si>
    <t>160-2696154058</t>
  </si>
  <si>
    <t>MOHAN/SANJEEV</t>
  </si>
  <si>
    <t xml:space="preserve">KFQ993  </t>
  </si>
  <si>
    <t>2.  UA246  W1  FR12SEP  PHXSFO HK1   0710 0915          E  3 3 
 3.  UA893  W1  FR12SEP  SFOICN HK1   1035 1500+1        E  I 1 
 4.  ZH632  S   SA13SEP  ICNSZX HK1   1645 1930          E 1 T3</t>
  </si>
  <si>
    <t>016-2696873527</t>
  </si>
  <si>
    <t>杭州哥特</t>
  </si>
  <si>
    <t xml:space="preserve">KY6N2T  </t>
  </si>
  <si>
    <t>2.  UA878  K1  TU16SEP  HKGSFO HK1   2230 2010          E  1 I 
 3.  UA285  K1  TU16SEP  SFOEWR HK1   2245 0716+1        E  3 C</t>
  </si>
  <si>
    <t>016-2696847687</t>
  </si>
  <si>
    <t>UA878+285回程升舱</t>
  </si>
  <si>
    <t>016-2696902513</t>
  </si>
  <si>
    <t>KEHOE/DUSTIN WALTER</t>
  </si>
  <si>
    <t>HZ2RV7</t>
  </si>
  <si>
    <t xml:space="preserve"> 1. SQ286 10SEP 奥克兰 14：10起飞 21：00抵达新加坡 
2. SQ856 13SEP 新加坡 20：55起飞 01：10+1抵达深圳（14sep） 
3. SQ857 20SEP （19SEP晚） 深圳 02：15起飞 06：15抵达新加坡 
4. SQ4281 20SEP 新加坡 08：35起飞 22：10抵达奥克兰 （实际乘坐NZ281）</t>
  </si>
  <si>
    <t>618-2858056008</t>
  </si>
  <si>
    <t>李怀斌</t>
  </si>
  <si>
    <t>KM9Z9M</t>
  </si>
  <si>
    <t xml:space="preserve">MU5331 L   TH11SEP  SHASZX HK1   0900 1130 </t>
  </si>
  <si>
    <t>781-2726936152</t>
  </si>
  <si>
    <t>HNGZC6</t>
  </si>
  <si>
    <t xml:space="preserve"> MU5346 T   TU16SEP  SZXSHA HK1   1630 1900      </t>
  </si>
  <si>
    <t xml:space="preserve"> 781-2726936153</t>
  </si>
  <si>
    <t xml:space="preserve">NASIR/RAHIEL MASHHOOD </t>
  </si>
  <si>
    <t xml:space="preserve">KVW6R8      </t>
  </si>
  <si>
    <t xml:space="preserve"> 2. *CA3302 L   SA13SEP  LHRSZX HK1   2205 1715+1        E 2 T3 OP-ZH888
 3.  CA1394 D1  TH18SEP  SZXPEK HK1   1135 1445          E T3T3 
 4.  CA855  D1  TH18SEP  PEKLHR HK1   1630 2030          E T32</t>
  </si>
  <si>
    <t>999-2696154069</t>
  </si>
  <si>
    <t>宋后清</t>
  </si>
  <si>
    <t>JDX95F</t>
  </si>
  <si>
    <t xml:space="preserve"> MU5355 T   TU09SEP  SHASZX HK1   1900 2125  </t>
  </si>
  <si>
    <t>781-2726936162</t>
  </si>
  <si>
    <t xml:space="preserve">HTGXL7        </t>
  </si>
  <si>
    <t xml:space="preserve">NH966  S   MO15SEP  SZXHND HK1   1700 2220 </t>
  </si>
  <si>
    <t>205-2697697602</t>
  </si>
  <si>
    <t>祥腾</t>
  </si>
  <si>
    <t>应收小计</t>
  </si>
  <si>
    <t>应收合计</t>
  </si>
  <si>
    <t>备注</t>
  </si>
  <si>
    <t>制单人：</t>
  </si>
  <si>
    <t>樊逊</t>
  </si>
  <si>
    <t>财务审核人：</t>
  </si>
  <si>
    <t>KMTA-251211-HZT882</t>
  </si>
  <si>
    <t>马洁2025腾讯生态大会大交通预算-TCI（线下）HMJB-250911-YJS491</t>
  </si>
  <si>
    <t>TRAKANRUNGSI/WIPHAK</t>
  </si>
  <si>
    <t>HWB6EL</t>
  </si>
  <si>
    <t xml:space="preserve"> 2.  ZH310  T   MO15SEP  BKKSZX HK1   1210 1605          E —T3 
 3.  ZH307  T   WE17SEP  SZXBKK HK1   1635 1830          E T3— </t>
  </si>
  <si>
    <t>479-2858493662</t>
  </si>
  <si>
    <t>RUSSAMEROJ/TATCHAI</t>
  </si>
  <si>
    <t xml:space="preserve">JN8K2P </t>
  </si>
  <si>
    <t xml:space="preserve"> 2.  ZH306  P   MO15SEP  BKKSZX HK1   0315 0710          E —T3 
 3.  ZH305  P   SA20SEP  SZXBKK HK1   0015 0215          E T3— </t>
  </si>
  <si>
    <t>479-2858493663</t>
  </si>
  <si>
    <t xml:space="preserve">ARDELJAN/NEAL GHEORGHE </t>
  </si>
  <si>
    <t>HWB7CZ</t>
  </si>
  <si>
    <t xml:space="preserve">2.  CX178  V   SU14SEP  MELHKG HK1   2345 0655+1    SEAME  2 1 
 3.  CX163  N   FR19SEP  HKGMEL HK1   1115 2215      SEAME  1 2 </t>
  </si>
  <si>
    <t>160-2696154015</t>
  </si>
  <si>
    <t>JOHN/AJU</t>
  </si>
  <si>
    <t xml:space="preserve">HMQNPE  </t>
  </si>
  <si>
    <t xml:space="preserve"> 2. *CA7990 T   SA13SEP  BKKSZX HK1   1210 1605          E —T3 OP-ZH310
 3. *CA7997 T   TH18SEP  SZXBKK HK1   1635 1830          E T3— OP-ZH307</t>
  </si>
  <si>
    <t>999-2696154017</t>
  </si>
  <si>
    <t>SHARMA/SHIVAM</t>
  </si>
  <si>
    <t xml:space="preserve">JN46MX  </t>
  </si>
  <si>
    <t>999-2696154018</t>
  </si>
  <si>
    <t>ZUCASOLIVEIRA/LUIZ FELPE</t>
  </si>
  <si>
    <t>2.  EK262  K1  FR12SEP  GRUDXB HK1   0105 2300          E  
 3.  EK328  K1  SA13SEP  DXBSZX HK1   1005 2200          E  
 4.    ARNK              SZXPEK 
 5.  EK307  M2  TH25SEP  PEKDXB HK1   0040 0500          E  
 6.  EK261  M2  TH25SEP  DXBGRU HK1   0905 1715          E</t>
  </si>
  <si>
    <t>1762696399950/51</t>
  </si>
  <si>
    <t xml:space="preserve">ARSEVEN/ARMAN MR </t>
  </si>
  <si>
    <t>JQYGNV</t>
  </si>
  <si>
    <t>160-2696154024</t>
  </si>
  <si>
    <t>陆晴</t>
  </si>
  <si>
    <t xml:space="preserve">HNH09Z  </t>
  </si>
  <si>
    <t xml:space="preserve">MU5348 V   WE17SEP  SZXSHA HK1   1530 1745 </t>
  </si>
  <si>
    <t>781-2725642569</t>
  </si>
  <si>
    <t xml:space="preserve">HNH06N  </t>
  </si>
  <si>
    <t xml:space="preserve">MU5339 K   MO15SEP  SHASZX HK1   1100 1330       </t>
  </si>
  <si>
    <t>781-2725642568</t>
  </si>
  <si>
    <t xml:space="preserve"> 1.JAIDEE/CHULALUCK RAWEVORN MS 2.JAIDEE/THANASORN MR</t>
  </si>
  <si>
    <t>KN8WWZ</t>
  </si>
  <si>
    <t xml:space="preserve"> ZH308  P   FR12SEP  BKKSZX HK2   1930 2325 </t>
  </si>
  <si>
    <t>479-2696154034</t>
  </si>
  <si>
    <t>/479-2696154033</t>
  </si>
  <si>
    <t>EAMCHUNAM/SETTHA</t>
  </si>
  <si>
    <t xml:space="preserve">HSG3Y7  </t>
  </si>
  <si>
    <t xml:space="preserve">2.  ZH310  S   MO15SEP  BKKSZX HK1   1210 1605          E —T3 
 3.  ZH307  T   WE17SEP  SZXBKK HK1   1635 1830          E T3— </t>
  </si>
  <si>
    <t>479-2696154030</t>
  </si>
  <si>
    <t xml:space="preserve">CLAUDIANO/DENISEDUARDO </t>
  </si>
  <si>
    <t xml:space="preserve">HTWNT4 </t>
  </si>
  <si>
    <t xml:space="preserve">1.  EK262   12SEP  圣保罗 01：05起飞 23：00抵达迪拜      
 2.  EK328   13SEP  迪拜 10：05起飞 22：00抵达深圳 </t>
  </si>
  <si>
    <t>176-2696402232</t>
  </si>
  <si>
    <t xml:space="preserve">JX58S9  </t>
  </si>
  <si>
    <t xml:space="preserve">3.  QR871   21SEP  上海浦东 00：35起飞 04：40抵达多哈      
 4.  QR773   21SEP  多哈 08：25起飞 17：15抵达圣保罗 </t>
  </si>
  <si>
    <t>157-2695702416</t>
  </si>
  <si>
    <t>LIMAMOREIRA/FABIANO</t>
  </si>
  <si>
    <t>KFWQWC</t>
  </si>
  <si>
    <t xml:space="preserve">2.  EK262  K1  FR12SEP  GRUDXB HK1   0105 2300          E  
 3.  EK328  K1  SA13SEP  DXBSZX HK1   1005 2200          E  
 4.  EK307  M2  TH25SEP  PEKDXB HK1   0040 0500      SEAME  3 3 
 5.  EK261  M2  TH25SEP  DXBGRU HK1   0905 1715      SEAME  3 3 </t>
  </si>
  <si>
    <t>1762696602888/89</t>
  </si>
  <si>
    <t>SHIGA/YUTA</t>
  </si>
  <si>
    <t>JE8WHJ</t>
  </si>
  <si>
    <t xml:space="preserve">2.  NH965  S   MO15SEP  HNDSZX HK1   1110 1510              
 3.  NH966  S   WE17SEP  SZXHND HK1   1700 2220    </t>
  </si>
  <si>
    <t>205-2696447312</t>
  </si>
  <si>
    <t xml:space="preserve">LEE/SOONKOO </t>
  </si>
  <si>
    <t>JGV3JF</t>
  </si>
  <si>
    <t xml:space="preserve">2.  OZ371  S   MO15SEP  ICNSZX HK1   1000 1240          E  1— 
 3.  OZ372  T   WE17SEP  SZXICN HK1   1350 1830          E — 1 </t>
  </si>
  <si>
    <t>988-2696154038</t>
  </si>
  <si>
    <t>JOO/JONGHWA MR</t>
  </si>
  <si>
    <t xml:space="preserve"> HX53WF</t>
  </si>
  <si>
    <t xml:space="preserve">2.  OZ371  E   MO15SEP  ICNSZX HK1   1000 1240          E  1— 
 3.  OZ372  T   WE17SEP  SZXICN HK1   1350 1830          E — 1 </t>
  </si>
  <si>
    <t>988-2696154040</t>
  </si>
  <si>
    <t>OKAWARA/HIROYASU</t>
  </si>
  <si>
    <t xml:space="preserve">JP6Y59  </t>
  </si>
  <si>
    <t xml:space="preserve"> 2.  NH965  S   MO15SEP  HNDSZX HK1   1110 1510      SEAME  2--                 
 3.  NH966  S   WE17SEP  SZXHND HK1   1700 2220  
价格5023+30</t>
  </si>
  <si>
    <t>205-2696447716</t>
  </si>
  <si>
    <t>XIN/XIN</t>
  </si>
  <si>
    <t>KXKTRC</t>
  </si>
  <si>
    <t xml:space="preserve"> SQ882  W   SA13SEP  SINHKG HK1   0840 1240  </t>
  </si>
  <si>
    <t>618-2696154041</t>
  </si>
  <si>
    <t>KTVPNS</t>
  </si>
  <si>
    <t xml:space="preserve">CZ2095 L   SU21SEP  CKGSIN HK1   0820 1325  </t>
  </si>
  <si>
    <t>784-2696154042</t>
  </si>
  <si>
    <t xml:space="preserve">WANG/MING </t>
  </si>
  <si>
    <t>JNV9XS</t>
  </si>
  <si>
    <t xml:space="preserve">2.  SQ882  Q   MO15SEP  SINHKG HK1   0840 1240      SEAME  3 1 
 3.  SQ895  H   SA20SEP  HKGSIN HK1   1850 2240      SEAME  1 0 </t>
  </si>
  <si>
    <t>618-2696154043</t>
  </si>
  <si>
    <t>LI/SHI LEI</t>
  </si>
  <si>
    <t>HYTX24</t>
  </si>
  <si>
    <t xml:space="preserve">ZH9302 P   MO15SEP  CGOSZX HK1   1145 1420 </t>
  </si>
  <si>
    <t>479-2725644014</t>
  </si>
  <si>
    <t xml:space="preserve">KZPJB4 </t>
  </si>
  <si>
    <t xml:space="preserve">MF4053 Z   WE17SEP  SZXCGO HK1   1810 2035  </t>
  </si>
  <si>
    <t>731-2725644015</t>
  </si>
  <si>
    <t>王斌</t>
  </si>
  <si>
    <t xml:space="preserve">HNSVYR  </t>
  </si>
  <si>
    <t xml:space="preserve"> MU5337 V   MO15SEP  SHASZX HK1   1200 1430   </t>
  </si>
  <si>
    <t>781-2725644016</t>
  </si>
  <si>
    <t xml:space="preserve">KZPH3L  </t>
  </si>
  <si>
    <t xml:space="preserve"> MU5336 V   WE17SEP  SZXSHA HK1   1030 1245    </t>
  </si>
  <si>
    <t>781-2725644017</t>
  </si>
  <si>
    <t>WUTHITHANAKUL/AITSANART</t>
  </si>
  <si>
    <t>HPJC3V</t>
  </si>
  <si>
    <t xml:space="preserve">CZ8076 Z   FR12SEP  BKKSZX HK1   1220 1610  </t>
  </si>
  <si>
    <t>784-2696154048</t>
  </si>
  <si>
    <t>JNRCB1</t>
  </si>
  <si>
    <t xml:space="preserve">ZH307  L   WE17SEP  SZXBKK HK1   1635 1830  </t>
  </si>
  <si>
    <t>479-2696154047</t>
  </si>
  <si>
    <t>MAXIMO/LEANDRO WESLEY</t>
  </si>
  <si>
    <t>KMM847</t>
  </si>
  <si>
    <t xml:space="preserve">1.  EK262   12SEP  圣保罗 01：05起飞 23：00 抵达迪拜    
 2.  EK328   13SEP  迪拜 10：05起飞 22：00抵达深圳        
 3.  EK307   25SEP  北京首都机场 00：40起飞 05：00抵达迪拜      
 4.  EK261   25SEP  迪拜 09：05起飞 17：15抵达圣保罗      </t>
  </si>
  <si>
    <t>1762696606546/47</t>
  </si>
  <si>
    <t>LEE/JAEYOONG</t>
  </si>
  <si>
    <t xml:space="preserve">KMQSLE   </t>
  </si>
  <si>
    <t>2.  OZ371  E   MO15SEP  ICNSZX HK1   1000 1240          E  1— 
 3.  OZ372  T   TH18SEP  SZXICN HK1   1350 1830          E — 1</t>
  </si>
  <si>
    <t>988-2696154049</t>
  </si>
  <si>
    <t>KIM/WOOK</t>
  </si>
  <si>
    <t xml:space="preserve">HWFTT8   </t>
  </si>
  <si>
    <t>1.  OZ371   15SEP  首尔 10：00起飞 12：40抵达深圳          
 2.  OZ372   17SEP  深圳 13：50起飞 18：30抵达首尔</t>
  </si>
  <si>
    <t>988-2696154050</t>
  </si>
  <si>
    <t>KITAURA/TAKEFUMI</t>
  </si>
  <si>
    <t xml:space="preserve">JXC8G5 </t>
  </si>
  <si>
    <t>1.  NH965   15SEP  东京羽田 11：10起飞 15：10抵达深圳     
 2.  NH966   17SEP  深圳 17：00起飞 22：20抵达东京羽田</t>
  </si>
  <si>
    <t>205-2696447742</t>
  </si>
  <si>
    <t xml:space="preserve">KUMAR/GAURAV </t>
  </si>
  <si>
    <t xml:space="preserve">JMBF95  </t>
  </si>
  <si>
    <t>618-2696154051</t>
  </si>
  <si>
    <t xml:space="preserve">QIU/KAI </t>
  </si>
  <si>
    <t xml:space="preserve">HP1TKW           </t>
  </si>
  <si>
    <t xml:space="preserve">2.  ZH9516 S   SA13SEP  PVGSZX HK1   1305 1545          E T2T3 
 3.  ZH229  T   WE17SEP  SZXSIN HK1   1240 1640          E T31  </t>
  </si>
  <si>
    <t>479-2696154052</t>
  </si>
  <si>
    <t xml:space="preserve">HITONISHI/MASAKI </t>
  </si>
  <si>
    <t xml:space="preserve">KPP0N8  </t>
  </si>
  <si>
    <t>2.  NH965  W   MO15SEP  HNDSZX HK1   1110 1510      SEAME  2--                 
 3.  NH966  S   WE17SEP  SZXHND HK1   1700 2220</t>
  </si>
  <si>
    <t>205-2696447743</t>
  </si>
  <si>
    <t>KLIMENKO/TIMOFEY</t>
  </si>
  <si>
    <t xml:space="preserve">KMDW80  </t>
  </si>
  <si>
    <t xml:space="preserve">2.  ZH310  T   MO15SEP  BKKSZX HK1   1210 1605          E —T3 
 3.  ZH307  T   WE17SEP  SZXBKK HK1   1635 1830          E T3— </t>
  </si>
  <si>
    <t>479-2696154053</t>
  </si>
  <si>
    <t xml:space="preserve">JIANG/XINYING </t>
  </si>
  <si>
    <t xml:space="preserve"> HMQD3Z </t>
  </si>
  <si>
    <t xml:space="preserve"> MU5339 K   MO15SEP  SHASZX HK1   1100 1330  </t>
  </si>
  <si>
    <t>781-2725644237</t>
  </si>
  <si>
    <t xml:space="preserve">HMQD95 </t>
  </si>
  <si>
    <t xml:space="preserve">*MU8434 Z   TU16SEP  SZXSHA DK1   1730 2005   </t>
  </si>
  <si>
    <t>781-2725644239</t>
  </si>
  <si>
    <t xml:space="preserve">SULLIVAN/THOMAS BUTLER </t>
  </si>
  <si>
    <t xml:space="preserve">HEWJ7F </t>
  </si>
  <si>
    <t xml:space="preserve">2.  GA860  Q   FR12SEP  CGKHKG HX1   2350 0545+1    SEAME   
 4.  GA863  S   TH18SEP  HKGCGK HX1   0930 1315      SEAME  1 3 </t>
  </si>
  <si>
    <t>126-2696154054</t>
  </si>
  <si>
    <t xml:space="preserve">CHAROENSUP/THANET </t>
  </si>
  <si>
    <t xml:space="preserve"> HXF52E            </t>
  </si>
  <si>
    <t xml:space="preserve"> 2.  ZH310  T   MO15SEP  BKKSZX HK1   1210 1605          E —T3 
 3.  ZH307  S   WE17SEP  SZXBKK HK1   1635 1830          E T3— </t>
  </si>
  <si>
    <t>479-2696154055</t>
  </si>
  <si>
    <t>SHUMISKIDESOUZA/MARCELO</t>
  </si>
  <si>
    <t>HP6128</t>
  </si>
  <si>
    <t xml:space="preserve"> 2.  EK262  K1  FR12SEP  GRUDXB HK1   0105 2300          E  
 3.  EK328  K1  SA13SEP  DXBSZX HK1   1005 2200          E  
 4.  EK307  M2  TH25SEP  PEKDXB HK1   0040 0500          E  
 5.  EK261  M2  TH25SEP  DXBGRU HK1   0905 1715          E</t>
  </si>
  <si>
    <t>1762697745242/43</t>
  </si>
  <si>
    <t>KIM/HANSUNG</t>
  </si>
  <si>
    <t>HXMNBP</t>
  </si>
  <si>
    <t xml:space="preserve">2.  KE827  K   MO15SEP  ICNSZX HK1   0840 1135  </t>
  </si>
  <si>
    <t>180-2696428381</t>
  </si>
  <si>
    <t>祥鹏</t>
  </si>
  <si>
    <t>HM5JL5</t>
  </si>
  <si>
    <t>2.  OZ372  T   WE17SEP  SZXICN HK1   1350 1830</t>
  </si>
  <si>
    <t>988-2696154059</t>
  </si>
  <si>
    <t xml:space="preserve">KIM/KYU HA </t>
  </si>
  <si>
    <t xml:space="preserve">HM5LJT </t>
  </si>
  <si>
    <t xml:space="preserve"> 2.  KE828  U   WE17SEP  SZXICN HK1   1245 1735 </t>
  </si>
  <si>
    <t>180-2696428383</t>
  </si>
  <si>
    <t>周琦</t>
  </si>
  <si>
    <t xml:space="preserve">KWRX5P </t>
  </si>
  <si>
    <t xml:space="preserve"> HU7708 E   WE17SEP  SZXPEK HK1   1610 1915  </t>
  </si>
  <si>
    <t>880-2725644405</t>
  </si>
  <si>
    <t xml:space="preserve">JPN8ZL  </t>
  </si>
  <si>
    <t xml:space="preserve">HU7707 E   MO15SEP  PEKSZX HK1   1330 1655 </t>
  </si>
  <si>
    <t>880-2725644408</t>
  </si>
  <si>
    <t>FU/MING</t>
  </si>
  <si>
    <t xml:space="preserve">KWRY53 </t>
  </si>
  <si>
    <t xml:space="preserve">SQ874  Q   MO15SEP  SINHKG HK1   0725 1120 </t>
  </si>
  <si>
    <t>618-2696154061</t>
  </si>
  <si>
    <t xml:space="preserve">KWRYBN </t>
  </si>
  <si>
    <t xml:space="preserve"> ZH227  L   WE17SEP  SZXSIN HK1   2230 0230+1 </t>
  </si>
  <si>
    <t>479-2696154062</t>
  </si>
  <si>
    <t>HAKIM/IQBAL NUR</t>
  </si>
  <si>
    <t xml:space="preserve">KDS2TX   </t>
  </si>
  <si>
    <t>2.  CZ8354 E   SU14SEP  CGKSZX HK1   2245 0525+1        E 3 T3 
 3.  CZ8353 E   TH18SEP  SZXCGK HK1   1720 2125          E T33</t>
  </si>
  <si>
    <t>784-2696154063</t>
  </si>
  <si>
    <t>CHIU/WU PIN GUNAWAN</t>
  </si>
  <si>
    <t>KPGKGZ</t>
  </si>
  <si>
    <t xml:space="preserve">SQ856  Q   SU14SEP  SINSZX HK1   2055 0110+1 </t>
  </si>
  <si>
    <t>618-2696154064</t>
  </si>
  <si>
    <t xml:space="preserve">MAYENDRI/FARHAN KURNIA </t>
  </si>
  <si>
    <t xml:space="preserve">HFQ1WY  </t>
  </si>
  <si>
    <t xml:space="preserve"> CX718  S   SU14SEP  CGKHKG HK1   0810 1420   </t>
  </si>
  <si>
    <t>160-2696154065</t>
  </si>
  <si>
    <t xml:space="preserve">JQZ5WY </t>
  </si>
  <si>
    <t xml:space="preserve"> CZ8353 E   WE17SEP  SZXCGK HK1   1720 2125          E T33  </t>
  </si>
  <si>
    <t>784-2696154066</t>
  </si>
  <si>
    <t>MUKAI/YUKITAKE</t>
  </si>
  <si>
    <t xml:space="preserve">KXFYF1 </t>
  </si>
  <si>
    <t>NH965  U   MO15SEP  HNDSZX HK1   1110 1510</t>
  </si>
  <si>
    <t>205-2697697587</t>
  </si>
  <si>
    <t xml:space="preserve">LO/KIN MAN </t>
  </si>
  <si>
    <t xml:space="preserve">HVB39X </t>
  </si>
  <si>
    <t xml:space="preserve"> 2.  CX906  N   MO15SEP  MNLHKG HK1   1045 1315      SEAME  3 1 
 3.  CX919  Q   SA20SEP  HKGMNL HK1   1405 1625      SEAME  1 3 </t>
  </si>
  <si>
    <t>160-2696154067</t>
  </si>
  <si>
    <t>GARCIACUERVA/MANUELIGNACIO</t>
  </si>
  <si>
    <t xml:space="preserve">HNS9YS </t>
  </si>
  <si>
    <t>2.  EK248  R1  FR12SEP  EZEDXB HK1   2215 0030+2        E  
 3.  EK328  R1  SU14SEP  DXBSZX HK1   1005 2200          E  
 4.  EK329  X2  FR19SEP  SZXDXB HK1   2355 0340+1        E  
 5.  EK247  X2  SA20SEP  DXBEZE HK1   0805 2045          E</t>
  </si>
  <si>
    <t>176-2696311675</t>
  </si>
  <si>
    <t xml:space="preserve">CHOE/SOGWON </t>
  </si>
  <si>
    <t xml:space="preserve"> KGPXB9   </t>
  </si>
  <si>
    <t xml:space="preserve"> 2.  KE827  E   MO15SEP  ICNSZX HK1   0840 1135      SEAME  2— 
 3.  KE828  T   WE17SEP  SZXICN HK1   1245 1735      SEAME — 2</t>
  </si>
  <si>
    <t xml:space="preserve">180-2696428402 </t>
  </si>
  <si>
    <t>TCI</t>
  </si>
  <si>
    <t>EK选位费用</t>
  </si>
  <si>
    <t>亚行选座费用</t>
  </si>
  <si>
    <t>深圳曼谷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</si>
</sst>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13"/>
      <color rgb="FFB94A48"/>
      <name val="Verdana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13"/>
      <color rgb="FF393939"/>
      <name val="Verdana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9"/>
      <color rgb="FFF05F55"/>
      <name val="Helvetica"/>
      <charset val="134"/>
    </font>
    <font>
      <sz val="9.75"/>
      <color rgb="FF393939"/>
      <name val="Verdana"/>
      <charset val="134"/>
    </font>
    <font>
      <sz val="9"/>
      <color rgb="FF00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9" fillId="0" borderId="3" xfId="0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9" fillId="0" borderId="4" xfId="0" applyFont="1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5" fillId="3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10" fillId="3" borderId="0" xfId="0" applyFont="1" applyFill="1">
      <alignment vertical="center"/>
    </xf>
    <xf numFmtId="49" fontId="11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176" fontId="20" fillId="2" borderId="6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>
      <alignment vertical="center"/>
    </xf>
    <xf numFmtId="176" fontId="18" fillId="3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176" fontId="20" fillId="3" borderId="6" xfId="0" applyNumberFormat="1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7" fillId="3" borderId="0" xfId="0" applyFont="1" applyFill="1">
      <alignment vertical="center"/>
    </xf>
    <xf numFmtId="49" fontId="7" fillId="0" borderId="0" xfId="0" applyNumberFormat="1" applyFont="1">
      <alignment vertical="center"/>
    </xf>
    <xf numFmtId="0" fontId="0" fillId="4" borderId="0" xfId="0" applyFill="1">
      <alignment vertical="center"/>
    </xf>
    <xf numFmtId="0" fontId="0" fillId="3" borderId="0" xfId="0" applyFill="1" applyAlignment="1">
      <alignment vertical="center" wrapText="1"/>
    </xf>
    <xf numFmtId="0" fontId="21" fillId="0" borderId="0" xfId="0" applyFont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 wrapText="1"/>
    </xf>
    <xf numFmtId="0" fontId="15" fillId="3" borderId="0" xfId="0" applyFont="1" applyFill="1">
      <alignment vertical="center"/>
    </xf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21158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60020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S99"/>
  <sheetViews>
    <sheetView workbookViewId="0">
      <pane ySplit="8" topLeftCell="A81" activePane="bottomLeft" state="frozen"/>
      <selection/>
      <selection pane="bottomLeft" activeCell="Q84" sqref="Q84"/>
    </sheetView>
  </sheetViews>
  <sheetFormatPr defaultColWidth="9" defaultRowHeight="14.4"/>
  <cols>
    <col min="1" max="1" width="4" customWidth="1"/>
    <col min="2" max="2" width="4.16666666666667" customWidth="1"/>
    <col min="3" max="3" width="12.6666666666667" style="5" customWidth="1"/>
    <col min="4" max="4" width="9.66666666666667" style="2" customWidth="1"/>
    <col min="5" max="5" width="40.6666666666667" style="6" customWidth="1"/>
    <col min="6" max="7" width="7.16666666666667" style="7" customWidth="1"/>
    <col min="8" max="8" width="7.83333333333333" customWidth="1"/>
    <col min="9" max="9" width="13.6666666666667" style="8" customWidth="1"/>
    <col min="10" max="10" width="6.5" style="9" customWidth="1"/>
    <col min="11" max="11" width="8.16666666666667" customWidth="1"/>
    <col min="12" max="12" width="11.8333333333333" customWidth="1"/>
    <col min="13" max="13" width="14" customWidth="1"/>
    <col min="14" max="14" width="21.6666666666667" customWidth="1"/>
  </cols>
  <sheetData>
    <row r="1" spans="5:11">
      <c r="E1" s="10"/>
      <c r="H1" s="2"/>
      <c r="I1" s="54"/>
      <c r="J1" s="55"/>
      <c r="K1" s="2"/>
    </row>
    <row r="2" spans="5:11">
      <c r="E2" s="10"/>
      <c r="H2" s="2"/>
      <c r="I2" s="54"/>
      <c r="J2" s="55"/>
      <c r="K2" s="2"/>
    </row>
    <row r="3" ht="17.4" spans="2:11">
      <c r="B3" s="11" t="s">
        <v>0</v>
      </c>
      <c r="C3" s="12"/>
      <c r="D3" s="13"/>
      <c r="E3" s="14"/>
      <c r="F3" s="15"/>
      <c r="G3" s="15"/>
      <c r="H3" s="16"/>
      <c r="I3" s="56"/>
      <c r="J3" s="57"/>
      <c r="K3" s="16"/>
    </row>
    <row r="4" s="2" customFormat="1" ht="16.2" spans="2:14">
      <c r="B4" s="17"/>
      <c r="C4" s="18"/>
      <c r="D4" s="19"/>
      <c r="E4" s="20" t="s">
        <v>1</v>
      </c>
      <c r="F4" s="21"/>
      <c r="G4" s="21"/>
      <c r="H4" s="19"/>
      <c r="I4" s="58"/>
      <c r="J4" s="59"/>
      <c r="K4" s="60"/>
      <c r="N4" s="2" t="s">
        <v>2</v>
      </c>
    </row>
    <row r="5" s="2" customFormat="1" ht="16.2" spans="2:11">
      <c r="B5" s="22"/>
      <c r="C5" s="23"/>
      <c r="D5" s="24" t="s">
        <v>3</v>
      </c>
      <c r="E5" s="25" t="s">
        <v>4</v>
      </c>
      <c r="F5" s="26"/>
      <c r="G5" s="26"/>
      <c r="H5" s="27"/>
      <c r="I5" s="61"/>
      <c r="J5" s="62"/>
      <c r="K5" s="63"/>
    </row>
    <row r="6" s="2" customFormat="1" spans="2:11">
      <c r="B6" s="28"/>
      <c r="C6" s="29"/>
      <c r="D6" s="30"/>
      <c r="E6" s="31"/>
      <c r="F6" s="32"/>
      <c r="G6" s="32"/>
      <c r="H6" s="33"/>
      <c r="I6" s="64"/>
      <c r="J6" s="65"/>
      <c r="K6" s="66"/>
    </row>
    <row r="7" s="2" customFormat="1" spans="2:11">
      <c r="B7" s="34"/>
      <c r="C7" s="35"/>
      <c r="D7" s="27"/>
      <c r="E7" s="36"/>
      <c r="F7" s="37"/>
      <c r="G7" s="37"/>
      <c r="H7" s="24"/>
      <c r="I7" s="61"/>
      <c r="J7" s="62"/>
      <c r="K7" s="24"/>
    </row>
    <row r="8" s="3" customFormat="1" spans="2:15">
      <c r="B8" s="38" t="s">
        <v>5</v>
      </c>
      <c r="C8" s="39" t="s">
        <v>6</v>
      </c>
      <c r="D8" s="38" t="s">
        <v>7</v>
      </c>
      <c r="E8" s="40" t="s">
        <v>8</v>
      </c>
      <c r="F8" s="41" t="s">
        <v>9</v>
      </c>
      <c r="G8" s="41" t="s">
        <v>10</v>
      </c>
      <c r="H8" s="38" t="s">
        <v>11</v>
      </c>
      <c r="I8" s="67" t="s">
        <v>12</v>
      </c>
      <c r="J8" s="68" t="s">
        <v>13</v>
      </c>
      <c r="K8" s="38" t="s">
        <v>14</v>
      </c>
      <c r="L8" s="3" t="s">
        <v>15</v>
      </c>
      <c r="M8" s="3" t="s">
        <v>16</v>
      </c>
      <c r="N8" s="3" t="s">
        <v>17</v>
      </c>
      <c r="O8" s="3" t="s">
        <v>18</v>
      </c>
    </row>
    <row r="9" s="3" customFormat="1" ht="118.8" hidden="1" spans="2:14">
      <c r="B9" s="42">
        <v>1</v>
      </c>
      <c r="C9" s="43" t="s">
        <v>19</v>
      </c>
      <c r="D9" s="43" t="s">
        <v>20</v>
      </c>
      <c r="E9" s="44" t="s">
        <v>21</v>
      </c>
      <c r="F9" s="45">
        <v>41583</v>
      </c>
      <c r="G9" s="45"/>
      <c r="H9" s="43"/>
      <c r="I9" s="69" t="s">
        <v>22</v>
      </c>
      <c r="J9" s="68" t="s">
        <v>23</v>
      </c>
      <c r="K9" s="38"/>
      <c r="L9" s="70">
        <f>N9-M9</f>
        <v>37630</v>
      </c>
      <c r="M9" s="71">
        <v>5353</v>
      </c>
      <c r="N9" s="3">
        <v>42983</v>
      </c>
    </row>
    <row r="10" s="4" customFormat="1" ht="52.8" hidden="1" spans="2:15">
      <c r="B10" s="46">
        <v>2</v>
      </c>
      <c r="C10" s="43" t="s">
        <v>24</v>
      </c>
      <c r="D10" s="43" t="s">
        <v>25</v>
      </c>
      <c r="E10" s="44" t="s">
        <v>26</v>
      </c>
      <c r="F10" s="45">
        <v>3576</v>
      </c>
      <c r="G10" s="45"/>
      <c r="H10" s="43"/>
      <c r="I10" s="69" t="s">
        <v>27</v>
      </c>
      <c r="J10" s="68" t="s">
        <v>23</v>
      </c>
      <c r="K10" s="38"/>
      <c r="L10" s="70">
        <f t="shared" ref="L10:L91" si="0">N10-M10</f>
        <v>3400</v>
      </c>
      <c r="M10" s="3">
        <v>456</v>
      </c>
      <c r="N10" s="4">
        <v>3856</v>
      </c>
      <c r="O10" s="72"/>
    </row>
    <row r="11" s="4" customFormat="1" ht="52.8" hidden="1" spans="2:15">
      <c r="B11" s="42">
        <v>3</v>
      </c>
      <c r="C11" s="43" t="s">
        <v>28</v>
      </c>
      <c r="D11" s="43" t="s">
        <v>29</v>
      </c>
      <c r="E11" s="44" t="s">
        <v>30</v>
      </c>
      <c r="F11" s="45">
        <v>6092</v>
      </c>
      <c r="G11" s="45"/>
      <c r="H11" s="43"/>
      <c r="I11" s="69" t="s">
        <v>31</v>
      </c>
      <c r="J11" s="68" t="s">
        <v>23</v>
      </c>
      <c r="K11" s="38"/>
      <c r="L11" s="70">
        <f t="shared" si="0"/>
        <v>4420</v>
      </c>
      <c r="M11">
        <v>2372</v>
      </c>
      <c r="N11" s="4">
        <v>6792</v>
      </c>
      <c r="O11" s="72"/>
    </row>
    <row r="12" s="4" customFormat="1" ht="52.8" hidden="1" spans="2:15">
      <c r="B12" s="46">
        <v>4</v>
      </c>
      <c r="C12" s="43" t="s">
        <v>28</v>
      </c>
      <c r="D12" s="43" t="s">
        <v>32</v>
      </c>
      <c r="E12" s="44" t="s">
        <v>33</v>
      </c>
      <c r="F12" s="45">
        <v>9416</v>
      </c>
      <c r="G12" s="45"/>
      <c r="H12" s="43"/>
      <c r="I12" s="69" t="s">
        <v>34</v>
      </c>
      <c r="J12" s="68" t="s">
        <v>23</v>
      </c>
      <c r="K12" s="38"/>
      <c r="L12" s="70">
        <f t="shared" si="0"/>
        <v>9160</v>
      </c>
      <c r="M12">
        <v>956</v>
      </c>
      <c r="N12" s="4">
        <v>10116</v>
      </c>
      <c r="O12" s="72"/>
    </row>
    <row r="13" s="4" customFormat="1" ht="66" hidden="1" spans="2:15">
      <c r="B13" s="42">
        <v>5</v>
      </c>
      <c r="C13" s="43" t="s">
        <v>35</v>
      </c>
      <c r="D13" s="43" t="s">
        <v>36</v>
      </c>
      <c r="E13" s="44" t="s">
        <v>37</v>
      </c>
      <c r="F13" s="45">
        <v>4086</v>
      </c>
      <c r="G13" s="45"/>
      <c r="H13" s="43"/>
      <c r="I13" s="69" t="s">
        <v>38</v>
      </c>
      <c r="J13" s="68" t="s">
        <v>23</v>
      </c>
      <c r="K13" s="38"/>
      <c r="L13" s="70">
        <f t="shared" si="0"/>
        <v>4050</v>
      </c>
      <c r="M13">
        <v>456</v>
      </c>
      <c r="N13" s="4">
        <v>4506</v>
      </c>
      <c r="O13" s="72"/>
    </row>
    <row r="14" s="4" customFormat="1" hidden="1" spans="2:15">
      <c r="B14" s="46">
        <v>6</v>
      </c>
      <c r="C14" s="47" t="s">
        <v>39</v>
      </c>
      <c r="D14" s="47" t="s">
        <v>40</v>
      </c>
      <c r="E14" s="48" t="s">
        <v>41</v>
      </c>
      <c r="F14" s="47">
        <v>1210</v>
      </c>
      <c r="G14" s="47"/>
      <c r="H14" s="47"/>
      <c r="I14" s="69" t="s">
        <v>42</v>
      </c>
      <c r="J14" s="68" t="s">
        <v>23</v>
      </c>
      <c r="K14" s="38"/>
      <c r="L14" s="70">
        <f t="shared" si="0"/>
        <v>0</v>
      </c>
      <c r="M14"/>
      <c r="O14" s="72"/>
    </row>
    <row r="15" s="4" customFormat="1" hidden="1" spans="2:15">
      <c r="B15" s="46">
        <v>7</v>
      </c>
      <c r="C15" s="47" t="s">
        <v>39</v>
      </c>
      <c r="D15" s="47" t="s">
        <v>43</v>
      </c>
      <c r="E15" s="48" t="s">
        <v>44</v>
      </c>
      <c r="F15" s="47">
        <v>900</v>
      </c>
      <c r="G15" s="47"/>
      <c r="H15" s="47"/>
      <c r="I15" s="69" t="s">
        <v>45</v>
      </c>
      <c r="J15" s="68" t="s">
        <v>23</v>
      </c>
      <c r="K15" s="38"/>
      <c r="L15" s="70">
        <f t="shared" si="0"/>
        <v>0</v>
      </c>
      <c r="M15"/>
      <c r="O15" s="72"/>
    </row>
    <row r="16" s="4" customFormat="1" hidden="1" spans="2:15">
      <c r="B16" s="46">
        <v>8</v>
      </c>
      <c r="C16" s="47" t="s">
        <v>46</v>
      </c>
      <c r="D16" s="47" t="s">
        <v>47</v>
      </c>
      <c r="E16" s="48" t="s">
        <v>48</v>
      </c>
      <c r="F16" s="47">
        <v>3724</v>
      </c>
      <c r="G16" s="47"/>
      <c r="H16" s="47"/>
      <c r="I16" s="69" t="s">
        <v>49</v>
      </c>
      <c r="J16" s="68" t="s">
        <v>23</v>
      </c>
      <c r="K16" s="38"/>
      <c r="L16" s="70">
        <f t="shared" si="0"/>
        <v>2230</v>
      </c>
      <c r="M16">
        <v>1694</v>
      </c>
      <c r="N16" s="4">
        <v>3924</v>
      </c>
      <c r="O16" s="72"/>
    </row>
    <row r="17" s="4" customFormat="1" hidden="1" spans="2:15">
      <c r="B17" s="46">
        <v>9</v>
      </c>
      <c r="C17" s="47" t="s">
        <v>46</v>
      </c>
      <c r="D17" s="47" t="s">
        <v>50</v>
      </c>
      <c r="E17" s="48" t="s">
        <v>51</v>
      </c>
      <c r="F17" s="47">
        <v>4282</v>
      </c>
      <c r="G17" s="47"/>
      <c r="H17" s="47"/>
      <c r="I17" s="69" t="s">
        <v>52</v>
      </c>
      <c r="J17" s="68" t="s">
        <v>23</v>
      </c>
      <c r="K17" s="38"/>
      <c r="L17" s="70">
        <f t="shared" si="0"/>
        <v>3920</v>
      </c>
      <c r="M17">
        <v>842</v>
      </c>
      <c r="N17" s="4">
        <v>4762</v>
      </c>
      <c r="O17" s="72"/>
    </row>
    <row r="18" s="4" customFormat="1" hidden="1" spans="2:15">
      <c r="B18" s="46">
        <v>10</v>
      </c>
      <c r="C18" s="47" t="s">
        <v>53</v>
      </c>
      <c r="D18" s="47" t="s">
        <v>54</v>
      </c>
      <c r="E18" s="48" t="s">
        <v>55</v>
      </c>
      <c r="F18" s="47">
        <v>1430</v>
      </c>
      <c r="G18" s="47"/>
      <c r="H18" s="47"/>
      <c r="I18" s="69" t="s">
        <v>56</v>
      </c>
      <c r="J18" s="68" t="s">
        <v>23</v>
      </c>
      <c r="K18" s="38"/>
      <c r="L18" s="70">
        <f t="shared" si="0"/>
        <v>0</v>
      </c>
      <c r="M18"/>
      <c r="O18" s="72"/>
    </row>
    <row r="19" s="4" customFormat="1" hidden="1" spans="2:15">
      <c r="B19" s="46">
        <v>11</v>
      </c>
      <c r="C19" s="47" t="s">
        <v>53</v>
      </c>
      <c r="D19" s="47" t="s">
        <v>57</v>
      </c>
      <c r="E19" s="48" t="s">
        <v>58</v>
      </c>
      <c r="F19" s="47">
        <v>1640</v>
      </c>
      <c r="G19" s="47"/>
      <c r="H19" s="47"/>
      <c r="I19" s="69" t="s">
        <v>59</v>
      </c>
      <c r="J19" s="68" t="s">
        <v>23</v>
      </c>
      <c r="K19" s="38"/>
      <c r="L19" s="70">
        <f t="shared" si="0"/>
        <v>0</v>
      </c>
      <c r="M19"/>
      <c r="O19" s="72"/>
    </row>
    <row r="20" s="4" customFormat="1" ht="145.2" hidden="1" spans="2:15">
      <c r="B20" s="46">
        <v>12</v>
      </c>
      <c r="C20" s="47" t="s">
        <v>60</v>
      </c>
      <c r="D20" s="47" t="s">
        <v>61</v>
      </c>
      <c r="E20" s="48" t="s">
        <v>62</v>
      </c>
      <c r="F20" s="47">
        <v>12091</v>
      </c>
      <c r="G20" s="47"/>
      <c r="H20" s="47"/>
      <c r="I20" s="69" t="s">
        <v>63</v>
      </c>
      <c r="J20" s="68" t="s">
        <v>23</v>
      </c>
      <c r="K20" s="38"/>
      <c r="L20" s="70">
        <f t="shared" si="0"/>
        <v>10570</v>
      </c>
      <c r="M20">
        <v>3281</v>
      </c>
      <c r="N20" s="4">
        <v>13851</v>
      </c>
      <c r="O20" s="72"/>
    </row>
    <row r="21" s="4" customFormat="1" ht="52.8" hidden="1" spans="2:15">
      <c r="B21" s="46">
        <v>13</v>
      </c>
      <c r="C21" s="47" t="s">
        <v>64</v>
      </c>
      <c r="D21" s="47" t="s">
        <v>65</v>
      </c>
      <c r="E21" s="48" t="s">
        <v>66</v>
      </c>
      <c r="F21" s="47">
        <v>3596</v>
      </c>
      <c r="G21" s="47"/>
      <c r="H21" s="47"/>
      <c r="I21" s="69" t="s">
        <v>67</v>
      </c>
      <c r="J21" s="68" t="s">
        <v>23</v>
      </c>
      <c r="K21" s="38"/>
      <c r="L21" s="70">
        <f t="shared" si="0"/>
        <v>3490</v>
      </c>
      <c r="M21">
        <v>456</v>
      </c>
      <c r="N21" s="4">
        <v>3946</v>
      </c>
      <c r="O21" s="72"/>
    </row>
    <row r="22" s="4" customFormat="1" ht="52.8" hidden="1" spans="2:15">
      <c r="B22" s="46">
        <v>14</v>
      </c>
      <c r="C22" s="47" t="s">
        <v>68</v>
      </c>
      <c r="D22" s="47" t="s">
        <v>69</v>
      </c>
      <c r="E22" s="48" t="s">
        <v>70</v>
      </c>
      <c r="F22" s="47">
        <v>5360</v>
      </c>
      <c r="G22" s="47"/>
      <c r="H22" s="47"/>
      <c r="I22" s="69" t="s">
        <v>71</v>
      </c>
      <c r="J22" s="68" t="s">
        <v>23</v>
      </c>
      <c r="K22" s="38"/>
      <c r="L22" s="70">
        <f t="shared" si="0"/>
        <v>4950</v>
      </c>
      <c r="M22">
        <v>620</v>
      </c>
      <c r="N22" s="4">
        <v>5570</v>
      </c>
      <c r="O22" s="72"/>
    </row>
    <row r="23" s="4" customFormat="1" hidden="1" spans="2:15">
      <c r="B23" s="46">
        <v>15</v>
      </c>
      <c r="C23" s="47" t="s">
        <v>72</v>
      </c>
      <c r="D23" s="47" t="s">
        <v>73</v>
      </c>
      <c r="E23" s="48" t="s">
        <v>74</v>
      </c>
      <c r="F23" s="47">
        <v>1040</v>
      </c>
      <c r="G23" s="47"/>
      <c r="H23" s="47"/>
      <c r="I23" s="69" t="s">
        <v>75</v>
      </c>
      <c r="J23" s="68" t="s">
        <v>23</v>
      </c>
      <c r="K23" s="38"/>
      <c r="L23" s="70">
        <f t="shared" si="0"/>
        <v>0</v>
      </c>
      <c r="M23"/>
      <c r="O23" s="72"/>
    </row>
    <row r="24" s="4" customFormat="1" hidden="1" spans="2:15">
      <c r="B24" s="46">
        <v>16</v>
      </c>
      <c r="C24" s="47" t="s">
        <v>72</v>
      </c>
      <c r="D24" s="47" t="s">
        <v>76</v>
      </c>
      <c r="E24" s="48" t="s">
        <v>77</v>
      </c>
      <c r="F24" s="47">
        <v>1830</v>
      </c>
      <c r="G24" s="47"/>
      <c r="H24" s="47"/>
      <c r="I24" s="69" t="s">
        <v>78</v>
      </c>
      <c r="J24" s="68" t="s">
        <v>23</v>
      </c>
      <c r="K24" s="38"/>
      <c r="L24" s="70">
        <f t="shared" si="0"/>
        <v>0</v>
      </c>
      <c r="M24"/>
      <c r="O24" s="72"/>
    </row>
    <row r="25" s="4" customFormat="1" hidden="1" spans="2:15">
      <c r="B25" s="46">
        <v>17</v>
      </c>
      <c r="C25" s="98" t="s">
        <v>79</v>
      </c>
      <c r="D25" s="47" t="s">
        <v>80</v>
      </c>
      <c r="E25" s="48" t="s">
        <v>81</v>
      </c>
      <c r="F25" s="47">
        <v>570</v>
      </c>
      <c r="G25" s="47"/>
      <c r="H25" s="47"/>
      <c r="I25" s="69" t="s">
        <v>82</v>
      </c>
      <c r="J25" s="68" t="s">
        <v>23</v>
      </c>
      <c r="K25" s="38"/>
      <c r="L25" s="70">
        <f t="shared" si="0"/>
        <v>0</v>
      </c>
      <c r="M25"/>
      <c r="O25" s="72"/>
    </row>
    <row r="26" s="4" customFormat="1" hidden="1" spans="2:15">
      <c r="B26" s="46">
        <v>18</v>
      </c>
      <c r="C26" s="47" t="s">
        <v>79</v>
      </c>
      <c r="D26" s="47" t="s">
        <v>83</v>
      </c>
      <c r="E26" s="48" t="s">
        <v>84</v>
      </c>
      <c r="F26" s="47">
        <v>1640</v>
      </c>
      <c r="G26" s="47"/>
      <c r="H26" s="47"/>
      <c r="I26" s="69" t="s">
        <v>85</v>
      </c>
      <c r="J26" s="68" t="s">
        <v>23</v>
      </c>
      <c r="K26" s="38"/>
      <c r="L26" s="70">
        <f t="shared" si="0"/>
        <v>0</v>
      </c>
      <c r="M26"/>
      <c r="O26" s="72"/>
    </row>
    <row r="27" s="4" customFormat="1" hidden="1" spans="2:15">
      <c r="B27" s="46">
        <v>19</v>
      </c>
      <c r="C27" s="47" t="s">
        <v>86</v>
      </c>
      <c r="D27" s="47" t="s">
        <v>87</v>
      </c>
      <c r="E27" s="48" t="s">
        <v>88</v>
      </c>
      <c r="F27" s="47">
        <v>1040</v>
      </c>
      <c r="G27" s="47"/>
      <c r="H27" s="47"/>
      <c r="I27" s="69" t="s">
        <v>89</v>
      </c>
      <c r="J27" s="68" t="s">
        <v>23</v>
      </c>
      <c r="K27" s="38"/>
      <c r="L27" s="70">
        <f t="shared" si="0"/>
        <v>0</v>
      </c>
      <c r="M27"/>
      <c r="O27" s="72"/>
    </row>
    <row r="28" s="4" customFormat="1" hidden="1" spans="2:15">
      <c r="B28" s="46">
        <v>20</v>
      </c>
      <c r="C28" s="47" t="s">
        <v>86</v>
      </c>
      <c r="D28" s="47" t="s">
        <v>90</v>
      </c>
      <c r="E28" s="48" t="s">
        <v>91</v>
      </c>
      <c r="F28" s="47">
        <v>1640</v>
      </c>
      <c r="G28" s="47"/>
      <c r="H28" s="47"/>
      <c r="I28" s="69" t="s">
        <v>92</v>
      </c>
      <c r="J28" s="68" t="s">
        <v>23</v>
      </c>
      <c r="K28" s="38"/>
      <c r="L28" s="70">
        <f t="shared" si="0"/>
        <v>0</v>
      </c>
      <c r="M28"/>
      <c r="O28" s="72"/>
    </row>
    <row r="29" s="4" customFormat="1" hidden="1" spans="2:15">
      <c r="B29" s="46">
        <v>21</v>
      </c>
      <c r="C29" s="47" t="s">
        <v>93</v>
      </c>
      <c r="D29" s="47" t="s">
        <v>94</v>
      </c>
      <c r="E29" s="48" t="s">
        <v>95</v>
      </c>
      <c r="F29" s="47">
        <v>1040</v>
      </c>
      <c r="G29" s="47"/>
      <c r="H29" s="47"/>
      <c r="I29" s="69" t="s">
        <v>96</v>
      </c>
      <c r="J29" s="68" t="s">
        <v>23</v>
      </c>
      <c r="K29" s="38"/>
      <c r="L29" s="70">
        <f t="shared" si="0"/>
        <v>0</v>
      </c>
      <c r="M29"/>
      <c r="O29" s="72"/>
    </row>
    <row r="30" s="4" customFormat="1" hidden="1" spans="2:15">
      <c r="B30" s="46">
        <v>22</v>
      </c>
      <c r="C30" s="47" t="s">
        <v>93</v>
      </c>
      <c r="D30" s="47" t="s">
        <v>97</v>
      </c>
      <c r="E30" s="48" t="s">
        <v>98</v>
      </c>
      <c r="F30" s="47">
        <v>1640</v>
      </c>
      <c r="G30" s="47"/>
      <c r="H30" s="47"/>
      <c r="I30" s="69" t="s">
        <v>99</v>
      </c>
      <c r="J30" s="68" t="s">
        <v>23</v>
      </c>
      <c r="K30" s="38"/>
      <c r="L30" s="70">
        <f t="shared" si="0"/>
        <v>0</v>
      </c>
      <c r="M30"/>
      <c r="O30" s="72"/>
    </row>
    <row r="31" s="4" customFormat="1" hidden="1" spans="2:15">
      <c r="B31" s="46">
        <v>23</v>
      </c>
      <c r="C31" s="47" t="s">
        <v>100</v>
      </c>
      <c r="D31" s="47" t="s">
        <v>101</v>
      </c>
      <c r="E31" s="48" t="s">
        <v>102</v>
      </c>
      <c r="F31" s="47">
        <v>1430</v>
      </c>
      <c r="G31" s="47"/>
      <c r="H31" s="47"/>
      <c r="I31" s="69" t="s">
        <v>103</v>
      </c>
      <c r="J31" s="68" t="s">
        <v>23</v>
      </c>
      <c r="K31" s="38"/>
      <c r="L31" s="70">
        <f t="shared" si="0"/>
        <v>0</v>
      </c>
      <c r="M31"/>
      <c r="O31" s="72"/>
    </row>
    <row r="32" s="4" customFormat="1" hidden="1" spans="2:15">
      <c r="B32" s="46">
        <v>24</v>
      </c>
      <c r="C32" s="47" t="s">
        <v>100</v>
      </c>
      <c r="D32" s="47" t="s">
        <v>104</v>
      </c>
      <c r="E32" s="48" t="s">
        <v>105</v>
      </c>
      <c r="F32" s="47">
        <v>1640</v>
      </c>
      <c r="G32" s="47"/>
      <c r="H32" s="47"/>
      <c r="I32" s="69" t="s">
        <v>106</v>
      </c>
      <c r="J32" s="68" t="s">
        <v>23</v>
      </c>
      <c r="K32" s="38"/>
      <c r="L32" s="70">
        <f t="shared" si="0"/>
        <v>0</v>
      </c>
      <c r="M32"/>
      <c r="O32" s="72"/>
    </row>
    <row r="33" s="4" customFormat="1" hidden="1" spans="2:15">
      <c r="B33" s="46">
        <v>25</v>
      </c>
      <c r="C33" s="47" t="s">
        <v>107</v>
      </c>
      <c r="D33" s="47" t="s">
        <v>108</v>
      </c>
      <c r="E33" s="48" t="s">
        <v>109</v>
      </c>
      <c r="F33" s="47">
        <v>1430</v>
      </c>
      <c r="G33" s="47"/>
      <c r="H33" s="47"/>
      <c r="I33" s="69" t="s">
        <v>110</v>
      </c>
      <c r="J33" s="68" t="s">
        <v>23</v>
      </c>
      <c r="K33" s="38"/>
      <c r="L33" s="70">
        <f t="shared" si="0"/>
        <v>0</v>
      </c>
      <c r="M33"/>
      <c r="O33" s="72"/>
    </row>
    <row r="34" s="4" customFormat="1" hidden="1" spans="2:15">
      <c r="B34" s="46">
        <v>26</v>
      </c>
      <c r="C34" s="47" t="s">
        <v>107</v>
      </c>
      <c r="D34" s="47" t="s">
        <v>111</v>
      </c>
      <c r="E34" s="48" t="s">
        <v>112</v>
      </c>
      <c r="F34" s="47">
        <v>1640</v>
      </c>
      <c r="G34" s="47"/>
      <c r="H34" s="47"/>
      <c r="I34" s="69" t="s">
        <v>113</v>
      </c>
      <c r="J34" s="68" t="s">
        <v>23</v>
      </c>
      <c r="K34" s="38"/>
      <c r="L34" s="70">
        <f t="shared" si="0"/>
        <v>0</v>
      </c>
      <c r="M34"/>
      <c r="O34" s="72"/>
    </row>
    <row r="35" s="4" customFormat="1" hidden="1" spans="2:15">
      <c r="B35" s="46">
        <v>27</v>
      </c>
      <c r="C35" s="49" t="s">
        <v>114</v>
      </c>
      <c r="D35" s="49" t="s">
        <v>115</v>
      </c>
      <c r="E35" s="51" t="s">
        <v>116</v>
      </c>
      <c r="F35" s="47">
        <v>1430</v>
      </c>
      <c r="G35" s="47"/>
      <c r="H35" s="47"/>
      <c r="I35" s="69" t="s">
        <v>117</v>
      </c>
      <c r="J35" s="68" t="s">
        <v>23</v>
      </c>
      <c r="K35" s="38"/>
      <c r="L35" s="70">
        <f t="shared" si="0"/>
        <v>0</v>
      </c>
      <c r="M35"/>
      <c r="O35" s="72"/>
    </row>
    <row r="36" s="4" customFormat="1" hidden="1" spans="2:15">
      <c r="B36" s="46">
        <v>28</v>
      </c>
      <c r="C36" s="50"/>
      <c r="D36" s="50"/>
      <c r="E36" s="52"/>
      <c r="F36" s="47">
        <v>1430</v>
      </c>
      <c r="G36" s="47"/>
      <c r="H36" s="47"/>
      <c r="I36" s="69" t="s">
        <v>118</v>
      </c>
      <c r="J36" s="68" t="s">
        <v>23</v>
      </c>
      <c r="K36" s="38"/>
      <c r="L36" s="70">
        <f t="shared" si="0"/>
        <v>0</v>
      </c>
      <c r="M36"/>
      <c r="O36" s="72"/>
    </row>
    <row r="37" s="4" customFormat="1" hidden="1" spans="2:15">
      <c r="B37" s="46">
        <v>29</v>
      </c>
      <c r="C37" s="49" t="s">
        <v>114</v>
      </c>
      <c r="D37" s="49" t="s">
        <v>119</v>
      </c>
      <c r="E37" s="51" t="s">
        <v>120</v>
      </c>
      <c r="F37" s="47">
        <v>1640</v>
      </c>
      <c r="G37" s="47"/>
      <c r="H37" s="47"/>
      <c r="I37" s="69" t="s">
        <v>121</v>
      </c>
      <c r="J37" s="68" t="s">
        <v>23</v>
      </c>
      <c r="K37" s="38"/>
      <c r="L37" s="70">
        <f t="shared" si="0"/>
        <v>0</v>
      </c>
      <c r="M37"/>
      <c r="O37" s="72"/>
    </row>
    <row r="38" s="4" customFormat="1" hidden="1" spans="2:15">
      <c r="B38" s="46">
        <v>30</v>
      </c>
      <c r="C38" s="50"/>
      <c r="D38" s="50"/>
      <c r="E38" s="52"/>
      <c r="F38" s="47">
        <v>1640</v>
      </c>
      <c r="G38" s="47"/>
      <c r="H38" s="47"/>
      <c r="I38" s="69" t="s">
        <v>122</v>
      </c>
      <c r="J38" s="68" t="s">
        <v>23</v>
      </c>
      <c r="K38" s="38"/>
      <c r="L38" s="70">
        <f t="shared" si="0"/>
        <v>0</v>
      </c>
      <c r="M38"/>
      <c r="O38" s="72"/>
    </row>
    <row r="39" s="4" customFormat="1" hidden="1" spans="2:15">
      <c r="B39" s="46">
        <v>31</v>
      </c>
      <c r="C39" s="47" t="s">
        <v>123</v>
      </c>
      <c r="D39" s="47" t="s">
        <v>124</v>
      </c>
      <c r="E39" s="48" t="s">
        <v>125</v>
      </c>
      <c r="F39" s="47">
        <v>1000</v>
      </c>
      <c r="G39" s="47"/>
      <c r="H39" s="47"/>
      <c r="I39" s="69" t="s">
        <v>126</v>
      </c>
      <c r="J39" s="68" t="s">
        <v>23</v>
      </c>
      <c r="K39" s="38" t="s">
        <v>127</v>
      </c>
      <c r="L39" s="70">
        <f t="shared" si="0"/>
        <v>0</v>
      </c>
      <c r="M39"/>
      <c r="O39" s="72"/>
    </row>
    <row r="40" s="4" customFormat="1" hidden="1" spans="2:15">
      <c r="B40" s="46">
        <v>32</v>
      </c>
      <c r="C40" s="47" t="s">
        <v>123</v>
      </c>
      <c r="D40" s="47" t="s">
        <v>128</v>
      </c>
      <c r="E40" s="53" t="s">
        <v>129</v>
      </c>
      <c r="F40" s="47">
        <v>1000</v>
      </c>
      <c r="G40" s="47"/>
      <c r="H40" s="47"/>
      <c r="I40" s="47" t="s">
        <v>130</v>
      </c>
      <c r="J40" s="68" t="s">
        <v>23</v>
      </c>
      <c r="K40" s="38"/>
      <c r="L40" s="70">
        <f t="shared" si="0"/>
        <v>0</v>
      </c>
      <c r="M40"/>
      <c r="O40" s="72"/>
    </row>
    <row r="41" s="4" customFormat="1" hidden="1" spans="2:15">
      <c r="B41" s="46">
        <v>33</v>
      </c>
      <c r="C41" s="47" t="s">
        <v>131</v>
      </c>
      <c r="D41" s="47" t="s">
        <v>132</v>
      </c>
      <c r="E41" s="53" t="s">
        <v>133</v>
      </c>
      <c r="F41" s="47">
        <v>1430</v>
      </c>
      <c r="G41" s="47"/>
      <c r="H41" s="47"/>
      <c r="I41" s="47" t="s">
        <v>134</v>
      </c>
      <c r="J41" s="68" t="s">
        <v>23</v>
      </c>
      <c r="K41" s="38"/>
      <c r="L41" s="70">
        <f t="shared" si="0"/>
        <v>0</v>
      </c>
      <c r="M41"/>
      <c r="O41" s="72"/>
    </row>
    <row r="42" s="4" customFormat="1" hidden="1" spans="2:15">
      <c r="B42" s="46">
        <v>34</v>
      </c>
      <c r="C42" s="47" t="s">
        <v>131</v>
      </c>
      <c r="D42" s="47" t="s">
        <v>135</v>
      </c>
      <c r="E42" s="53" t="s">
        <v>136</v>
      </c>
      <c r="F42" s="47">
        <v>910</v>
      </c>
      <c r="G42" s="47"/>
      <c r="H42" s="47"/>
      <c r="I42" s="47" t="s">
        <v>137</v>
      </c>
      <c r="J42" s="68" t="s">
        <v>23</v>
      </c>
      <c r="K42" s="38"/>
      <c r="L42" s="70">
        <f t="shared" si="0"/>
        <v>0</v>
      </c>
      <c r="M42"/>
      <c r="O42" s="72"/>
    </row>
    <row r="43" s="4" customFormat="1" hidden="1" spans="2:15">
      <c r="B43" s="46">
        <v>35</v>
      </c>
      <c r="C43" s="47" t="s">
        <v>138</v>
      </c>
      <c r="D43" s="47" t="s">
        <v>139</v>
      </c>
      <c r="E43" s="53" t="s">
        <v>140</v>
      </c>
      <c r="F43" s="47">
        <v>1430</v>
      </c>
      <c r="G43" s="47"/>
      <c r="H43" s="47"/>
      <c r="I43" s="47" t="s">
        <v>141</v>
      </c>
      <c r="J43" s="68" t="s">
        <v>23</v>
      </c>
      <c r="K43" s="38"/>
      <c r="L43" s="70">
        <f t="shared" si="0"/>
        <v>0</v>
      </c>
      <c r="M43"/>
      <c r="O43" s="72"/>
    </row>
    <row r="44" s="4" customFormat="1" hidden="1" spans="2:15">
      <c r="B44" s="46">
        <v>36</v>
      </c>
      <c r="C44" s="47" t="s">
        <v>138</v>
      </c>
      <c r="D44" s="47" t="s">
        <v>142</v>
      </c>
      <c r="E44" s="53" t="s">
        <v>143</v>
      </c>
      <c r="F44" s="47">
        <v>980</v>
      </c>
      <c r="G44" s="47"/>
      <c r="H44" s="47"/>
      <c r="I44" s="47" t="s">
        <v>144</v>
      </c>
      <c r="J44" s="68" t="s">
        <v>23</v>
      </c>
      <c r="K44" s="38"/>
      <c r="L44" s="70">
        <f t="shared" si="0"/>
        <v>0</v>
      </c>
      <c r="M44"/>
      <c r="O44" s="72"/>
    </row>
    <row r="45" s="4" customFormat="1" hidden="1" spans="2:15">
      <c r="B45" s="46">
        <v>37</v>
      </c>
      <c r="C45" s="47" t="s">
        <v>145</v>
      </c>
      <c r="D45" s="47" t="s">
        <v>146</v>
      </c>
      <c r="E45" s="53" t="s">
        <v>147</v>
      </c>
      <c r="F45" s="47">
        <v>1430</v>
      </c>
      <c r="G45" s="47"/>
      <c r="H45" s="47"/>
      <c r="I45" s="47" t="s">
        <v>148</v>
      </c>
      <c r="J45" s="68" t="s">
        <v>23</v>
      </c>
      <c r="K45" s="38"/>
      <c r="L45" s="70">
        <f t="shared" si="0"/>
        <v>0</v>
      </c>
      <c r="M45"/>
      <c r="O45" s="72"/>
    </row>
    <row r="46" s="4" customFormat="1" hidden="1" spans="2:15">
      <c r="B46" s="46">
        <v>38</v>
      </c>
      <c r="C46" s="47" t="s">
        <v>145</v>
      </c>
      <c r="D46" s="47" t="s">
        <v>149</v>
      </c>
      <c r="E46" s="53" t="s">
        <v>150</v>
      </c>
      <c r="F46" s="47">
        <v>1640</v>
      </c>
      <c r="G46" s="47"/>
      <c r="H46" s="47"/>
      <c r="I46" s="47" t="s">
        <v>151</v>
      </c>
      <c r="J46" s="68" t="s">
        <v>23</v>
      </c>
      <c r="K46" s="38"/>
      <c r="L46" s="70">
        <f t="shared" si="0"/>
        <v>0</v>
      </c>
      <c r="M46"/>
      <c r="O46" s="72"/>
    </row>
    <row r="47" s="97" customFormat="1" ht="52.8" hidden="1" spans="2:15">
      <c r="B47" s="46">
        <v>39</v>
      </c>
      <c r="C47" s="47" t="s">
        <v>152</v>
      </c>
      <c r="D47" s="47" t="s">
        <v>153</v>
      </c>
      <c r="E47" s="53" t="s">
        <v>154</v>
      </c>
      <c r="F47" s="47">
        <v>7969</v>
      </c>
      <c r="G47" s="47"/>
      <c r="H47" s="47"/>
      <c r="I47" s="47" t="s">
        <v>155</v>
      </c>
      <c r="J47" s="99" t="s">
        <v>23</v>
      </c>
      <c r="K47" s="67"/>
      <c r="L47" s="100">
        <f t="shared" si="0"/>
        <v>7360</v>
      </c>
      <c r="M47" s="8">
        <v>1029</v>
      </c>
      <c r="N47" s="97">
        <v>8389</v>
      </c>
      <c r="O47" s="101"/>
    </row>
    <row r="48" s="4" customFormat="1" ht="52.8" hidden="1" spans="2:15">
      <c r="B48" s="46">
        <v>40</v>
      </c>
      <c r="C48" s="47" t="s">
        <v>156</v>
      </c>
      <c r="D48" s="47" t="s">
        <v>157</v>
      </c>
      <c r="E48" s="53" t="s">
        <v>158</v>
      </c>
      <c r="F48" s="47">
        <v>5425</v>
      </c>
      <c r="G48" s="47"/>
      <c r="H48" s="47"/>
      <c r="I48" s="47" t="s">
        <v>159</v>
      </c>
      <c r="J48" s="68" t="s">
        <v>23</v>
      </c>
      <c r="K48" s="38"/>
      <c r="L48" s="70">
        <f t="shared" si="0"/>
        <v>5330</v>
      </c>
      <c r="M48">
        <v>585</v>
      </c>
      <c r="N48" s="4">
        <v>5915</v>
      </c>
      <c r="O48" s="72"/>
    </row>
    <row r="49" s="4" customFormat="1" hidden="1" spans="2:15">
      <c r="B49" s="46">
        <v>41</v>
      </c>
      <c r="C49" s="47" t="s">
        <v>160</v>
      </c>
      <c r="D49" s="47" t="s">
        <v>161</v>
      </c>
      <c r="E49" s="53" t="s">
        <v>162</v>
      </c>
      <c r="F49" s="47">
        <v>1000</v>
      </c>
      <c r="G49" s="47"/>
      <c r="H49" s="47"/>
      <c r="I49" s="47" t="s">
        <v>163</v>
      </c>
      <c r="J49" s="68" t="s">
        <v>23</v>
      </c>
      <c r="K49" s="38"/>
      <c r="L49" s="70">
        <f t="shared" si="0"/>
        <v>0</v>
      </c>
      <c r="M49"/>
      <c r="O49" s="72"/>
    </row>
    <row r="50" s="4" customFormat="1" hidden="1" spans="2:15">
      <c r="B50" s="46">
        <v>42</v>
      </c>
      <c r="C50" s="47" t="s">
        <v>160</v>
      </c>
      <c r="D50" s="47" t="s">
        <v>164</v>
      </c>
      <c r="E50" s="53" t="s">
        <v>165</v>
      </c>
      <c r="F50" s="47">
        <v>670</v>
      </c>
      <c r="G50" s="47"/>
      <c r="H50" s="47"/>
      <c r="I50" s="47" t="s">
        <v>166</v>
      </c>
      <c r="J50" s="68" t="s">
        <v>23</v>
      </c>
      <c r="K50" s="38"/>
      <c r="L50" s="70">
        <f t="shared" si="0"/>
        <v>0</v>
      </c>
      <c r="M50"/>
      <c r="O50" s="72"/>
    </row>
    <row r="51" s="4" customFormat="1" hidden="1" spans="2:15">
      <c r="B51" s="46">
        <v>43</v>
      </c>
      <c r="C51" s="47" t="s">
        <v>167</v>
      </c>
      <c r="D51" s="47" t="s">
        <v>168</v>
      </c>
      <c r="E51" s="53" t="s">
        <v>169</v>
      </c>
      <c r="F51" s="47">
        <v>1000</v>
      </c>
      <c r="G51" s="47"/>
      <c r="H51" s="47"/>
      <c r="I51" s="47" t="s">
        <v>170</v>
      </c>
      <c r="J51" s="68" t="s">
        <v>23</v>
      </c>
      <c r="K51" s="38"/>
      <c r="L51" s="70">
        <f t="shared" si="0"/>
        <v>0</v>
      </c>
      <c r="M51"/>
      <c r="O51" s="72"/>
    </row>
    <row r="52" s="4" customFormat="1" hidden="1" spans="2:15">
      <c r="B52" s="46">
        <v>44</v>
      </c>
      <c r="C52" s="47" t="s">
        <v>167</v>
      </c>
      <c r="D52" s="47" t="s">
        <v>171</v>
      </c>
      <c r="E52" s="53" t="s">
        <v>172</v>
      </c>
      <c r="F52" s="47">
        <v>980</v>
      </c>
      <c r="G52" s="47"/>
      <c r="H52" s="47"/>
      <c r="I52" s="47" t="s">
        <v>173</v>
      </c>
      <c r="J52" s="68" t="s">
        <v>23</v>
      </c>
      <c r="K52" s="38"/>
      <c r="L52" s="70">
        <f t="shared" si="0"/>
        <v>0</v>
      </c>
      <c r="M52"/>
      <c r="O52" s="72"/>
    </row>
    <row r="53" s="4" customFormat="1" hidden="1" spans="2:15">
      <c r="B53" s="46">
        <v>45</v>
      </c>
      <c r="C53" s="47" t="s">
        <v>174</v>
      </c>
      <c r="D53" s="47" t="s">
        <v>175</v>
      </c>
      <c r="E53" s="53" t="s">
        <v>169</v>
      </c>
      <c r="F53" s="47">
        <v>1000</v>
      </c>
      <c r="G53" s="47"/>
      <c r="H53" s="47"/>
      <c r="I53" s="47" t="s">
        <v>176</v>
      </c>
      <c r="J53" s="68" t="s">
        <v>23</v>
      </c>
      <c r="K53" s="38"/>
      <c r="L53" s="70">
        <f t="shared" si="0"/>
        <v>0</v>
      </c>
      <c r="M53"/>
      <c r="O53" s="72"/>
    </row>
    <row r="54" s="4" customFormat="1" hidden="1" spans="2:15">
      <c r="B54" s="46">
        <v>46</v>
      </c>
      <c r="C54" s="47" t="s">
        <v>174</v>
      </c>
      <c r="D54" s="47" t="s">
        <v>177</v>
      </c>
      <c r="E54" s="53" t="s">
        <v>178</v>
      </c>
      <c r="F54" s="47">
        <v>980</v>
      </c>
      <c r="G54" s="47"/>
      <c r="H54" s="47"/>
      <c r="I54" s="47" t="s">
        <v>179</v>
      </c>
      <c r="J54" s="68" t="s">
        <v>23</v>
      </c>
      <c r="K54" s="38"/>
      <c r="L54" s="70">
        <f t="shared" si="0"/>
        <v>0</v>
      </c>
      <c r="M54"/>
      <c r="O54" s="72"/>
    </row>
    <row r="55" s="4" customFormat="1" hidden="1" spans="2:15">
      <c r="B55" s="46">
        <v>47</v>
      </c>
      <c r="C55" s="47" t="s">
        <v>180</v>
      </c>
      <c r="D55" s="47" t="s">
        <v>181</v>
      </c>
      <c r="E55" s="53" t="s">
        <v>182</v>
      </c>
      <c r="F55" s="47">
        <v>1000</v>
      </c>
      <c r="G55" s="47"/>
      <c r="H55" s="47"/>
      <c r="I55" s="47" t="s">
        <v>183</v>
      </c>
      <c r="J55" s="68" t="s">
        <v>23</v>
      </c>
      <c r="K55" s="38"/>
      <c r="L55" s="70">
        <f t="shared" si="0"/>
        <v>0</v>
      </c>
      <c r="M55"/>
      <c r="O55" s="72"/>
    </row>
    <row r="56" s="4" customFormat="1" hidden="1" spans="2:15">
      <c r="B56" s="46">
        <v>48</v>
      </c>
      <c r="C56" s="47" t="s">
        <v>180</v>
      </c>
      <c r="D56" s="47" t="s">
        <v>184</v>
      </c>
      <c r="E56" s="53" t="s">
        <v>185</v>
      </c>
      <c r="F56" s="47">
        <v>900</v>
      </c>
      <c r="G56" s="47"/>
      <c r="H56" s="47"/>
      <c r="I56" s="47" t="s">
        <v>186</v>
      </c>
      <c r="J56" s="68" t="s">
        <v>23</v>
      </c>
      <c r="K56" s="38"/>
      <c r="L56" s="70">
        <f t="shared" si="0"/>
        <v>0</v>
      </c>
      <c r="M56"/>
      <c r="O56" s="72"/>
    </row>
    <row r="57" s="4" customFormat="1" hidden="1" spans="2:15">
      <c r="B57" s="46">
        <v>49</v>
      </c>
      <c r="C57" s="47" t="s">
        <v>187</v>
      </c>
      <c r="D57" s="47" t="s">
        <v>188</v>
      </c>
      <c r="E57" s="53" t="s">
        <v>189</v>
      </c>
      <c r="F57" s="47">
        <v>1000</v>
      </c>
      <c r="G57" s="47"/>
      <c r="H57" s="47"/>
      <c r="I57" s="47" t="s">
        <v>190</v>
      </c>
      <c r="J57" s="68" t="s">
        <v>23</v>
      </c>
      <c r="K57" s="38"/>
      <c r="L57" s="70">
        <f t="shared" si="0"/>
        <v>0</v>
      </c>
      <c r="M57"/>
      <c r="O57" s="72"/>
    </row>
    <row r="58" s="4" customFormat="1" hidden="1" spans="2:15">
      <c r="B58" s="46">
        <v>50</v>
      </c>
      <c r="C58" s="47" t="s">
        <v>187</v>
      </c>
      <c r="D58" s="47" t="s">
        <v>191</v>
      </c>
      <c r="E58" s="53" t="s">
        <v>192</v>
      </c>
      <c r="F58" s="47">
        <v>1450</v>
      </c>
      <c r="G58" s="47"/>
      <c r="H58" s="47"/>
      <c r="I58" s="47" t="s">
        <v>193</v>
      </c>
      <c r="J58" s="68" t="s">
        <v>23</v>
      </c>
      <c r="K58" s="38"/>
      <c r="L58" s="70">
        <f t="shared" si="0"/>
        <v>0</v>
      </c>
      <c r="M58"/>
      <c r="O58" s="72"/>
    </row>
    <row r="59" s="4" customFormat="1" hidden="1" spans="2:15">
      <c r="B59" s="46">
        <v>51</v>
      </c>
      <c r="C59" s="47" t="s">
        <v>194</v>
      </c>
      <c r="D59" s="47" t="s">
        <v>195</v>
      </c>
      <c r="E59" s="53" t="s">
        <v>196</v>
      </c>
      <c r="F59" s="47">
        <v>790</v>
      </c>
      <c r="G59" s="47"/>
      <c r="H59" s="47"/>
      <c r="I59" s="47" t="s">
        <v>197</v>
      </c>
      <c r="J59" s="68" t="s">
        <v>23</v>
      </c>
      <c r="K59" s="38"/>
      <c r="L59" s="70">
        <f t="shared" si="0"/>
        <v>0</v>
      </c>
      <c r="M59"/>
      <c r="O59" s="72"/>
    </row>
    <row r="60" s="4" customFormat="1" hidden="1" spans="2:15">
      <c r="B60" s="46">
        <v>52</v>
      </c>
      <c r="C60" s="47" t="s">
        <v>194</v>
      </c>
      <c r="D60" s="47" t="s">
        <v>198</v>
      </c>
      <c r="E60" s="53" t="s">
        <v>199</v>
      </c>
      <c r="F60" s="47">
        <v>790</v>
      </c>
      <c r="G60" s="47"/>
      <c r="H60" s="47"/>
      <c r="I60" s="47" t="s">
        <v>200</v>
      </c>
      <c r="J60" s="68" t="s">
        <v>23</v>
      </c>
      <c r="K60" s="38"/>
      <c r="L60" s="70">
        <f t="shared" si="0"/>
        <v>0</v>
      </c>
      <c r="M60"/>
      <c r="O60" s="72"/>
    </row>
    <row r="61" s="4" customFormat="1" hidden="1" spans="2:15">
      <c r="B61" s="46">
        <v>53</v>
      </c>
      <c r="C61" s="47" t="s">
        <v>201</v>
      </c>
      <c r="D61" s="47" t="s">
        <v>202</v>
      </c>
      <c r="E61" s="53" t="s">
        <v>203</v>
      </c>
      <c r="F61" s="47">
        <v>1210</v>
      </c>
      <c r="G61" s="47"/>
      <c r="H61" s="47"/>
      <c r="I61" s="47" t="s">
        <v>204</v>
      </c>
      <c r="J61" s="68" t="s">
        <v>23</v>
      </c>
      <c r="K61" s="38"/>
      <c r="L61" s="70">
        <f t="shared" si="0"/>
        <v>0</v>
      </c>
      <c r="M61"/>
      <c r="O61" s="72"/>
    </row>
    <row r="62" s="4" customFormat="1" hidden="1" spans="2:15">
      <c r="B62" s="46">
        <v>54</v>
      </c>
      <c r="C62" s="47" t="s">
        <v>201</v>
      </c>
      <c r="D62" s="47" t="s">
        <v>205</v>
      </c>
      <c r="E62" s="53" t="s">
        <v>206</v>
      </c>
      <c r="F62" s="47">
        <v>900</v>
      </c>
      <c r="G62" s="47"/>
      <c r="H62" s="47"/>
      <c r="I62" s="47" t="s">
        <v>207</v>
      </c>
      <c r="J62" s="68" t="s">
        <v>23</v>
      </c>
      <c r="K62" s="38"/>
      <c r="L62" s="70">
        <f t="shared" si="0"/>
        <v>0</v>
      </c>
      <c r="M62"/>
      <c r="O62" s="72"/>
    </row>
    <row r="63" s="4" customFormat="1" hidden="1" spans="2:15">
      <c r="B63" s="46">
        <v>55</v>
      </c>
      <c r="C63" s="49" t="s">
        <v>208</v>
      </c>
      <c r="D63" s="47" t="s">
        <v>209</v>
      </c>
      <c r="E63" s="53" t="s">
        <v>210</v>
      </c>
      <c r="F63" s="47">
        <v>6760</v>
      </c>
      <c r="G63" s="47"/>
      <c r="H63" s="47"/>
      <c r="I63" s="47" t="s">
        <v>211</v>
      </c>
      <c r="J63" s="68" t="s">
        <v>23</v>
      </c>
      <c r="K63" s="38"/>
      <c r="L63" s="70">
        <f t="shared" si="0"/>
        <v>0</v>
      </c>
      <c r="M63"/>
      <c r="O63" s="72"/>
    </row>
    <row r="64" s="4" customFormat="1" hidden="1" spans="2:15">
      <c r="B64" s="46">
        <v>56</v>
      </c>
      <c r="C64" s="50"/>
      <c r="D64" s="47" t="s">
        <v>212</v>
      </c>
      <c r="E64" s="53" t="s">
        <v>213</v>
      </c>
      <c r="F64" s="47">
        <v>2320</v>
      </c>
      <c r="G64" s="47"/>
      <c r="H64" s="47"/>
      <c r="I64" s="47" t="s">
        <v>214</v>
      </c>
      <c r="J64" s="68" t="s">
        <v>23</v>
      </c>
      <c r="K64" s="38"/>
      <c r="L64" s="70">
        <f t="shared" si="0"/>
        <v>0</v>
      </c>
      <c r="M64"/>
      <c r="O64" s="72"/>
    </row>
    <row r="65" s="4" customFormat="1" hidden="1" spans="2:15">
      <c r="B65" s="46">
        <v>57</v>
      </c>
      <c r="C65" s="47" t="s">
        <v>215</v>
      </c>
      <c r="D65" s="47" t="s">
        <v>216</v>
      </c>
      <c r="E65" s="53" t="s">
        <v>217</v>
      </c>
      <c r="F65" s="47">
        <v>1040</v>
      </c>
      <c r="G65" s="47"/>
      <c r="H65" s="47"/>
      <c r="I65" s="47" t="s">
        <v>218</v>
      </c>
      <c r="J65" s="68" t="s">
        <v>23</v>
      </c>
      <c r="K65" s="38"/>
      <c r="L65" s="70">
        <f t="shared" si="0"/>
        <v>0</v>
      </c>
      <c r="M65"/>
      <c r="O65" s="72"/>
    </row>
    <row r="66" s="4" customFormat="1" hidden="1" spans="2:15">
      <c r="B66" s="46">
        <v>58</v>
      </c>
      <c r="C66" s="51" t="s">
        <v>219</v>
      </c>
      <c r="D66" s="47" t="s">
        <v>220</v>
      </c>
      <c r="E66" s="53" t="s">
        <v>221</v>
      </c>
      <c r="F66" s="47">
        <v>900</v>
      </c>
      <c r="G66" s="47"/>
      <c r="H66" s="47"/>
      <c r="I66" s="47" t="s">
        <v>222</v>
      </c>
      <c r="J66" s="68" t="s">
        <v>23</v>
      </c>
      <c r="K66" s="38"/>
      <c r="L66" s="70">
        <f t="shared" si="0"/>
        <v>0</v>
      </c>
      <c r="M66"/>
      <c r="O66" s="72"/>
    </row>
    <row r="67" s="4" customFormat="1" hidden="1" spans="2:15">
      <c r="B67" s="46">
        <v>59</v>
      </c>
      <c r="C67" s="52"/>
      <c r="D67" s="47" t="s">
        <v>223</v>
      </c>
      <c r="E67" s="53" t="s">
        <v>224</v>
      </c>
      <c r="F67" s="47">
        <v>700</v>
      </c>
      <c r="G67" s="47"/>
      <c r="H67" s="47"/>
      <c r="I67" s="47" t="s">
        <v>225</v>
      </c>
      <c r="J67" s="68" t="s">
        <v>23</v>
      </c>
      <c r="K67" s="38"/>
      <c r="L67" s="70">
        <f t="shared" si="0"/>
        <v>0</v>
      </c>
      <c r="M67"/>
      <c r="O67" s="72"/>
    </row>
    <row r="68" s="4" customFormat="1" hidden="1" spans="2:15">
      <c r="B68" s="46">
        <v>60</v>
      </c>
      <c r="C68" s="49" t="s">
        <v>226</v>
      </c>
      <c r="D68" s="47" t="s">
        <v>227</v>
      </c>
      <c r="E68" s="53" t="s">
        <v>228</v>
      </c>
      <c r="F68" s="47">
        <v>770</v>
      </c>
      <c r="G68" s="47"/>
      <c r="H68" s="47"/>
      <c r="I68" s="47" t="s">
        <v>229</v>
      </c>
      <c r="J68" s="68" t="s">
        <v>23</v>
      </c>
      <c r="K68" s="38"/>
      <c r="L68" s="70">
        <f t="shared" si="0"/>
        <v>0</v>
      </c>
      <c r="M68"/>
      <c r="O68" s="72"/>
    </row>
    <row r="69" s="4" customFormat="1" hidden="1" spans="2:15">
      <c r="B69" s="46">
        <v>61</v>
      </c>
      <c r="C69" s="50"/>
      <c r="D69" s="47" t="s">
        <v>230</v>
      </c>
      <c r="E69" s="53" t="s">
        <v>231</v>
      </c>
      <c r="F69" s="47">
        <v>2544</v>
      </c>
      <c r="G69" s="47"/>
      <c r="H69" s="47"/>
      <c r="I69" s="47" t="s">
        <v>232</v>
      </c>
      <c r="J69" s="68" t="s">
        <v>23</v>
      </c>
      <c r="K69" s="38"/>
      <c r="L69" s="70">
        <f t="shared" si="0"/>
        <v>2230</v>
      </c>
      <c r="M69">
        <v>594</v>
      </c>
      <c r="N69" s="4">
        <v>2824</v>
      </c>
      <c r="O69" s="72"/>
    </row>
    <row r="70" s="4" customFormat="1" hidden="1" spans="2:15">
      <c r="B70" s="46">
        <v>62</v>
      </c>
      <c r="C70" s="47" t="s">
        <v>215</v>
      </c>
      <c r="D70" s="47" t="s">
        <v>233</v>
      </c>
      <c r="E70" s="53" t="s">
        <v>234</v>
      </c>
      <c r="F70" s="47">
        <v>1830</v>
      </c>
      <c r="G70" s="47"/>
      <c r="H70" s="47"/>
      <c r="I70" s="47" t="s">
        <v>235</v>
      </c>
      <c r="J70" s="68" t="s">
        <v>23</v>
      </c>
      <c r="K70" s="38"/>
      <c r="L70" s="70">
        <f t="shared" si="0"/>
        <v>0</v>
      </c>
      <c r="M70"/>
      <c r="O70" s="72"/>
    </row>
    <row r="71" s="4" customFormat="1" ht="52.8" hidden="1" spans="2:15">
      <c r="B71" s="46">
        <v>63</v>
      </c>
      <c r="C71" s="47" t="s">
        <v>236</v>
      </c>
      <c r="D71" s="47" t="s">
        <v>237</v>
      </c>
      <c r="E71" s="53" t="s">
        <v>238</v>
      </c>
      <c r="F71" s="47">
        <v>10832</v>
      </c>
      <c r="G71" s="47"/>
      <c r="H71" s="47"/>
      <c r="I71" s="47" t="s">
        <v>239</v>
      </c>
      <c r="J71" s="68" t="s">
        <v>23</v>
      </c>
      <c r="K71" s="38"/>
      <c r="L71" s="70">
        <f t="shared" si="0"/>
        <v>8760</v>
      </c>
      <c r="M71">
        <v>2772</v>
      </c>
      <c r="N71" s="4">
        <v>11532</v>
      </c>
      <c r="O71" s="72"/>
    </row>
    <row r="72" s="4" customFormat="1" hidden="1" spans="2:15">
      <c r="B72" s="46">
        <v>64</v>
      </c>
      <c r="C72" s="49" t="s">
        <v>240</v>
      </c>
      <c r="D72" s="47" t="s">
        <v>241</v>
      </c>
      <c r="E72" s="53" t="s">
        <v>242</v>
      </c>
      <c r="F72" s="47">
        <v>1040</v>
      </c>
      <c r="G72" s="47"/>
      <c r="H72" s="47"/>
      <c r="I72" s="47" t="s">
        <v>243</v>
      </c>
      <c r="J72" s="68" t="s">
        <v>23</v>
      </c>
      <c r="K72" s="38"/>
      <c r="L72" s="70">
        <f t="shared" si="0"/>
        <v>0</v>
      </c>
      <c r="M72"/>
      <c r="O72" s="72"/>
    </row>
    <row r="73" s="4" customFormat="1" hidden="1" spans="2:15">
      <c r="B73" s="46">
        <v>65</v>
      </c>
      <c r="C73" s="50"/>
      <c r="D73" s="53" t="s">
        <v>244</v>
      </c>
      <c r="E73" s="53" t="s">
        <v>245</v>
      </c>
      <c r="F73" s="47">
        <v>1640</v>
      </c>
      <c r="G73" s="47"/>
      <c r="H73" s="47"/>
      <c r="I73" s="47" t="s">
        <v>246</v>
      </c>
      <c r="J73" s="68" t="s">
        <v>23</v>
      </c>
      <c r="K73" s="38"/>
      <c r="L73" s="70">
        <f t="shared" si="0"/>
        <v>0</v>
      </c>
      <c r="M73"/>
      <c r="O73" s="72"/>
    </row>
    <row r="74" s="97" customFormat="1" ht="28.8" hidden="1" spans="2:15">
      <c r="B74" s="46">
        <v>66</v>
      </c>
      <c r="C74" s="49" t="s">
        <v>247</v>
      </c>
      <c r="D74" s="47" t="s">
        <v>248</v>
      </c>
      <c r="E74" s="102" t="s">
        <v>249</v>
      </c>
      <c r="F74" s="47">
        <v>1430</v>
      </c>
      <c r="G74" s="47"/>
      <c r="H74" s="47"/>
      <c r="I74" s="47" t="s">
        <v>250</v>
      </c>
      <c r="J74" s="99" t="s">
        <v>23</v>
      </c>
      <c r="K74" s="67"/>
      <c r="L74" s="100">
        <f t="shared" si="0"/>
        <v>0</v>
      </c>
      <c r="M74" s="8"/>
      <c r="O74" s="101"/>
    </row>
    <row r="75" s="97" customFormat="1" hidden="1" spans="2:15">
      <c r="B75" s="46">
        <v>67</v>
      </c>
      <c r="C75" s="50"/>
      <c r="D75" s="47" t="s">
        <v>251</v>
      </c>
      <c r="E75" s="53" t="s">
        <v>252</v>
      </c>
      <c r="F75" s="47">
        <v>1100</v>
      </c>
      <c r="G75" s="47"/>
      <c r="H75" s="47"/>
      <c r="I75" s="47" t="s">
        <v>253</v>
      </c>
      <c r="J75" s="99" t="s">
        <v>23</v>
      </c>
      <c r="K75" s="67"/>
      <c r="L75" s="100">
        <f t="shared" si="0"/>
        <v>0</v>
      </c>
      <c r="M75" s="8"/>
      <c r="O75" s="101"/>
    </row>
    <row r="76" s="4" customFormat="1" ht="52.8" hidden="1" spans="2:15">
      <c r="B76" s="46">
        <v>68</v>
      </c>
      <c r="C76" s="47" t="s">
        <v>254</v>
      </c>
      <c r="D76" s="47" t="s">
        <v>255</v>
      </c>
      <c r="E76" s="53" t="s">
        <v>256</v>
      </c>
      <c r="F76" s="47">
        <v>2140</v>
      </c>
      <c r="G76" s="47"/>
      <c r="H76" s="47"/>
      <c r="I76" s="47" t="s">
        <v>257</v>
      </c>
      <c r="J76" s="68" t="s">
        <v>23</v>
      </c>
      <c r="K76" s="38"/>
      <c r="L76" s="70">
        <f t="shared" si="0"/>
        <v>0</v>
      </c>
      <c r="M76"/>
      <c r="O76" s="72"/>
    </row>
    <row r="77" s="4" customFormat="1" ht="52.8" hidden="1" spans="2:15">
      <c r="B77" s="46">
        <v>69</v>
      </c>
      <c r="C77" s="47" t="s">
        <v>258</v>
      </c>
      <c r="D77" s="47" t="s">
        <v>259</v>
      </c>
      <c r="E77" s="53" t="s">
        <v>260</v>
      </c>
      <c r="F77" s="47">
        <v>2140</v>
      </c>
      <c r="G77" s="47"/>
      <c r="H77" s="47"/>
      <c r="I77" s="47" t="s">
        <v>261</v>
      </c>
      <c r="J77" s="68" t="s">
        <v>23</v>
      </c>
      <c r="K77" s="38"/>
      <c r="L77" s="70">
        <f t="shared" si="0"/>
        <v>0</v>
      </c>
      <c r="M77"/>
      <c r="O77" s="72"/>
    </row>
    <row r="78" s="4" customFormat="1" ht="52.8" hidden="1" spans="2:15">
      <c r="B78" s="46">
        <v>70</v>
      </c>
      <c r="C78" s="49" t="s">
        <v>262</v>
      </c>
      <c r="D78" s="49" t="s">
        <v>263</v>
      </c>
      <c r="E78" s="53" t="s">
        <v>264</v>
      </c>
      <c r="F78" s="47">
        <v>5044</v>
      </c>
      <c r="G78" s="47"/>
      <c r="H78" s="47"/>
      <c r="I78" s="47" t="s">
        <v>265</v>
      </c>
      <c r="J78" s="68" t="s">
        <v>23</v>
      </c>
      <c r="K78" s="38"/>
      <c r="L78" s="70">
        <f t="shared" si="0"/>
        <v>3200</v>
      </c>
      <c r="M78">
        <v>2614</v>
      </c>
      <c r="N78" s="4">
        <v>5814</v>
      </c>
      <c r="O78" s="72"/>
    </row>
    <row r="79" s="4" customFormat="1" ht="52.8" hidden="1" spans="2:15">
      <c r="B79" s="46"/>
      <c r="C79" s="50"/>
      <c r="D79" s="50"/>
      <c r="E79" s="53" t="s">
        <v>266</v>
      </c>
      <c r="F79" s="47">
        <v>60</v>
      </c>
      <c r="G79" s="47"/>
      <c r="H79" s="47"/>
      <c r="I79" s="47" t="s">
        <v>267</v>
      </c>
      <c r="J79" s="68" t="s">
        <v>23</v>
      </c>
      <c r="K79" s="38" t="s">
        <v>268</v>
      </c>
      <c r="L79" s="70"/>
      <c r="M79"/>
      <c r="N79" s="4">
        <v>200</v>
      </c>
      <c r="O79" s="72"/>
    </row>
    <row r="80" s="4" customFormat="1" ht="52.8" hidden="1" spans="2:15">
      <c r="B80" s="46">
        <v>71</v>
      </c>
      <c r="C80" s="47" t="s">
        <v>269</v>
      </c>
      <c r="D80" s="47" t="s">
        <v>270</v>
      </c>
      <c r="E80" s="53" t="s">
        <v>271</v>
      </c>
      <c r="F80" s="47">
        <v>5317</v>
      </c>
      <c r="G80" s="47"/>
      <c r="H80" s="47"/>
      <c r="I80" s="47" t="s">
        <v>272</v>
      </c>
      <c r="J80" s="68" t="s">
        <v>23</v>
      </c>
      <c r="K80" s="38"/>
      <c r="L80" s="70">
        <f t="shared" si="0"/>
        <v>4890</v>
      </c>
      <c r="M80">
        <v>637</v>
      </c>
      <c r="N80" s="4">
        <v>5527</v>
      </c>
      <c r="O80" s="72"/>
    </row>
    <row r="81" s="4" customFormat="1" ht="79.2" spans="2:15">
      <c r="B81" s="46">
        <v>72</v>
      </c>
      <c r="C81" s="49" t="s">
        <v>273</v>
      </c>
      <c r="D81" s="47" t="s">
        <v>274</v>
      </c>
      <c r="E81" s="53" t="s">
        <v>275</v>
      </c>
      <c r="F81" s="47">
        <v>17125</v>
      </c>
      <c r="G81" s="47"/>
      <c r="H81" s="47"/>
      <c r="I81" s="47" t="s">
        <v>276</v>
      </c>
      <c r="J81" s="68" t="s">
        <v>277</v>
      </c>
      <c r="K81" s="38"/>
      <c r="L81" s="70">
        <f t="shared" si="0"/>
        <v>15010</v>
      </c>
      <c r="M81">
        <v>2745</v>
      </c>
      <c r="N81" s="4">
        <v>17755</v>
      </c>
      <c r="O81" s="72">
        <v>16855</v>
      </c>
    </row>
    <row r="82" s="4" customFormat="1" ht="52.8" spans="2:15">
      <c r="B82" s="46">
        <v>73</v>
      </c>
      <c r="C82" s="103"/>
      <c r="D82" s="47" t="s">
        <v>278</v>
      </c>
      <c r="E82" s="53" t="s">
        <v>279</v>
      </c>
      <c r="F82" s="47">
        <v>5533</v>
      </c>
      <c r="G82" s="47"/>
      <c r="H82" s="47"/>
      <c r="I82" s="47" t="s">
        <v>280</v>
      </c>
      <c r="J82" s="68" t="s">
        <v>277</v>
      </c>
      <c r="K82" s="38"/>
      <c r="L82" s="70">
        <f t="shared" si="0"/>
        <v>4990</v>
      </c>
      <c r="M82">
        <v>1173</v>
      </c>
      <c r="N82" s="4">
        <v>6163</v>
      </c>
      <c r="O82" s="72">
        <v>5263</v>
      </c>
    </row>
    <row r="83" s="4" customFormat="1" spans="2:15">
      <c r="B83" s="46"/>
      <c r="C83" s="50"/>
      <c r="D83" s="47"/>
      <c r="E83" s="53" t="s">
        <v>281</v>
      </c>
      <c r="F83" s="47">
        <v>41059</v>
      </c>
      <c r="G83" s="47"/>
      <c r="H83" s="47"/>
      <c r="I83" s="47" t="s">
        <v>282</v>
      </c>
      <c r="J83" s="68" t="s">
        <v>277</v>
      </c>
      <c r="K83" s="38"/>
      <c r="L83" s="70"/>
      <c r="M83"/>
      <c r="N83" s="4">
        <v>44559</v>
      </c>
      <c r="O83" s="72">
        <v>39559</v>
      </c>
    </row>
    <row r="84" s="4" customFormat="1" ht="92.4" spans="2:15">
      <c r="B84" s="46">
        <v>74</v>
      </c>
      <c r="C84" s="47" t="s">
        <v>283</v>
      </c>
      <c r="D84" s="47" t="s">
        <v>284</v>
      </c>
      <c r="E84" s="53" t="s">
        <v>285</v>
      </c>
      <c r="F84" s="47">
        <v>14697</v>
      </c>
      <c r="G84" s="47"/>
      <c r="H84" s="47"/>
      <c r="I84" s="47" t="s">
        <v>286</v>
      </c>
      <c r="J84" s="68" t="s">
        <v>277</v>
      </c>
      <c r="K84" s="38"/>
      <c r="L84" s="70">
        <f t="shared" si="0"/>
        <v>14350</v>
      </c>
      <c r="M84">
        <v>1047</v>
      </c>
      <c r="N84" s="4">
        <v>15397</v>
      </c>
      <c r="O84" s="72">
        <v>14397</v>
      </c>
    </row>
    <row r="85" s="4" customFormat="1" hidden="1" spans="2:15">
      <c r="B85" s="42"/>
      <c r="C85" s="49" t="s">
        <v>287</v>
      </c>
      <c r="D85" s="47" t="s">
        <v>288</v>
      </c>
      <c r="E85" s="53" t="s">
        <v>289</v>
      </c>
      <c r="F85" s="47">
        <v>1440</v>
      </c>
      <c r="G85" s="47"/>
      <c r="H85" s="47"/>
      <c r="I85" s="47" t="s">
        <v>290</v>
      </c>
      <c r="J85" s="68" t="s">
        <v>23</v>
      </c>
      <c r="K85" s="38"/>
      <c r="L85" s="70">
        <f t="shared" si="0"/>
        <v>0</v>
      </c>
      <c r="M85"/>
      <c r="O85" s="72"/>
    </row>
    <row r="86" s="4" customFormat="1" hidden="1" spans="2:15">
      <c r="B86" s="42"/>
      <c r="C86" s="50"/>
      <c r="D86" s="47" t="s">
        <v>291</v>
      </c>
      <c r="E86" s="53" t="s">
        <v>292</v>
      </c>
      <c r="F86" s="47">
        <v>770</v>
      </c>
      <c r="G86" s="47"/>
      <c r="H86" s="47"/>
      <c r="I86" s="47" t="s">
        <v>293</v>
      </c>
      <c r="J86" s="68" t="s">
        <v>23</v>
      </c>
      <c r="K86" s="38"/>
      <c r="L86" s="70">
        <f t="shared" si="0"/>
        <v>0</v>
      </c>
      <c r="M86"/>
      <c r="O86" s="72"/>
    </row>
    <row r="87" s="4" customFormat="1" ht="79.2" hidden="1" spans="2:15">
      <c r="B87" s="42"/>
      <c r="C87" s="47" t="s">
        <v>294</v>
      </c>
      <c r="D87" s="47" t="s">
        <v>295</v>
      </c>
      <c r="E87" s="53" t="s">
        <v>296</v>
      </c>
      <c r="F87" s="47">
        <v>37942</v>
      </c>
      <c r="G87" s="47"/>
      <c r="H87" s="47"/>
      <c r="I87" s="47" t="s">
        <v>297</v>
      </c>
      <c r="J87" s="68" t="s">
        <v>23</v>
      </c>
      <c r="K87" s="38"/>
      <c r="L87" s="70">
        <f t="shared" si="0"/>
        <v>34120</v>
      </c>
      <c r="M87">
        <v>4522</v>
      </c>
      <c r="N87" s="4">
        <v>38642</v>
      </c>
      <c r="O87" s="72"/>
    </row>
    <row r="88" s="4" customFormat="1" hidden="1" spans="2:15">
      <c r="B88" s="42"/>
      <c r="C88" s="49" t="s">
        <v>298</v>
      </c>
      <c r="D88" s="47" t="s">
        <v>299</v>
      </c>
      <c r="E88" s="48" t="s">
        <v>300</v>
      </c>
      <c r="F88" s="47">
        <v>720</v>
      </c>
      <c r="G88" s="47"/>
      <c r="H88" s="47"/>
      <c r="I88" s="47" t="s">
        <v>301</v>
      </c>
      <c r="J88" s="68" t="s">
        <v>23</v>
      </c>
      <c r="K88" s="38"/>
      <c r="L88" s="70">
        <f t="shared" si="0"/>
        <v>0</v>
      </c>
      <c r="M88"/>
      <c r="O88" s="72"/>
    </row>
    <row r="89" s="4" customFormat="1" hidden="1" spans="2:15">
      <c r="B89" s="46">
        <v>8</v>
      </c>
      <c r="C89" s="50"/>
      <c r="D89" s="47" t="s">
        <v>302</v>
      </c>
      <c r="E89" s="48" t="s">
        <v>303</v>
      </c>
      <c r="F89" s="47">
        <v>2722</v>
      </c>
      <c r="G89" s="47"/>
      <c r="H89" s="47"/>
      <c r="I89" s="47" t="s">
        <v>304</v>
      </c>
      <c r="J89" s="68" t="s">
        <v>305</v>
      </c>
      <c r="K89" s="38"/>
      <c r="L89" s="70">
        <f t="shared" si="0"/>
        <v>2700</v>
      </c>
      <c r="M89" s="4">
        <v>292</v>
      </c>
      <c r="N89" s="4">
        <v>2992</v>
      </c>
      <c r="O89" s="72"/>
    </row>
    <row r="90" s="4" customFormat="1" hidden="1" spans="2:15">
      <c r="B90" s="42">
        <v>9</v>
      </c>
      <c r="C90" s="47"/>
      <c r="D90" s="47"/>
      <c r="E90" s="48"/>
      <c r="F90" s="47"/>
      <c r="G90" s="47"/>
      <c r="H90" s="47"/>
      <c r="I90" s="47"/>
      <c r="J90" s="68"/>
      <c r="K90" s="38"/>
      <c r="L90" s="70">
        <f t="shared" si="0"/>
        <v>13851</v>
      </c>
      <c r="N90" s="4">
        <v>13851</v>
      </c>
      <c r="O90" s="72"/>
    </row>
    <row r="91" s="4" customFormat="1" hidden="1" spans="2:15">
      <c r="B91" s="46">
        <v>10</v>
      </c>
      <c r="C91" s="47"/>
      <c r="D91" s="43"/>
      <c r="E91" s="44"/>
      <c r="F91" s="47"/>
      <c r="G91" s="47"/>
      <c r="H91" s="43"/>
      <c r="I91" s="47"/>
      <c r="J91" s="68"/>
      <c r="K91" s="38"/>
      <c r="L91" s="70">
        <f t="shared" si="0"/>
        <v>13851</v>
      </c>
      <c r="N91" s="4">
        <v>13851</v>
      </c>
      <c r="O91" s="72"/>
    </row>
    <row r="92" hidden="1" spans="2:14">
      <c r="B92" s="42">
        <v>11</v>
      </c>
      <c r="C92" s="44"/>
      <c r="D92" s="44"/>
      <c r="E92" s="44"/>
      <c r="F92" s="47"/>
      <c r="G92" s="47"/>
      <c r="H92" s="74"/>
      <c r="I92" s="47"/>
      <c r="J92" s="68"/>
      <c r="K92" s="74"/>
      <c r="N92" s="4">
        <v>13851</v>
      </c>
    </row>
    <row r="93" s="2" customFormat="1" hidden="1" spans="2:14">
      <c r="B93" s="75" t="s">
        <v>306</v>
      </c>
      <c r="C93" s="38"/>
      <c r="D93" s="42"/>
      <c r="E93" s="76"/>
      <c r="F93" s="77">
        <f>SUM(F9:F92)</f>
        <v>328205</v>
      </c>
      <c r="G93" s="77">
        <f>SUM(G9:G92)</f>
        <v>0</v>
      </c>
      <c r="H93" s="77">
        <f>SUM(H9:H92)</f>
        <v>0</v>
      </c>
      <c r="I93" s="89"/>
      <c r="J93" s="90"/>
      <c r="K93" s="91"/>
      <c r="N93" s="4">
        <v>13851</v>
      </c>
    </row>
    <row r="94" s="2" customFormat="1" hidden="1" spans="2:14">
      <c r="B94" s="78" t="s">
        <v>307</v>
      </c>
      <c r="C94" s="79"/>
      <c r="D94" s="80"/>
      <c r="E94" s="81"/>
      <c r="F94" s="82">
        <f>F93+H93+G93</f>
        <v>328205</v>
      </c>
      <c r="G94" s="82"/>
      <c r="H94" s="83"/>
      <c r="I94" s="92"/>
      <c r="J94" s="93"/>
      <c r="K94" s="83"/>
      <c r="N94" s="4">
        <v>13851</v>
      </c>
    </row>
    <row r="95" s="2" customFormat="1" hidden="1" spans="2:14">
      <c r="B95" s="78" t="s">
        <v>308</v>
      </c>
      <c r="C95" s="79"/>
      <c r="D95" s="80"/>
      <c r="E95" s="81"/>
      <c r="F95" s="82"/>
      <c r="G95" s="82"/>
      <c r="H95" s="83"/>
      <c r="I95" s="92"/>
      <c r="J95" s="93"/>
      <c r="K95" s="83"/>
      <c r="N95" s="4">
        <v>13851</v>
      </c>
    </row>
    <row r="96" hidden="1" spans="2:19">
      <c r="B96" s="84"/>
      <c r="C96" s="85"/>
      <c r="D96" s="86"/>
      <c r="E96" s="87"/>
      <c r="F96" s="88"/>
      <c r="G96" s="88"/>
      <c r="H96" s="86"/>
      <c r="I96" s="94"/>
      <c r="J96" s="95"/>
      <c r="K96" s="86"/>
      <c r="N96" s="4">
        <v>13851</v>
      </c>
      <c r="S96" t="s">
        <v>127</v>
      </c>
    </row>
    <row r="97" hidden="1" spans="3:14">
      <c r="C97" s="35" t="s">
        <v>309</v>
      </c>
      <c r="D97" s="36" t="s">
        <v>310</v>
      </c>
      <c r="E97" s="10"/>
      <c r="F97" s="37" t="s">
        <v>311</v>
      </c>
      <c r="G97" s="37"/>
      <c r="H97" s="36"/>
      <c r="I97" s="54"/>
      <c r="J97" s="55"/>
      <c r="K97" s="2"/>
      <c r="N97" s="4">
        <v>13851</v>
      </c>
    </row>
    <row r="98" hidden="1" spans="14:14">
      <c r="N98" s="4">
        <v>13851</v>
      </c>
    </row>
    <row r="99" spans="15:15">
      <c r="O99" s="96">
        <f>SUBTOTAL(9,O81:O98)</f>
        <v>76074</v>
      </c>
    </row>
  </sheetData>
  <autoFilter xmlns:etc="http://www.wps.cn/officeDocument/2017/etCustomData" ref="B8:S98" etc:filterBottomFollowUsedRange="0">
    <filterColumn colId="8">
      <filters>
        <filter val="杭州哥特"/>
      </filters>
    </filterColumn>
    <extLst/>
  </autoFilter>
  <mergeCells count="22">
    <mergeCell ref="B3:K3"/>
    <mergeCell ref="B93:E93"/>
    <mergeCell ref="B94:E94"/>
    <mergeCell ref="F94:K94"/>
    <mergeCell ref="B95:E95"/>
    <mergeCell ref="F95:K95"/>
    <mergeCell ref="C35:C36"/>
    <mergeCell ref="C37:C38"/>
    <mergeCell ref="C63:C64"/>
    <mergeCell ref="C66:C67"/>
    <mergeCell ref="C68:C69"/>
    <mergeCell ref="C72:C73"/>
    <mergeCell ref="C74:C75"/>
    <mergeCell ref="C78:C79"/>
    <mergeCell ref="C81:C83"/>
    <mergeCell ref="C85:C86"/>
    <mergeCell ref="C88:C89"/>
    <mergeCell ref="D35:D36"/>
    <mergeCell ref="D37:D38"/>
    <mergeCell ref="D78:D79"/>
    <mergeCell ref="E35:E36"/>
    <mergeCell ref="E37:E3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B1:S75"/>
  <sheetViews>
    <sheetView tabSelected="1" workbookViewId="0">
      <pane ySplit="8" topLeftCell="A14" activePane="bottomLeft" state="frozen"/>
      <selection/>
      <selection pane="bottomLeft" activeCell="O75" sqref="O75"/>
    </sheetView>
  </sheetViews>
  <sheetFormatPr defaultColWidth="9" defaultRowHeight="14.4"/>
  <cols>
    <col min="1" max="1" width="4" customWidth="1"/>
    <col min="2" max="2" width="4.16666666666667" customWidth="1"/>
    <col min="3" max="3" width="18.3333333333333" style="5" customWidth="1"/>
    <col min="4" max="4" width="9.66666666666667" style="2" customWidth="1"/>
    <col min="5" max="5" width="40.6666666666667" style="6" customWidth="1"/>
    <col min="6" max="7" width="7.16666666666667" style="7" customWidth="1"/>
    <col min="8" max="8" width="7.83333333333333" customWidth="1"/>
    <col min="9" max="9" width="13.6666666666667" style="8" customWidth="1"/>
    <col min="10" max="10" width="6.5" style="9" customWidth="1"/>
    <col min="11" max="11" width="8.16666666666667" customWidth="1"/>
    <col min="12" max="12" width="11.8333333333333" customWidth="1"/>
    <col min="13" max="13" width="14" customWidth="1"/>
    <col min="14" max="14" width="21.6666666666667" customWidth="1"/>
  </cols>
  <sheetData>
    <row r="1" spans="5:11">
      <c r="E1" s="10"/>
      <c r="H1" s="2"/>
      <c r="I1" s="54"/>
      <c r="J1" s="55"/>
      <c r="K1" s="2"/>
    </row>
    <row r="2" spans="5:11">
      <c r="E2" s="10"/>
      <c r="H2" s="2"/>
      <c r="I2" s="54"/>
      <c r="J2" s="55"/>
      <c r="K2" s="2"/>
    </row>
    <row r="3" ht="17.4" spans="2:11">
      <c r="B3" s="11" t="s">
        <v>0</v>
      </c>
      <c r="C3" s="12"/>
      <c r="D3" s="13"/>
      <c r="E3" s="14"/>
      <c r="F3" s="15"/>
      <c r="G3" s="15"/>
      <c r="H3" s="16"/>
      <c r="I3" s="56"/>
      <c r="J3" s="57"/>
      <c r="K3" s="16"/>
    </row>
    <row r="4" s="2" customFormat="1" ht="16.2" spans="2:14">
      <c r="B4" s="17"/>
      <c r="C4" s="18"/>
      <c r="D4" s="19"/>
      <c r="E4" s="20" t="s">
        <v>312</v>
      </c>
      <c r="F4" s="21"/>
      <c r="G4" s="21"/>
      <c r="H4" s="19"/>
      <c r="I4" s="58"/>
      <c r="J4" s="59"/>
      <c r="K4" s="60"/>
      <c r="N4" s="2" t="s">
        <v>2</v>
      </c>
    </row>
    <row r="5" s="2" customFormat="1" ht="16.2" spans="2:11">
      <c r="B5" s="22"/>
      <c r="C5" s="23"/>
      <c r="D5" s="24" t="s">
        <v>3</v>
      </c>
      <c r="E5" s="25" t="s">
        <v>313</v>
      </c>
      <c r="F5" s="26"/>
      <c r="G5" s="26"/>
      <c r="H5" s="27"/>
      <c r="I5" s="61"/>
      <c r="J5" s="62"/>
      <c r="K5" s="63"/>
    </row>
    <row r="6" s="2" customFormat="1" spans="2:11">
      <c r="B6" s="28"/>
      <c r="C6" s="29"/>
      <c r="D6" s="30"/>
      <c r="E6" s="31"/>
      <c r="F6" s="32"/>
      <c r="G6" s="32"/>
      <c r="H6" s="33"/>
      <c r="I6" s="64"/>
      <c r="J6" s="65"/>
      <c r="K6" s="66"/>
    </row>
    <row r="7" s="2" customFormat="1" spans="2:11">
      <c r="B7" s="34"/>
      <c r="C7" s="35"/>
      <c r="D7" s="27"/>
      <c r="E7" s="36"/>
      <c r="F7" s="37"/>
      <c r="G7" s="37"/>
      <c r="H7" s="24"/>
      <c r="I7" s="61"/>
      <c r="J7" s="62"/>
      <c r="K7" s="24"/>
    </row>
    <row r="8" s="3" customFormat="1" spans="2:15">
      <c r="B8" s="38" t="s">
        <v>5</v>
      </c>
      <c r="C8" s="39" t="s">
        <v>6</v>
      </c>
      <c r="D8" s="38" t="s">
        <v>7</v>
      </c>
      <c r="E8" s="40" t="s">
        <v>8</v>
      </c>
      <c r="F8" s="41" t="s">
        <v>9</v>
      </c>
      <c r="G8" s="41" t="s">
        <v>10</v>
      </c>
      <c r="H8" s="38" t="s">
        <v>11</v>
      </c>
      <c r="I8" s="67" t="s">
        <v>12</v>
      </c>
      <c r="J8" s="68" t="s">
        <v>13</v>
      </c>
      <c r="K8" s="38" t="s">
        <v>14</v>
      </c>
      <c r="L8" s="3" t="s">
        <v>15</v>
      </c>
      <c r="M8" s="3" t="s">
        <v>16</v>
      </c>
      <c r="N8" s="3" t="s">
        <v>17</v>
      </c>
      <c r="O8" s="3" t="s">
        <v>18</v>
      </c>
    </row>
    <row r="9" s="3" customFormat="1" ht="52.8" hidden="1" spans="2:14">
      <c r="B9" s="42">
        <v>1</v>
      </c>
      <c r="C9" s="43" t="s">
        <v>314</v>
      </c>
      <c r="D9" s="43" t="s">
        <v>315</v>
      </c>
      <c r="E9" s="44" t="s">
        <v>316</v>
      </c>
      <c r="F9" s="45">
        <v>1934</v>
      </c>
      <c r="G9" s="45"/>
      <c r="H9" s="43"/>
      <c r="I9" s="69" t="s">
        <v>317</v>
      </c>
      <c r="J9" s="68" t="s">
        <v>23</v>
      </c>
      <c r="K9" s="38"/>
      <c r="L9" s="70">
        <f>N9-M9</f>
        <v>1680</v>
      </c>
      <c r="M9" s="71">
        <v>334</v>
      </c>
      <c r="N9" s="3">
        <v>2014</v>
      </c>
    </row>
    <row r="10" s="4" customFormat="1" ht="52.8" hidden="1" spans="2:15">
      <c r="B10" s="46">
        <v>2</v>
      </c>
      <c r="C10" s="43" t="s">
        <v>318</v>
      </c>
      <c r="D10" s="43" t="s">
        <v>319</v>
      </c>
      <c r="E10" s="44" t="s">
        <v>320</v>
      </c>
      <c r="F10" s="45">
        <v>1424</v>
      </c>
      <c r="G10" s="45"/>
      <c r="H10" s="43"/>
      <c r="I10" s="69" t="s">
        <v>321</v>
      </c>
      <c r="J10" s="68" t="s">
        <v>23</v>
      </c>
      <c r="K10" s="38"/>
      <c r="L10" s="70">
        <f t="shared" ref="L10:L12" si="0">N10-M10</f>
        <v>1160</v>
      </c>
      <c r="M10" s="3">
        <v>334</v>
      </c>
      <c r="N10" s="4">
        <v>1494</v>
      </c>
      <c r="O10" s="72"/>
    </row>
    <row r="11" s="4" customFormat="1" ht="52.8" hidden="1" spans="2:15">
      <c r="B11" s="42">
        <v>3</v>
      </c>
      <c r="C11" s="43" t="s">
        <v>322</v>
      </c>
      <c r="D11" s="43" t="s">
        <v>323</v>
      </c>
      <c r="E11" s="44" t="s">
        <v>324</v>
      </c>
      <c r="F11" s="45">
        <v>6276</v>
      </c>
      <c r="G11" s="45"/>
      <c r="H11" s="43"/>
      <c r="I11" s="69" t="s">
        <v>325</v>
      </c>
      <c r="J11" s="68" t="s">
        <v>23</v>
      </c>
      <c r="K11" s="38"/>
      <c r="L11" s="70">
        <f t="shared" si="0"/>
        <v>4310</v>
      </c>
      <c r="M11">
        <v>2056</v>
      </c>
      <c r="N11" s="4">
        <v>6366</v>
      </c>
      <c r="O11" s="72"/>
    </row>
    <row r="12" s="4" customFormat="1" ht="52.8" hidden="1" spans="2:15">
      <c r="B12" s="46">
        <v>4</v>
      </c>
      <c r="C12" s="43" t="s">
        <v>326</v>
      </c>
      <c r="D12" s="43" t="s">
        <v>327</v>
      </c>
      <c r="E12" s="44" t="s">
        <v>328</v>
      </c>
      <c r="F12" s="45">
        <v>2866</v>
      </c>
      <c r="G12" s="45"/>
      <c r="H12" s="43"/>
      <c r="I12" s="69" t="s">
        <v>329</v>
      </c>
      <c r="J12" s="68" t="s">
        <v>23</v>
      </c>
      <c r="K12" s="38"/>
      <c r="L12" s="70">
        <f t="shared" si="0"/>
        <v>1770</v>
      </c>
      <c r="M12">
        <v>1236</v>
      </c>
      <c r="N12" s="4">
        <v>3006</v>
      </c>
      <c r="O12" s="72"/>
    </row>
    <row r="13" s="4" customFormat="1" ht="52.8" hidden="1" spans="2:15">
      <c r="B13" s="42">
        <v>5</v>
      </c>
      <c r="C13" s="43" t="s">
        <v>330</v>
      </c>
      <c r="D13" s="43" t="s">
        <v>331</v>
      </c>
      <c r="E13" s="44" t="s">
        <v>328</v>
      </c>
      <c r="F13" s="45">
        <v>2866</v>
      </c>
      <c r="G13" s="45"/>
      <c r="H13" s="43"/>
      <c r="I13" s="69" t="s">
        <v>332</v>
      </c>
      <c r="J13" s="68" t="s">
        <v>23</v>
      </c>
      <c r="K13" s="38"/>
      <c r="L13" s="70">
        <f t="shared" ref="L13:L15" si="1">N13-M13</f>
        <v>1770</v>
      </c>
      <c r="M13">
        <v>1236</v>
      </c>
      <c r="N13" s="4">
        <v>3006</v>
      </c>
      <c r="O13" s="72"/>
    </row>
    <row r="14" s="4" customFormat="1" ht="118.8" spans="2:15">
      <c r="B14" s="46">
        <v>6</v>
      </c>
      <c r="C14" s="47" t="s">
        <v>333</v>
      </c>
      <c r="D14" s="47"/>
      <c r="E14" s="48" t="s">
        <v>334</v>
      </c>
      <c r="F14" s="47">
        <v>20431</v>
      </c>
      <c r="G14" s="47"/>
      <c r="H14" s="47"/>
      <c r="I14" s="69" t="s">
        <v>335</v>
      </c>
      <c r="J14" s="68" t="s">
        <v>277</v>
      </c>
      <c r="K14" s="38"/>
      <c r="L14" s="70">
        <f t="shared" si="1"/>
        <v>16760</v>
      </c>
      <c r="M14">
        <v>4381</v>
      </c>
      <c r="N14" s="4">
        <v>21141</v>
      </c>
      <c r="O14" s="72">
        <v>20131</v>
      </c>
    </row>
    <row r="15" s="4" customFormat="1" ht="52.8" hidden="1" spans="2:15">
      <c r="B15" s="46">
        <v>7</v>
      </c>
      <c r="C15" s="47" t="s">
        <v>336</v>
      </c>
      <c r="D15" s="47" t="s">
        <v>337</v>
      </c>
      <c r="E15" s="48" t="s">
        <v>324</v>
      </c>
      <c r="F15" s="47">
        <v>6292</v>
      </c>
      <c r="G15" s="47"/>
      <c r="H15" s="47"/>
      <c r="I15" s="69" t="s">
        <v>338</v>
      </c>
      <c r="J15" s="68" t="s">
        <v>23</v>
      </c>
      <c r="K15" s="38"/>
      <c r="L15" s="70">
        <f t="shared" si="1"/>
        <v>4390</v>
      </c>
      <c r="M15">
        <v>2052</v>
      </c>
      <c r="N15" s="4">
        <v>6442</v>
      </c>
      <c r="O15" s="72"/>
    </row>
    <row r="16" s="4" customFormat="1" hidden="1" spans="2:15">
      <c r="B16" s="46">
        <v>8</v>
      </c>
      <c r="C16" s="49" t="s">
        <v>339</v>
      </c>
      <c r="D16" s="47" t="s">
        <v>340</v>
      </c>
      <c r="E16" s="48" t="s">
        <v>341</v>
      </c>
      <c r="F16" s="47">
        <v>900</v>
      </c>
      <c r="G16" s="47"/>
      <c r="H16" s="47"/>
      <c r="I16" s="69" t="s">
        <v>342</v>
      </c>
      <c r="J16" s="68" t="s">
        <v>23</v>
      </c>
      <c r="K16" s="38"/>
      <c r="L16" s="70"/>
      <c r="M16"/>
      <c r="O16" s="72"/>
    </row>
    <row r="17" s="4" customFormat="1" hidden="1" spans="2:15">
      <c r="B17" s="46">
        <v>9</v>
      </c>
      <c r="C17" s="50"/>
      <c r="D17" s="47" t="s">
        <v>343</v>
      </c>
      <c r="E17" s="48" t="s">
        <v>344</v>
      </c>
      <c r="F17" s="47">
        <v>1660</v>
      </c>
      <c r="G17" s="47"/>
      <c r="H17" s="47"/>
      <c r="I17" s="69" t="s">
        <v>345</v>
      </c>
      <c r="J17" s="68" t="s">
        <v>23</v>
      </c>
      <c r="K17" s="38"/>
      <c r="L17" s="70"/>
      <c r="M17"/>
      <c r="O17" s="72"/>
    </row>
    <row r="18" s="4" customFormat="1" ht="14" hidden="1" customHeight="1" spans="2:15">
      <c r="B18" s="46">
        <v>10</v>
      </c>
      <c r="C18" s="51" t="s">
        <v>346</v>
      </c>
      <c r="D18" s="49" t="s">
        <v>347</v>
      </c>
      <c r="E18" s="51" t="s">
        <v>348</v>
      </c>
      <c r="F18" s="47">
        <v>932</v>
      </c>
      <c r="G18" s="47"/>
      <c r="H18" s="47"/>
      <c r="I18" s="69" t="s">
        <v>349</v>
      </c>
      <c r="J18" s="68" t="s">
        <v>23</v>
      </c>
      <c r="K18" s="38"/>
      <c r="L18" s="70">
        <f t="shared" ref="L18:L67" si="2">N18-M18</f>
        <v>890</v>
      </c>
      <c r="M18">
        <v>202</v>
      </c>
      <c r="N18" s="4">
        <v>1092</v>
      </c>
      <c r="O18" s="72"/>
    </row>
    <row r="19" s="4" customFormat="1" hidden="1" spans="2:15">
      <c r="B19" s="46">
        <v>11</v>
      </c>
      <c r="C19" s="52"/>
      <c r="D19" s="50"/>
      <c r="E19" s="52"/>
      <c r="F19" s="47">
        <v>932</v>
      </c>
      <c r="G19" s="47"/>
      <c r="H19" s="47"/>
      <c r="I19" s="69" t="s">
        <v>350</v>
      </c>
      <c r="J19" s="68" t="s">
        <v>23</v>
      </c>
      <c r="K19" s="38"/>
      <c r="L19" s="70">
        <f t="shared" si="2"/>
        <v>0</v>
      </c>
      <c r="M19"/>
      <c r="O19" s="72"/>
    </row>
    <row r="20" s="4" customFormat="1" ht="52.8" hidden="1" spans="2:15">
      <c r="B20" s="46">
        <v>12</v>
      </c>
      <c r="C20" s="47" t="s">
        <v>351</v>
      </c>
      <c r="D20" s="47" t="s">
        <v>352</v>
      </c>
      <c r="E20" s="48" t="s">
        <v>353</v>
      </c>
      <c r="F20" s="47">
        <v>2223</v>
      </c>
      <c r="G20" s="47"/>
      <c r="H20" s="47"/>
      <c r="I20" s="69" t="s">
        <v>354</v>
      </c>
      <c r="J20" s="68" t="s">
        <v>23</v>
      </c>
      <c r="K20" s="38" t="s">
        <v>127</v>
      </c>
      <c r="L20" s="70">
        <f t="shared" si="2"/>
        <v>2100</v>
      </c>
      <c r="M20">
        <v>333</v>
      </c>
      <c r="N20" s="4">
        <v>2433</v>
      </c>
      <c r="O20" s="72"/>
    </row>
    <row r="21" s="4" customFormat="1" ht="26.4" spans="2:15">
      <c r="B21" s="46">
        <v>13</v>
      </c>
      <c r="C21" s="49" t="s">
        <v>355</v>
      </c>
      <c r="D21" s="47" t="s">
        <v>356</v>
      </c>
      <c r="E21" s="48" t="s">
        <v>357</v>
      </c>
      <c r="F21" s="47">
        <v>14183</v>
      </c>
      <c r="G21" s="47"/>
      <c r="H21" s="47"/>
      <c r="I21" s="69" t="s">
        <v>358</v>
      </c>
      <c r="J21" s="68" t="s">
        <v>277</v>
      </c>
      <c r="K21" s="38"/>
      <c r="L21" s="70">
        <f t="shared" si="2"/>
        <v>12610</v>
      </c>
      <c r="M21">
        <v>2273</v>
      </c>
      <c r="N21" s="4">
        <v>14883</v>
      </c>
      <c r="O21" s="72">
        <v>13883</v>
      </c>
    </row>
    <row r="22" s="4" customFormat="1" ht="26.4" hidden="1" spans="2:15">
      <c r="B22" s="46">
        <v>14</v>
      </c>
      <c r="C22" s="50"/>
      <c r="D22" s="47" t="s">
        <v>359</v>
      </c>
      <c r="E22" s="48" t="s">
        <v>360</v>
      </c>
      <c r="F22" s="47">
        <v>12857</v>
      </c>
      <c r="G22" s="47"/>
      <c r="H22" s="47"/>
      <c r="I22" s="69" t="s">
        <v>361</v>
      </c>
      <c r="J22" s="68" t="s">
        <v>305</v>
      </c>
      <c r="K22" s="38"/>
      <c r="L22" s="70">
        <f t="shared" si="2"/>
        <v>11890</v>
      </c>
      <c r="M22">
        <v>1667</v>
      </c>
      <c r="N22" s="4">
        <v>13557</v>
      </c>
      <c r="O22" s="72"/>
    </row>
    <row r="23" s="4" customFormat="1" ht="105.6" spans="2:15">
      <c r="B23" s="46">
        <v>7</v>
      </c>
      <c r="C23" s="47" t="s">
        <v>362</v>
      </c>
      <c r="D23" s="47" t="s">
        <v>363</v>
      </c>
      <c r="E23" s="48" t="s">
        <v>364</v>
      </c>
      <c r="F23" s="47">
        <v>20428</v>
      </c>
      <c r="G23" s="47"/>
      <c r="H23" s="47"/>
      <c r="I23" s="69" t="s">
        <v>365</v>
      </c>
      <c r="J23" s="68" t="s">
        <v>277</v>
      </c>
      <c r="K23" s="38"/>
      <c r="L23" s="70">
        <f t="shared" si="2"/>
        <v>16760</v>
      </c>
      <c r="M23">
        <v>4468</v>
      </c>
      <c r="N23" s="4">
        <v>21228</v>
      </c>
      <c r="O23" s="72">
        <v>20128</v>
      </c>
    </row>
    <row r="24" s="4" customFormat="1" ht="26.4" hidden="1" spans="2:15">
      <c r="B24" s="46"/>
      <c r="C24" s="47" t="s">
        <v>366</v>
      </c>
      <c r="D24" s="47" t="s">
        <v>367</v>
      </c>
      <c r="E24" s="48" t="s">
        <v>368</v>
      </c>
      <c r="F24" s="47">
        <v>5123</v>
      </c>
      <c r="G24" s="47"/>
      <c r="H24" s="47"/>
      <c r="I24" s="69" t="s">
        <v>369</v>
      </c>
      <c r="J24" s="68" t="s">
        <v>305</v>
      </c>
      <c r="K24" s="38"/>
      <c r="L24" s="70">
        <f t="shared" si="2"/>
        <v>4330</v>
      </c>
      <c r="M24">
        <v>993</v>
      </c>
      <c r="N24" s="4">
        <v>5323</v>
      </c>
      <c r="O24" s="72"/>
    </row>
    <row r="25" s="4" customFormat="1" ht="52.8" hidden="1" spans="2:15">
      <c r="B25" s="46"/>
      <c r="C25" s="47" t="s">
        <v>370</v>
      </c>
      <c r="D25" s="47" t="s">
        <v>371</v>
      </c>
      <c r="E25" s="48" t="s">
        <v>372</v>
      </c>
      <c r="F25" s="47">
        <v>2072</v>
      </c>
      <c r="G25" s="47"/>
      <c r="H25" s="47"/>
      <c r="I25" s="69" t="s">
        <v>373</v>
      </c>
      <c r="J25" s="68" t="s">
        <v>23</v>
      </c>
      <c r="K25" s="38"/>
      <c r="L25" s="70">
        <f t="shared" si="2"/>
        <v>2170</v>
      </c>
      <c r="M25">
        <v>482</v>
      </c>
      <c r="N25" s="4">
        <v>2652</v>
      </c>
      <c r="O25" s="72"/>
    </row>
    <row r="26" s="4" customFormat="1" ht="52.8" hidden="1" spans="2:15">
      <c r="B26" s="46"/>
      <c r="C26" s="47" t="s">
        <v>374</v>
      </c>
      <c r="D26" s="47" t="s">
        <v>375</v>
      </c>
      <c r="E26" s="48" t="s">
        <v>376</v>
      </c>
      <c r="F26" s="47">
        <v>2512</v>
      </c>
      <c r="G26" s="47"/>
      <c r="H26" s="47"/>
      <c r="I26" s="69" t="s">
        <v>377</v>
      </c>
      <c r="J26" s="68" t="s">
        <v>23</v>
      </c>
      <c r="K26" s="38"/>
      <c r="L26" s="70">
        <f t="shared" si="2"/>
        <v>2170</v>
      </c>
      <c r="M26">
        <v>482</v>
      </c>
      <c r="N26" s="4">
        <v>2652</v>
      </c>
      <c r="O26" s="72"/>
    </row>
    <row r="27" s="4" customFormat="1" ht="52.8" hidden="1" spans="2:15">
      <c r="B27" s="46"/>
      <c r="C27" s="47" t="s">
        <v>378</v>
      </c>
      <c r="D27" s="47" t="s">
        <v>379</v>
      </c>
      <c r="E27" s="48" t="s">
        <v>380</v>
      </c>
      <c r="F27" s="47">
        <v>5123</v>
      </c>
      <c r="G27" s="47"/>
      <c r="H27" s="47"/>
      <c r="I27" s="69" t="s">
        <v>381</v>
      </c>
      <c r="J27" s="68" t="s">
        <v>305</v>
      </c>
      <c r="K27" s="38"/>
      <c r="L27" s="70">
        <f t="shared" si="2"/>
        <v>4330</v>
      </c>
      <c r="M27">
        <v>993</v>
      </c>
      <c r="N27" s="4">
        <v>5323</v>
      </c>
      <c r="O27" s="72"/>
    </row>
    <row r="28" s="4" customFormat="1" hidden="1" spans="2:15">
      <c r="B28" s="46"/>
      <c r="C28" s="49" t="s">
        <v>382</v>
      </c>
      <c r="D28" s="47" t="s">
        <v>383</v>
      </c>
      <c r="E28" s="48" t="s">
        <v>384</v>
      </c>
      <c r="F28" s="47">
        <v>2715</v>
      </c>
      <c r="G28" s="47"/>
      <c r="H28" s="47"/>
      <c r="I28" s="69" t="s">
        <v>385</v>
      </c>
      <c r="J28" s="68" t="s">
        <v>23</v>
      </c>
      <c r="K28" s="38"/>
      <c r="L28" s="70">
        <f t="shared" si="2"/>
        <v>2666</v>
      </c>
      <c r="M28">
        <v>259</v>
      </c>
      <c r="N28" s="4">
        <v>2925</v>
      </c>
      <c r="O28" s="72"/>
    </row>
    <row r="29" s="4" customFormat="1" hidden="1" spans="2:15">
      <c r="B29" s="46"/>
      <c r="C29" s="50"/>
      <c r="D29" s="47" t="s">
        <v>386</v>
      </c>
      <c r="E29" s="48" t="s">
        <v>387</v>
      </c>
      <c r="F29" s="47">
        <v>1939</v>
      </c>
      <c r="G29" s="47"/>
      <c r="H29" s="47"/>
      <c r="I29" s="69" t="s">
        <v>388</v>
      </c>
      <c r="J29" s="68" t="s">
        <v>23</v>
      </c>
      <c r="K29" s="38"/>
      <c r="L29" s="70">
        <f t="shared" si="2"/>
        <v>1420</v>
      </c>
      <c r="M29">
        <v>519</v>
      </c>
      <c r="N29" s="4">
        <v>1939</v>
      </c>
      <c r="O29" s="72"/>
    </row>
    <row r="30" s="4" customFormat="1" ht="52.8" hidden="1" spans="2:15">
      <c r="B30" s="46"/>
      <c r="C30" s="47" t="s">
        <v>389</v>
      </c>
      <c r="D30" s="47" t="s">
        <v>390</v>
      </c>
      <c r="E30" s="48" t="s">
        <v>391</v>
      </c>
      <c r="F30" s="47">
        <v>4479</v>
      </c>
      <c r="G30" s="47"/>
      <c r="H30" s="47"/>
      <c r="I30" s="69" t="s">
        <v>392</v>
      </c>
      <c r="J30" s="68" t="s">
        <v>23</v>
      </c>
      <c r="K30" s="38"/>
      <c r="L30" s="70">
        <f t="shared" si="2"/>
        <v>4070</v>
      </c>
      <c r="M30">
        <v>619</v>
      </c>
      <c r="N30" s="4">
        <v>4689</v>
      </c>
      <c r="O30" s="72"/>
    </row>
    <row r="31" s="4" customFormat="1" hidden="1" spans="2:15">
      <c r="B31" s="42">
        <v>7</v>
      </c>
      <c r="C31" s="49" t="s">
        <v>393</v>
      </c>
      <c r="D31" s="47" t="s">
        <v>394</v>
      </c>
      <c r="E31" s="53" t="s">
        <v>395</v>
      </c>
      <c r="F31" s="47">
        <v>1010</v>
      </c>
      <c r="G31" s="47"/>
      <c r="H31" s="47"/>
      <c r="I31" s="47" t="s">
        <v>396</v>
      </c>
      <c r="J31" s="68" t="s">
        <v>23</v>
      </c>
      <c r="K31" s="38"/>
      <c r="L31" s="70">
        <f t="shared" si="2"/>
        <v>0</v>
      </c>
      <c r="M31"/>
      <c r="O31" s="72"/>
    </row>
    <row r="32" s="4" customFormat="1" hidden="1" spans="2:15">
      <c r="B32" s="46">
        <v>8</v>
      </c>
      <c r="C32" s="50"/>
      <c r="D32" s="47" t="s">
        <v>397</v>
      </c>
      <c r="E32" s="48" t="s">
        <v>398</v>
      </c>
      <c r="F32" s="47">
        <v>720</v>
      </c>
      <c r="G32" s="47"/>
      <c r="H32" s="47"/>
      <c r="I32" s="47" t="s">
        <v>399</v>
      </c>
      <c r="J32" s="68" t="s">
        <v>23</v>
      </c>
      <c r="K32" s="38"/>
      <c r="L32" s="70">
        <f t="shared" si="2"/>
        <v>0</v>
      </c>
      <c r="O32" s="72"/>
    </row>
    <row r="33" s="4" customFormat="1" hidden="1" spans="2:15">
      <c r="B33" s="46"/>
      <c r="C33" s="49" t="s">
        <v>400</v>
      </c>
      <c r="D33" s="47" t="s">
        <v>401</v>
      </c>
      <c r="E33" s="48" t="s">
        <v>402</v>
      </c>
      <c r="F33" s="47">
        <v>900</v>
      </c>
      <c r="G33" s="47"/>
      <c r="H33" s="47"/>
      <c r="I33" s="47" t="s">
        <v>403</v>
      </c>
      <c r="J33" s="68" t="s">
        <v>23</v>
      </c>
      <c r="K33" s="38"/>
      <c r="L33" s="70">
        <f t="shared" si="2"/>
        <v>0</v>
      </c>
      <c r="O33" s="72"/>
    </row>
    <row r="34" s="4" customFormat="1" hidden="1" spans="2:15">
      <c r="B34" s="46"/>
      <c r="C34" s="50"/>
      <c r="D34" s="47" t="s">
        <v>404</v>
      </c>
      <c r="E34" s="48" t="s">
        <v>405</v>
      </c>
      <c r="F34" s="47">
        <v>900</v>
      </c>
      <c r="G34" s="47"/>
      <c r="H34" s="47"/>
      <c r="I34" s="47" t="s">
        <v>406</v>
      </c>
      <c r="J34" s="68" t="s">
        <v>23</v>
      </c>
      <c r="K34" s="38"/>
      <c r="L34" s="70">
        <f t="shared" si="2"/>
        <v>0</v>
      </c>
      <c r="O34" s="72"/>
    </row>
    <row r="35" s="4" customFormat="1" hidden="1" spans="2:15">
      <c r="B35" s="46"/>
      <c r="C35" s="49" t="s">
        <v>407</v>
      </c>
      <c r="D35" s="47" t="s">
        <v>408</v>
      </c>
      <c r="E35" s="48" t="s">
        <v>409</v>
      </c>
      <c r="F35" s="47">
        <v>992</v>
      </c>
      <c r="G35" s="47"/>
      <c r="H35" s="47"/>
      <c r="I35" s="47" t="s">
        <v>410</v>
      </c>
      <c r="J35" s="68" t="s">
        <v>23</v>
      </c>
      <c r="K35" s="38"/>
      <c r="L35" s="70">
        <f t="shared" si="2"/>
        <v>680</v>
      </c>
      <c r="M35" s="4">
        <v>202</v>
      </c>
      <c r="N35" s="4">
        <v>882</v>
      </c>
      <c r="O35" s="72"/>
    </row>
    <row r="36" s="4" customFormat="1" hidden="1" spans="2:15">
      <c r="B36" s="46"/>
      <c r="C36" s="50"/>
      <c r="D36" s="47" t="s">
        <v>411</v>
      </c>
      <c r="E36" s="48" t="s">
        <v>412</v>
      </c>
      <c r="F36" s="47">
        <v>1061</v>
      </c>
      <c r="G36" s="47"/>
      <c r="H36" s="47"/>
      <c r="I36" s="47" t="s">
        <v>413</v>
      </c>
      <c r="J36" s="68" t="s">
        <v>23</v>
      </c>
      <c r="K36" s="38"/>
      <c r="L36" s="70">
        <f t="shared" si="2"/>
        <v>650</v>
      </c>
      <c r="M36" s="4">
        <v>331</v>
      </c>
      <c r="N36" s="4">
        <v>981</v>
      </c>
      <c r="O36" s="72"/>
    </row>
    <row r="37" s="4" customFormat="1" ht="66" spans="2:15">
      <c r="B37" s="46"/>
      <c r="C37" s="47" t="s">
        <v>414</v>
      </c>
      <c r="D37" s="47" t="s">
        <v>415</v>
      </c>
      <c r="E37" s="48" t="s">
        <v>416</v>
      </c>
      <c r="F37" s="47">
        <v>20855</v>
      </c>
      <c r="G37" s="47"/>
      <c r="H37" s="47"/>
      <c r="I37" s="47" t="s">
        <v>417</v>
      </c>
      <c r="J37" s="68" t="s">
        <v>277</v>
      </c>
      <c r="K37" s="38"/>
      <c r="L37" s="70">
        <f t="shared" si="2"/>
        <v>17150</v>
      </c>
      <c r="M37" s="4">
        <v>4375</v>
      </c>
      <c r="N37" s="4">
        <v>21525</v>
      </c>
      <c r="O37" s="72">
        <v>20565</v>
      </c>
    </row>
    <row r="38" s="4" customFormat="1" ht="52.8" hidden="1" spans="2:15">
      <c r="B38" s="46"/>
      <c r="C38" s="47" t="s">
        <v>418</v>
      </c>
      <c r="D38" s="47" t="s">
        <v>419</v>
      </c>
      <c r="E38" s="48" t="s">
        <v>420</v>
      </c>
      <c r="F38" s="47">
        <v>2535</v>
      </c>
      <c r="G38" s="47"/>
      <c r="H38" s="47"/>
      <c r="I38" s="47" t="s">
        <v>421</v>
      </c>
      <c r="J38" s="68" t="s">
        <v>23</v>
      </c>
      <c r="K38" s="38"/>
      <c r="L38" s="70">
        <f t="shared" si="2"/>
        <v>2190</v>
      </c>
      <c r="M38" s="4">
        <v>485</v>
      </c>
      <c r="N38" s="4">
        <v>2675</v>
      </c>
      <c r="O38" s="72"/>
    </row>
    <row r="39" s="4" customFormat="1" ht="26.4" hidden="1" spans="2:15">
      <c r="B39" s="46"/>
      <c r="C39" s="47" t="s">
        <v>422</v>
      </c>
      <c r="D39" s="47" t="s">
        <v>423</v>
      </c>
      <c r="E39" s="48" t="s">
        <v>424</v>
      </c>
      <c r="F39" s="47">
        <v>2535</v>
      </c>
      <c r="G39" s="47"/>
      <c r="H39" s="47"/>
      <c r="I39" s="47" t="s">
        <v>425</v>
      </c>
      <c r="J39" s="68" t="s">
        <v>23</v>
      </c>
      <c r="K39" s="38"/>
      <c r="L39" s="70">
        <f t="shared" si="2"/>
        <v>2190</v>
      </c>
      <c r="M39" s="4">
        <v>485</v>
      </c>
      <c r="N39" s="4">
        <v>2675</v>
      </c>
      <c r="O39" s="72"/>
    </row>
    <row r="40" s="4" customFormat="1" ht="26.4" hidden="1" spans="2:15">
      <c r="B40" s="46"/>
      <c r="C40" s="47" t="s">
        <v>426</v>
      </c>
      <c r="D40" s="47" t="s">
        <v>427</v>
      </c>
      <c r="E40" s="48" t="s">
        <v>428</v>
      </c>
      <c r="F40" s="47">
        <v>5133</v>
      </c>
      <c r="G40" s="47"/>
      <c r="H40" s="47"/>
      <c r="I40" s="47" t="s">
        <v>429</v>
      </c>
      <c r="J40" s="68" t="s">
        <v>305</v>
      </c>
      <c r="K40" s="38"/>
      <c r="L40" s="70">
        <f t="shared" si="2"/>
        <v>4340</v>
      </c>
      <c r="M40" s="4">
        <v>993</v>
      </c>
      <c r="N40" s="4">
        <v>5333</v>
      </c>
      <c r="O40" s="72"/>
    </row>
    <row r="41" s="4" customFormat="1" ht="52.8" hidden="1" spans="2:15">
      <c r="B41" s="46"/>
      <c r="C41" s="47" t="s">
        <v>430</v>
      </c>
      <c r="D41" s="47" t="s">
        <v>431</v>
      </c>
      <c r="E41" s="48" t="s">
        <v>391</v>
      </c>
      <c r="F41" s="47">
        <v>4489</v>
      </c>
      <c r="G41" s="47"/>
      <c r="H41" s="47"/>
      <c r="I41" s="47" t="s">
        <v>432</v>
      </c>
      <c r="J41" s="68" t="s">
        <v>23</v>
      </c>
      <c r="K41" s="38"/>
      <c r="L41" s="70">
        <f t="shared" si="2"/>
        <v>4080</v>
      </c>
      <c r="M41" s="4">
        <v>619</v>
      </c>
      <c r="N41" s="4">
        <v>4699</v>
      </c>
      <c r="O41" s="72"/>
    </row>
    <row r="42" s="4" customFormat="1" ht="52.8" hidden="1" spans="2:15">
      <c r="B42" s="46"/>
      <c r="C42" s="47" t="s">
        <v>433</v>
      </c>
      <c r="D42" s="47" t="s">
        <v>434</v>
      </c>
      <c r="E42" s="48" t="s">
        <v>435</v>
      </c>
      <c r="F42" s="47">
        <v>2549</v>
      </c>
      <c r="G42" s="47"/>
      <c r="H42" s="47"/>
      <c r="I42" s="47" t="s">
        <v>436</v>
      </c>
      <c r="J42" s="68" t="s">
        <v>23</v>
      </c>
      <c r="K42" s="38"/>
      <c r="L42" s="70">
        <f t="shared" si="2"/>
        <v>2100</v>
      </c>
      <c r="M42" s="4">
        <v>589</v>
      </c>
      <c r="N42" s="4">
        <v>2689</v>
      </c>
      <c r="O42" s="72"/>
    </row>
    <row r="43" s="4" customFormat="1" ht="39.6" hidden="1" spans="2:15">
      <c r="B43" s="46"/>
      <c r="C43" s="47" t="s">
        <v>437</v>
      </c>
      <c r="D43" s="47" t="s">
        <v>438</v>
      </c>
      <c r="E43" s="48" t="s">
        <v>439</v>
      </c>
      <c r="F43" s="47">
        <v>5695</v>
      </c>
      <c r="G43" s="47"/>
      <c r="H43" s="47"/>
      <c r="I43" s="73" t="s">
        <v>440</v>
      </c>
      <c r="J43" s="68" t="s">
        <v>305</v>
      </c>
      <c r="K43" s="38"/>
      <c r="L43" s="70">
        <f t="shared" si="2"/>
        <v>4890</v>
      </c>
      <c r="M43" s="4">
        <v>995</v>
      </c>
      <c r="N43" s="4">
        <v>5885</v>
      </c>
      <c r="O43" s="72"/>
    </row>
    <row r="44" s="4" customFormat="1" ht="52.8" hidden="1" spans="2:15">
      <c r="B44" s="46"/>
      <c r="C44" s="47" t="s">
        <v>441</v>
      </c>
      <c r="D44" s="47" t="s">
        <v>442</v>
      </c>
      <c r="E44" s="48" t="s">
        <v>443</v>
      </c>
      <c r="F44" s="47">
        <v>2174</v>
      </c>
      <c r="G44" s="47"/>
      <c r="H44" s="47"/>
      <c r="I44" s="47" t="s">
        <v>444</v>
      </c>
      <c r="J44" s="68" t="s">
        <v>23</v>
      </c>
      <c r="K44" s="38"/>
      <c r="L44" s="70">
        <f t="shared" si="2"/>
        <v>2470</v>
      </c>
      <c r="M44" s="4">
        <v>334</v>
      </c>
      <c r="N44" s="4">
        <v>2804</v>
      </c>
      <c r="O44" s="72"/>
    </row>
    <row r="45" s="4" customFormat="1" hidden="1" spans="2:15">
      <c r="B45" s="46"/>
      <c r="C45" s="49" t="s">
        <v>445</v>
      </c>
      <c r="D45" s="47" t="s">
        <v>446</v>
      </c>
      <c r="E45" s="48" t="s">
        <v>447</v>
      </c>
      <c r="F45" s="47">
        <v>1660</v>
      </c>
      <c r="G45" s="47"/>
      <c r="H45" s="47"/>
      <c r="I45" s="47" t="s">
        <v>448</v>
      </c>
      <c r="J45" s="68" t="s">
        <v>23</v>
      </c>
      <c r="K45" s="38"/>
      <c r="L45" s="70">
        <f t="shared" si="2"/>
        <v>0</v>
      </c>
      <c r="O45" s="72"/>
    </row>
    <row r="46" s="4" customFormat="1" hidden="1" spans="2:15">
      <c r="B46" s="46"/>
      <c r="C46" s="50"/>
      <c r="D46" s="47" t="s">
        <v>449</v>
      </c>
      <c r="E46" s="48" t="s">
        <v>450</v>
      </c>
      <c r="F46" s="47">
        <v>670</v>
      </c>
      <c r="G46" s="47"/>
      <c r="H46" s="47"/>
      <c r="I46" s="47" t="s">
        <v>451</v>
      </c>
      <c r="J46" s="68" t="s">
        <v>23</v>
      </c>
      <c r="K46" s="38"/>
      <c r="L46" s="70">
        <f t="shared" si="2"/>
        <v>0</v>
      </c>
      <c r="O46" s="72"/>
    </row>
    <row r="47" s="4" customFormat="1" ht="52.8" hidden="1" spans="2:15">
      <c r="B47" s="46"/>
      <c r="C47" s="47" t="s">
        <v>452</v>
      </c>
      <c r="D47" s="47" t="s">
        <v>453</v>
      </c>
      <c r="E47" s="48" t="s">
        <v>454</v>
      </c>
      <c r="F47" s="47">
        <v>3113</v>
      </c>
      <c r="G47" s="47"/>
      <c r="H47" s="47"/>
      <c r="I47" s="47" t="s">
        <v>455</v>
      </c>
      <c r="J47" s="68" t="s">
        <v>23</v>
      </c>
      <c r="K47" s="38"/>
      <c r="L47" s="70">
        <f t="shared" si="2"/>
        <v>2410</v>
      </c>
      <c r="M47" s="4">
        <v>1053</v>
      </c>
      <c r="N47" s="4">
        <v>3463</v>
      </c>
      <c r="O47" s="72"/>
    </row>
    <row r="48" s="4" customFormat="1" ht="52.8" hidden="1" spans="2:15">
      <c r="B48" s="46"/>
      <c r="C48" s="47" t="s">
        <v>456</v>
      </c>
      <c r="D48" s="47" t="s">
        <v>457</v>
      </c>
      <c r="E48" s="48" t="s">
        <v>458</v>
      </c>
      <c r="F48" s="47">
        <v>2194</v>
      </c>
      <c r="G48" s="47"/>
      <c r="H48" s="47"/>
      <c r="I48" s="47" t="s">
        <v>459</v>
      </c>
      <c r="J48" s="68" t="s">
        <v>23</v>
      </c>
      <c r="K48" s="38"/>
      <c r="L48" s="70">
        <f t="shared" si="2"/>
        <v>2000</v>
      </c>
      <c r="M48" s="4">
        <v>334</v>
      </c>
      <c r="N48" s="4">
        <v>2334</v>
      </c>
      <c r="O48" s="72"/>
    </row>
    <row r="49" s="4" customFormat="1" ht="105.6" spans="2:15">
      <c r="B49" s="46"/>
      <c r="C49" s="47" t="s">
        <v>460</v>
      </c>
      <c r="D49" s="47" t="s">
        <v>461</v>
      </c>
      <c r="E49" s="48" t="s">
        <v>462</v>
      </c>
      <c r="F49" s="47">
        <v>21738</v>
      </c>
      <c r="G49" s="47"/>
      <c r="H49" s="47"/>
      <c r="I49" s="47" t="s">
        <v>463</v>
      </c>
      <c r="J49" s="68" t="s">
        <v>277</v>
      </c>
      <c r="K49" s="38"/>
      <c r="L49" s="70">
        <f t="shared" si="2"/>
        <v>18770</v>
      </c>
      <c r="M49" s="4">
        <v>4368</v>
      </c>
      <c r="N49" s="4">
        <v>23138</v>
      </c>
      <c r="O49" s="72">
        <v>21138</v>
      </c>
    </row>
    <row r="50" s="4" customFormat="1" hidden="1" spans="2:15">
      <c r="B50" s="46"/>
      <c r="C50" s="49" t="s">
        <v>464</v>
      </c>
      <c r="D50" s="47" t="s">
        <v>465</v>
      </c>
      <c r="E50" s="48" t="s">
        <v>466</v>
      </c>
      <c r="F50" s="47">
        <v>1567</v>
      </c>
      <c r="G50" s="47"/>
      <c r="H50" s="47"/>
      <c r="I50" s="73" t="s">
        <v>467</v>
      </c>
      <c r="J50" s="68" t="s">
        <v>468</v>
      </c>
      <c r="K50" s="38"/>
      <c r="L50" s="70">
        <f t="shared" si="2"/>
        <v>1320</v>
      </c>
      <c r="M50" s="4">
        <v>247</v>
      </c>
      <c r="N50" s="4">
        <v>1567</v>
      </c>
      <c r="O50" s="72"/>
    </row>
    <row r="51" s="4" customFormat="1" hidden="1" spans="2:15">
      <c r="B51" s="46"/>
      <c r="C51" s="50"/>
      <c r="D51" s="47" t="s">
        <v>469</v>
      </c>
      <c r="E51" s="48" t="s">
        <v>470</v>
      </c>
      <c r="F51" s="47">
        <v>1117</v>
      </c>
      <c r="G51" s="47"/>
      <c r="H51" s="47"/>
      <c r="I51" s="47" t="s">
        <v>471</v>
      </c>
      <c r="J51" s="68" t="s">
        <v>23</v>
      </c>
      <c r="K51" s="38"/>
      <c r="L51" s="70">
        <f t="shared" si="2"/>
        <v>750</v>
      </c>
      <c r="M51" s="4">
        <v>497</v>
      </c>
      <c r="N51" s="4">
        <v>1247</v>
      </c>
      <c r="O51" s="72"/>
    </row>
    <row r="52" s="4" customFormat="1" hidden="1" spans="2:15">
      <c r="B52" s="46"/>
      <c r="C52" s="47" t="s">
        <v>472</v>
      </c>
      <c r="D52" s="47" t="s">
        <v>473</v>
      </c>
      <c r="E52" s="48" t="s">
        <v>474</v>
      </c>
      <c r="F52" s="47">
        <v>1227</v>
      </c>
      <c r="G52" s="47"/>
      <c r="H52" s="47"/>
      <c r="I52" s="47" t="s">
        <v>475</v>
      </c>
      <c r="J52" s="68" t="s">
        <v>468</v>
      </c>
      <c r="K52" s="38"/>
      <c r="L52" s="70">
        <f t="shared" si="2"/>
        <v>1040</v>
      </c>
      <c r="M52" s="4">
        <v>487</v>
      </c>
      <c r="N52" s="4">
        <v>1527</v>
      </c>
      <c r="O52" s="72"/>
    </row>
    <row r="53" s="4" customFormat="1" hidden="1" spans="2:15">
      <c r="B53" s="46"/>
      <c r="C53" s="49" t="s">
        <v>476</v>
      </c>
      <c r="D53" s="47" t="s">
        <v>477</v>
      </c>
      <c r="E53" s="48" t="s">
        <v>478</v>
      </c>
      <c r="F53" s="47">
        <v>1660</v>
      </c>
      <c r="G53" s="47"/>
      <c r="H53" s="47"/>
      <c r="I53" s="47" t="s">
        <v>479</v>
      </c>
      <c r="J53" s="68" t="s">
        <v>23</v>
      </c>
      <c r="K53" s="38"/>
      <c r="L53" s="70">
        <f t="shared" si="2"/>
        <v>0</v>
      </c>
      <c r="O53" s="72"/>
    </row>
    <row r="54" s="4" customFormat="1" hidden="1" spans="2:15">
      <c r="B54" s="46"/>
      <c r="C54" s="50"/>
      <c r="D54" s="47" t="s">
        <v>480</v>
      </c>
      <c r="E54" s="48" t="s">
        <v>481</v>
      </c>
      <c r="F54" s="47">
        <v>1450</v>
      </c>
      <c r="G54" s="47"/>
      <c r="H54" s="47"/>
      <c r="I54" s="47" t="s">
        <v>482</v>
      </c>
      <c r="J54" s="68" t="s">
        <v>23</v>
      </c>
      <c r="K54" s="38"/>
      <c r="L54" s="70">
        <f t="shared" si="2"/>
        <v>0</v>
      </c>
      <c r="O54" s="72"/>
    </row>
    <row r="55" s="4" customFormat="1" hidden="1" spans="2:15">
      <c r="B55" s="46"/>
      <c r="C55" s="49" t="s">
        <v>483</v>
      </c>
      <c r="D55" s="47" t="s">
        <v>484</v>
      </c>
      <c r="E55" s="48" t="s">
        <v>485</v>
      </c>
      <c r="F55" s="47">
        <v>2325</v>
      </c>
      <c r="G55" s="47"/>
      <c r="H55" s="47"/>
      <c r="I55" s="47" t="s">
        <v>486</v>
      </c>
      <c r="J55" s="68" t="s">
        <v>23</v>
      </c>
      <c r="K55" s="38"/>
      <c r="L55" s="70">
        <f t="shared" si="2"/>
        <v>2170</v>
      </c>
      <c r="M55" s="4">
        <v>365</v>
      </c>
      <c r="N55" s="4">
        <v>2535</v>
      </c>
      <c r="O55" s="72"/>
    </row>
    <row r="56" s="4" customFormat="1" hidden="1" spans="2:15">
      <c r="B56" s="46"/>
      <c r="C56" s="50"/>
      <c r="D56" s="47" t="s">
        <v>487</v>
      </c>
      <c r="E56" s="48" t="s">
        <v>488</v>
      </c>
      <c r="F56" s="47">
        <v>1139</v>
      </c>
      <c r="G56" s="47"/>
      <c r="H56" s="47"/>
      <c r="I56" s="47" t="s">
        <v>489</v>
      </c>
      <c r="J56" s="68" t="s">
        <v>23</v>
      </c>
      <c r="K56" s="38"/>
      <c r="L56" s="70">
        <f t="shared" si="2"/>
        <v>760</v>
      </c>
      <c r="M56" s="4">
        <v>519</v>
      </c>
      <c r="N56" s="4">
        <v>1279</v>
      </c>
      <c r="O56" s="72"/>
    </row>
    <row r="57" s="4" customFormat="1" ht="52.8" hidden="1" spans="2:15">
      <c r="B57" s="46"/>
      <c r="C57" s="47" t="s">
        <v>490</v>
      </c>
      <c r="D57" s="47" t="s">
        <v>491</v>
      </c>
      <c r="E57" s="48" t="s">
        <v>492</v>
      </c>
      <c r="F57" s="47">
        <v>2615</v>
      </c>
      <c r="G57" s="47"/>
      <c r="H57" s="47"/>
      <c r="I57" s="47" t="s">
        <v>493</v>
      </c>
      <c r="J57" s="68" t="s">
        <v>23</v>
      </c>
      <c r="K57" s="38"/>
      <c r="L57" s="70">
        <f t="shared" si="2"/>
        <v>2030</v>
      </c>
      <c r="M57" s="4">
        <v>865</v>
      </c>
      <c r="N57" s="4">
        <v>2895</v>
      </c>
      <c r="O57" s="72"/>
    </row>
    <row r="58" s="4" customFormat="1" hidden="1" spans="2:15">
      <c r="B58" s="46"/>
      <c r="C58" s="47" t="s">
        <v>494</v>
      </c>
      <c r="D58" s="47" t="s">
        <v>495</v>
      </c>
      <c r="E58" s="48" t="s">
        <v>496</v>
      </c>
      <c r="F58" s="47">
        <v>2215</v>
      </c>
      <c r="G58" s="47"/>
      <c r="H58" s="47"/>
      <c r="I58" s="47" t="s">
        <v>497</v>
      </c>
      <c r="J58" s="68" t="s">
        <v>23</v>
      </c>
      <c r="K58" s="38"/>
      <c r="L58" s="70">
        <f t="shared" si="2"/>
        <v>1990</v>
      </c>
      <c r="M58" s="4">
        <v>365</v>
      </c>
      <c r="N58" s="4">
        <v>2355</v>
      </c>
      <c r="O58" s="72"/>
    </row>
    <row r="59" s="4" customFormat="1" hidden="1" spans="2:15">
      <c r="B59" s="46"/>
      <c r="C59" s="49" t="s">
        <v>498</v>
      </c>
      <c r="D59" s="47" t="s">
        <v>499</v>
      </c>
      <c r="E59" s="48" t="s">
        <v>500</v>
      </c>
      <c r="F59" s="47">
        <v>2028</v>
      </c>
      <c r="G59" s="47"/>
      <c r="H59" s="47"/>
      <c r="I59" s="47" t="s">
        <v>501</v>
      </c>
      <c r="J59" s="68" t="s">
        <v>23</v>
      </c>
      <c r="K59" s="38"/>
      <c r="L59" s="70">
        <f t="shared" si="2"/>
        <v>1920</v>
      </c>
      <c r="M59" s="4">
        <v>248</v>
      </c>
      <c r="N59" s="4">
        <v>2168</v>
      </c>
      <c r="O59" s="72"/>
    </row>
    <row r="60" s="4" customFormat="1" ht="26.4" hidden="1" spans="2:15">
      <c r="B60" s="46"/>
      <c r="C60" s="50"/>
      <c r="D60" s="47" t="s">
        <v>502</v>
      </c>
      <c r="E60" s="48" t="s">
        <v>503</v>
      </c>
      <c r="F60" s="47">
        <v>1739</v>
      </c>
      <c r="G60" s="47"/>
      <c r="H60" s="47"/>
      <c r="I60" s="47" t="s">
        <v>504</v>
      </c>
      <c r="J60" s="68" t="s">
        <v>23</v>
      </c>
      <c r="K60" s="38"/>
      <c r="L60" s="70">
        <f t="shared" si="2"/>
        <v>1390</v>
      </c>
      <c r="M60" s="4">
        <v>419</v>
      </c>
      <c r="N60" s="4">
        <v>1809</v>
      </c>
      <c r="O60" s="72"/>
    </row>
    <row r="61" s="4" customFormat="1" hidden="1" spans="2:15">
      <c r="B61" s="46"/>
      <c r="C61" s="47" t="s">
        <v>505</v>
      </c>
      <c r="D61" s="47" t="s">
        <v>506</v>
      </c>
      <c r="E61" s="48" t="s">
        <v>507</v>
      </c>
      <c r="F61" s="47">
        <v>8646</v>
      </c>
      <c r="G61" s="47"/>
      <c r="H61" s="47"/>
      <c r="I61" s="47" t="s">
        <v>508</v>
      </c>
      <c r="J61" s="68" t="s">
        <v>468</v>
      </c>
      <c r="K61" s="38"/>
      <c r="L61" s="70">
        <f t="shared" si="2"/>
        <v>8380</v>
      </c>
      <c r="M61" s="4">
        <v>546</v>
      </c>
      <c r="N61" s="4">
        <v>8926</v>
      </c>
      <c r="O61" s="72"/>
    </row>
    <row r="62" s="4" customFormat="1" ht="52.8" hidden="1" spans="2:15">
      <c r="B62" s="46"/>
      <c r="C62" s="47" t="s">
        <v>509</v>
      </c>
      <c r="D62" s="47" t="s">
        <v>510</v>
      </c>
      <c r="E62" s="48" t="s">
        <v>511</v>
      </c>
      <c r="F62" s="47">
        <v>1781</v>
      </c>
      <c r="G62" s="47"/>
      <c r="H62" s="47"/>
      <c r="I62" s="47" t="s">
        <v>512</v>
      </c>
      <c r="J62" s="68" t="s">
        <v>23</v>
      </c>
      <c r="K62" s="38"/>
      <c r="L62" s="70">
        <f t="shared" si="2"/>
        <v>1640</v>
      </c>
      <c r="M62" s="4">
        <v>421</v>
      </c>
      <c r="N62" s="4">
        <v>2061</v>
      </c>
      <c r="O62" s="72"/>
    </row>
    <row r="63" s="4" customFormat="1" ht="105.6" spans="2:15">
      <c r="B63" s="46"/>
      <c r="C63" s="47" t="s">
        <v>513</v>
      </c>
      <c r="D63" s="47" t="s">
        <v>514</v>
      </c>
      <c r="E63" s="48" t="s">
        <v>515</v>
      </c>
      <c r="F63" s="47">
        <v>35512</v>
      </c>
      <c r="G63" s="47"/>
      <c r="H63" s="47"/>
      <c r="I63" s="47" t="s">
        <v>516</v>
      </c>
      <c r="J63" s="68" t="s">
        <v>277</v>
      </c>
      <c r="K63" s="38"/>
      <c r="L63" s="70">
        <f t="shared" si="2"/>
        <v>29520</v>
      </c>
      <c r="M63" s="4">
        <v>7042</v>
      </c>
      <c r="N63" s="4">
        <v>36562</v>
      </c>
      <c r="O63" s="72">
        <v>35062</v>
      </c>
    </row>
    <row r="64" s="4" customFormat="1" ht="52.8" hidden="1" spans="2:15">
      <c r="B64" s="46"/>
      <c r="C64" s="47" t="s">
        <v>517</v>
      </c>
      <c r="D64" s="47" t="s">
        <v>518</v>
      </c>
      <c r="E64" s="48" t="s">
        <v>519</v>
      </c>
      <c r="F64" s="47">
        <v>2330</v>
      </c>
      <c r="G64" s="47"/>
      <c r="H64" s="47"/>
      <c r="I64" s="47" t="s">
        <v>520</v>
      </c>
      <c r="J64" s="68" t="s">
        <v>468</v>
      </c>
      <c r="K64" s="38"/>
      <c r="L64" s="70">
        <f t="shared" si="2"/>
        <v>1990</v>
      </c>
      <c r="M64" s="4">
        <v>460</v>
      </c>
      <c r="N64" s="4">
        <v>2450</v>
      </c>
      <c r="O64" s="72"/>
    </row>
    <row r="65" s="4" customFormat="1" hidden="1" spans="2:15">
      <c r="B65" s="42">
        <v>9</v>
      </c>
      <c r="C65" s="47"/>
      <c r="D65" s="47"/>
      <c r="E65" s="48"/>
      <c r="F65" s="47"/>
      <c r="G65" s="47"/>
      <c r="H65" s="47"/>
      <c r="I65" s="47"/>
      <c r="J65" s="68"/>
      <c r="K65" s="38"/>
      <c r="L65" s="70">
        <f t="shared" si="2"/>
        <v>0</v>
      </c>
      <c r="O65" s="72"/>
    </row>
    <row r="66" s="4" customFormat="1" hidden="1" spans="2:15">
      <c r="B66" s="46">
        <v>10</v>
      </c>
      <c r="C66" s="47"/>
      <c r="D66" s="43"/>
      <c r="E66" s="44"/>
      <c r="F66" s="47"/>
      <c r="G66" s="47"/>
      <c r="H66" s="43"/>
      <c r="I66" s="47"/>
      <c r="J66" s="68"/>
      <c r="K66" s="38"/>
      <c r="L66" s="70">
        <f t="shared" si="2"/>
        <v>0</v>
      </c>
      <c r="O66" s="72"/>
    </row>
    <row r="67" hidden="1" spans="2:12">
      <c r="B67" s="42">
        <v>11</v>
      </c>
      <c r="C67" s="44"/>
      <c r="D67" s="44"/>
      <c r="E67" s="44"/>
      <c r="F67" s="47"/>
      <c r="G67" s="47"/>
      <c r="H67" s="74"/>
      <c r="I67" s="47"/>
      <c r="J67" s="68"/>
      <c r="K67" s="74"/>
      <c r="L67" s="70">
        <f t="shared" si="2"/>
        <v>0</v>
      </c>
    </row>
    <row r="68" s="2" customFormat="1" hidden="1" spans="2:11">
      <c r="B68" s="75" t="s">
        <v>306</v>
      </c>
      <c r="C68" s="38"/>
      <c r="D68" s="42"/>
      <c r="E68" s="76"/>
      <c r="F68" s="77">
        <f>SUM(F9:F67)</f>
        <v>268441</v>
      </c>
      <c r="G68" s="77">
        <f>SUM(G9:G67)</f>
        <v>0</v>
      </c>
      <c r="H68" s="77">
        <f>SUM(H9:H67)</f>
        <v>0</v>
      </c>
      <c r="I68" s="89"/>
      <c r="J68" s="90"/>
      <c r="K68" s="91"/>
    </row>
    <row r="69" s="2" customFormat="1" hidden="1" spans="2:11">
      <c r="B69" s="78" t="s">
        <v>307</v>
      </c>
      <c r="C69" s="79"/>
      <c r="D69" s="80"/>
      <c r="E69" s="81"/>
      <c r="F69" s="82">
        <f>F68+H68+G68</f>
        <v>268441</v>
      </c>
      <c r="G69" s="82"/>
      <c r="H69" s="83"/>
      <c r="I69" s="92"/>
      <c r="J69" s="93"/>
      <c r="K69" s="83"/>
    </row>
    <row r="70" s="2" customFormat="1" hidden="1" spans="2:11">
      <c r="B70" s="78" t="s">
        <v>308</v>
      </c>
      <c r="C70" s="79"/>
      <c r="D70" s="80"/>
      <c r="E70" s="81"/>
      <c r="F70" s="82"/>
      <c r="G70" s="82"/>
      <c r="H70" s="83"/>
      <c r="I70" s="92"/>
      <c r="J70" s="93"/>
      <c r="K70" s="83"/>
    </row>
    <row r="71" hidden="1" spans="2:19">
      <c r="B71" s="84"/>
      <c r="C71" s="85"/>
      <c r="D71" s="86"/>
      <c r="E71" s="87"/>
      <c r="F71" s="88"/>
      <c r="G71" s="88"/>
      <c r="H71" s="86"/>
      <c r="I71" s="94"/>
      <c r="J71" s="95"/>
      <c r="K71" s="86"/>
      <c r="S71" t="s">
        <v>127</v>
      </c>
    </row>
    <row r="72" hidden="1" spans="3:11">
      <c r="C72" s="35" t="s">
        <v>309</v>
      </c>
      <c r="D72" s="36" t="s">
        <v>310</v>
      </c>
      <c r="E72" s="10"/>
      <c r="F72" s="37" t="s">
        <v>311</v>
      </c>
      <c r="G72" s="37"/>
      <c r="H72" s="36"/>
      <c r="I72" s="54"/>
      <c r="J72" s="55"/>
      <c r="K72" s="2"/>
    </row>
    <row r="73" hidden="1"/>
    <row r="74" hidden="1" spans="6:7">
      <c r="F74" s="7">
        <v>268441</v>
      </c>
      <c r="G74" s="7">
        <v>-262061</v>
      </c>
    </row>
    <row r="75" spans="15:15">
      <c r="O75" s="96">
        <f>SUBTOTAL(9,O14:O74)</f>
        <v>130907</v>
      </c>
    </row>
  </sheetData>
  <autoFilter xmlns:etc="http://www.wps.cn/officeDocument/2017/etCustomData" ref="B8:S74" etc:filterBottomFollowUsedRange="0">
    <filterColumn colId="8">
      <filters>
        <filter val="杭州哥特"/>
      </filters>
    </filterColumn>
    <extLst/>
  </autoFilter>
  <mergeCells count="20">
    <mergeCell ref="B3:K3"/>
    <mergeCell ref="B68:E68"/>
    <mergeCell ref="B69:E69"/>
    <mergeCell ref="F69:K69"/>
    <mergeCell ref="B70:E70"/>
    <mergeCell ref="F70:K70"/>
    <mergeCell ref="C16:C17"/>
    <mergeCell ref="C18:C19"/>
    <mergeCell ref="C21:C22"/>
    <mergeCell ref="C28:C29"/>
    <mergeCell ref="C31:C32"/>
    <mergeCell ref="C33:C34"/>
    <mergeCell ref="C35:C36"/>
    <mergeCell ref="C45:C46"/>
    <mergeCell ref="C50:C51"/>
    <mergeCell ref="C53:C54"/>
    <mergeCell ref="C55:C56"/>
    <mergeCell ref="C59:C60"/>
    <mergeCell ref="D18:D19"/>
    <mergeCell ref="E18:E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F7"/>
  <sheetViews>
    <sheetView workbookViewId="0">
      <selection activeCell="D5" sqref="D5"/>
    </sheetView>
  </sheetViews>
  <sheetFormatPr defaultColWidth="11" defaultRowHeight="14.4" outlineLevelRow="6" outlineLevelCol="5"/>
  <sheetData>
    <row r="5" spans="1:4">
      <c r="A5" s="1" t="s">
        <v>521</v>
      </c>
      <c r="B5" s="1" t="s">
        <v>522</v>
      </c>
      <c r="C5">
        <v>2140</v>
      </c>
      <c r="D5" t="e">
        <v>#VALUE!</v>
      </c>
    </row>
    <row r="7" spans="1:6">
      <c r="A7" s="1" t="s">
        <v>521</v>
      </c>
      <c r="B7" s="1" t="s">
        <v>523</v>
      </c>
      <c r="C7">
        <v>156</v>
      </c>
      <c r="D7" t="e">
        <v>#VALUE!</v>
      </c>
      <c r="E7" t="e">
        <v>#VALUE!</v>
      </c>
      <c r="F7" t="e">
        <v>#VALUE!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F5"/>
  <sheetViews>
    <sheetView workbookViewId="0">
      <selection activeCell="C5" sqref="C5"/>
    </sheetView>
  </sheetViews>
  <sheetFormatPr defaultColWidth="11" defaultRowHeight="14.4" outlineLevelRow="4" outlineLevelCol="5"/>
  <sheetData>
    <row r="5" spans="1:6">
      <c r="A5" s="1" t="s">
        <v>521</v>
      </c>
      <c r="B5" s="1" t="s">
        <v>524</v>
      </c>
      <c r="C5" t="e">
        <v>#VALUE!</v>
      </c>
      <c r="D5" t="e">
        <v>#VALUE!</v>
      </c>
      <c r="E5" t="e">
        <v>#VALUE!</v>
      </c>
      <c r="F5">
        <v>1394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分析师</vt:lpstr>
      <vt:lpstr>TCI</vt:lpstr>
      <vt:lpstr>代付费用</vt:lpstr>
      <vt:lpstr>携程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怪我自己</cp:lastModifiedBy>
  <dcterms:created xsi:type="dcterms:W3CDTF">2022-02-23T01:21:00Z</dcterms:created>
  <dcterms:modified xsi:type="dcterms:W3CDTF">2025-08-29T03:53:57Z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052A3BAB2F304B79BED2E3E6D8C3723C_13</vt:lpwstr>
  </property>
  <property fmtid="{D5CDD505-2E9C-101B-9397-08002B2CF9AE}" pid="3" name="KSOProductBuildVer">
    <vt:lpwstr>2052-12.1.0.22529</vt:lpwstr>
  </property>
</Properties>
</file>