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11月15日 安徽合肥\美达-兴艳\结算\"/>
    </mc:Choice>
  </mc:AlternateContent>
  <xr:revisionPtr revIDLastSave="0" documentId="13_ncr:1_{9A02B2D2-EDDD-4534-8E56-912397EE1A7B}" xr6:coauthVersionLast="45" xr6:coauthVersionMax="45" xr10:uidLastSave="{00000000-0000-0000-0000-000000000000}"/>
  <bookViews>
    <workbookView xWindow="-120" yWindow="-120" windowWidth="20730" windowHeight="11160" xr2:uid="{F69489C5-8946-4AAA-9B1C-CC868293B998}"/>
  </bookViews>
  <sheets>
    <sheet name="结算单" sheetId="1" r:id="rId1"/>
    <sheet name="分房表" sheetId="3" r:id="rId2"/>
    <sheet name="机票明细" sheetId="4" r:id="rId3"/>
    <sheet name="高铁票" sheetId="5" r:id="rId4"/>
    <sheet name="合肥当地用车" sheetId="2" r:id="rId5"/>
    <sheet name=" 始发地用车明细" sheetId="8" r:id="rId6"/>
  </sheets>
  <definedNames>
    <definedName name="_xlnm._FilterDatabase" localSheetId="5" hidden="1">' 始发地用车明细'!$A$1:$G$79</definedName>
    <definedName name="_xlnm._FilterDatabase" localSheetId="1" hidden="1">分房表!$A$15:$I$15</definedName>
    <definedName name="_xlnm._FilterDatabase" localSheetId="4" hidden="1">合肥当地用车!$A$1:$G$61</definedName>
    <definedName name="_xlnm._FilterDatabase" localSheetId="2" hidden="1">机票明细!$A$1:$J$1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0" i="8" l="1"/>
  <c r="F62" i="2" l="1"/>
  <c r="H48" i="5" l="1"/>
  <c r="H61" i="4" l="1"/>
  <c r="H55" i="3"/>
  <c r="H10" i="3"/>
  <c r="H9" i="3"/>
  <c r="H8" i="3"/>
  <c r="H7" i="3"/>
  <c r="H6" i="3"/>
  <c r="H5" i="3"/>
  <c r="H3" i="3"/>
  <c r="H14" i="3" s="1"/>
  <c r="H10" i="1"/>
  <c r="H11" i="1"/>
  <c r="H12" i="1"/>
  <c r="H13" i="1"/>
  <c r="H14" i="1"/>
  <c r="H15" i="1"/>
  <c r="H16" i="1"/>
  <c r="H17" i="1"/>
  <c r="H18" i="1"/>
  <c r="H19" i="1"/>
  <c r="H23" i="1"/>
  <c r="H24" i="1"/>
  <c r="H25" i="1"/>
  <c r="H26" i="1"/>
  <c r="H30" i="1"/>
  <c r="H31" i="1"/>
  <c r="H32" i="1"/>
  <c r="H33" i="1"/>
  <c r="H34" i="1"/>
  <c r="H35" i="1"/>
  <c r="H36" i="1"/>
  <c r="H37" i="1"/>
  <c r="H38" i="1"/>
  <c r="H42" i="1"/>
  <c r="H43" i="1"/>
  <c r="H44" i="1"/>
  <c r="H45" i="1"/>
  <c r="H46" i="1"/>
  <c r="H47" i="1"/>
  <c r="H48" i="1"/>
  <c r="H49" i="1"/>
  <c r="H50" i="1"/>
  <c r="H51" i="1"/>
  <c r="H55" i="1"/>
  <c r="H57" i="1" s="1"/>
  <c r="H56" i="1"/>
  <c r="H65" i="1"/>
  <c r="H66" i="1"/>
  <c r="H67" i="1"/>
  <c r="H71" i="1"/>
  <c r="H72" i="1"/>
  <c r="H68" i="1" l="1"/>
  <c r="H52" i="1"/>
  <c r="H20" i="1"/>
  <c r="H39" i="1"/>
  <c r="H58" i="1" s="1"/>
  <c r="H27" i="1"/>
  <c r="H56" i="3"/>
  <c r="D61" i="1" l="1"/>
  <c r="H61" i="1" s="1"/>
  <c r="H62" i="1" s="1"/>
  <c r="D75" i="1" s="1"/>
  <c r="H75" i="1" s="1"/>
  <c r="H76" i="1" l="1"/>
</calcChain>
</file>

<file path=xl/sharedStrings.xml><?xml version="1.0" encoding="utf-8"?>
<sst xmlns="http://schemas.openxmlformats.org/spreadsheetml/2006/main" count="1476" uniqueCount="615">
  <si>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</si>
  <si>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总计</t>
  </si>
  <si>
    <t>次</t>
    <phoneticPr fontId="7" type="noConversion"/>
  </si>
  <si>
    <t>次</t>
    <phoneticPr fontId="3" type="noConversion"/>
  </si>
  <si>
    <t>税金</t>
  </si>
  <si>
    <t>J-1</t>
  </si>
  <si>
    <t>J</t>
  </si>
  <si>
    <t>备       注</t>
    <phoneticPr fontId="7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</si>
  <si>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</si>
  <si>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单价（RMB）</t>
    <phoneticPr fontId="7" type="noConversion"/>
  </si>
  <si>
    <t>单位</t>
    <phoneticPr fontId="7" type="noConversion"/>
  </si>
  <si>
    <t>数量</t>
    <phoneticPr fontId="7" type="noConversion"/>
  </si>
  <si>
    <t>内  容</t>
  </si>
  <si>
    <t>项  目</t>
    <phoneticPr fontId="7" type="noConversion"/>
  </si>
  <si>
    <t>序号</t>
    <phoneticPr fontId="7" type="noConversion"/>
  </si>
  <si>
    <t>机票费用合计</t>
    <phoneticPr fontId="3" type="noConversion"/>
  </si>
  <si>
    <t>详见机票明细表</t>
    <phoneticPr fontId="3" type="noConversion"/>
  </si>
  <si>
    <t>人/次</t>
  </si>
  <si>
    <t>__北京-__合肥</t>
    <phoneticPr fontId="3" type="noConversion"/>
  </si>
  <si>
    <t>经济舱（国内）</t>
    <phoneticPr fontId="3" type="noConversion"/>
  </si>
  <si>
    <t>H-1</t>
    <phoneticPr fontId="3" type="noConversion"/>
  </si>
  <si>
    <t>机票</t>
  </si>
  <si>
    <t>H</t>
  </si>
  <si>
    <t>次数</t>
    <phoneticPr fontId="3" type="noConversion"/>
  </si>
  <si>
    <t>人数</t>
    <phoneticPr fontId="7" type="noConversion"/>
  </si>
  <si>
    <t>人员费用合计</t>
    <phoneticPr fontId="3" type="noConversion"/>
  </si>
  <si>
    <t>人/天</t>
    <phoneticPr fontId="7" type="noConversion"/>
  </si>
  <si>
    <t>补助</t>
    <phoneticPr fontId="3" type="noConversion"/>
  </si>
  <si>
    <t>G-3</t>
  </si>
  <si>
    <t>晚</t>
    <phoneticPr fontId="7" type="noConversion"/>
  </si>
  <si>
    <t>房费</t>
    <phoneticPr fontId="3" type="noConversion"/>
  </si>
  <si>
    <t>G-2</t>
  </si>
  <si>
    <t>预估金额，以实际发生费用结算</t>
    <phoneticPr fontId="3" type="noConversion"/>
  </si>
  <si>
    <t>程</t>
    <phoneticPr fontId="7" type="noConversion"/>
  </si>
  <si>
    <t>机票</t>
    <phoneticPr fontId="3" type="noConversion"/>
  </si>
  <si>
    <t>全陪工作人员费用</t>
    <phoneticPr fontId="7" type="noConversion"/>
  </si>
  <si>
    <t>G-1</t>
  </si>
  <si>
    <t>现场服务人员费用</t>
    <phoneticPr fontId="7" type="noConversion"/>
  </si>
  <si>
    <t>G</t>
    <phoneticPr fontId="7" type="noConversion"/>
  </si>
  <si>
    <t>天数</t>
    <phoneticPr fontId="7" type="noConversion"/>
  </si>
  <si>
    <t>服务费合计</t>
    <phoneticPr fontId="3" type="noConversion"/>
  </si>
  <si>
    <t>服务费</t>
    <phoneticPr fontId="7" type="noConversion"/>
  </si>
  <si>
    <t>F-1</t>
  </si>
  <si>
    <t>服务费</t>
  </si>
  <si>
    <t>F</t>
    <phoneticPr fontId="7" type="noConversion"/>
  </si>
  <si>
    <t>数量</t>
  </si>
  <si>
    <t>以上总计</t>
  </si>
  <si>
    <t>合计</t>
  </si>
  <si>
    <t>地陪</t>
  </si>
  <si>
    <t>E-2</t>
  </si>
  <si>
    <t>人/次</t>
    <phoneticPr fontId="7" type="noConversion"/>
  </si>
  <si>
    <t>接送机人员</t>
  </si>
  <si>
    <t>E-1</t>
  </si>
  <si>
    <t>工作人员费用</t>
    <phoneticPr fontId="3" type="noConversion"/>
  </si>
  <si>
    <t>E</t>
    <phoneticPr fontId="7" type="noConversion"/>
  </si>
  <si>
    <t>天数/次数</t>
    <phoneticPr fontId="7" type="noConversion"/>
  </si>
  <si>
    <t>天数/次数</t>
    <phoneticPr fontId="3" type="noConversion"/>
  </si>
  <si>
    <t>人数</t>
  </si>
  <si>
    <t>其他项目费用合计</t>
    <phoneticPr fontId="3" type="noConversion"/>
  </si>
  <si>
    <t xml:space="preserve"> </t>
    <phoneticPr fontId="3" type="noConversion"/>
  </si>
  <si>
    <t>其他需求：</t>
  </si>
  <si>
    <t>D-10</t>
  </si>
  <si>
    <t>块</t>
  </si>
  <si>
    <t>桌卡</t>
  </si>
  <si>
    <t>D-9</t>
  </si>
  <si>
    <t>天</t>
  </si>
  <si>
    <t>摄像</t>
  </si>
  <si>
    <t>D-8</t>
  </si>
  <si>
    <t>摄影</t>
  </si>
  <si>
    <t>D-7</t>
  </si>
  <si>
    <t>X展架</t>
  </si>
  <si>
    <t>D-6</t>
  </si>
  <si>
    <t>平方米</t>
  </si>
  <si>
    <t>背景板</t>
  </si>
  <si>
    <t>D-5</t>
  </si>
  <si>
    <t>次</t>
  </si>
  <si>
    <t>讲台/签到台鲜花</t>
  </si>
  <si>
    <t>D-4</t>
  </si>
  <si>
    <t>接机牌</t>
  </si>
  <si>
    <t>D-3</t>
  </si>
  <si>
    <t>人</t>
  </si>
  <si>
    <t>会议注册费</t>
  </si>
  <si>
    <t>D-2</t>
  </si>
  <si>
    <t>可按需求增减项目</t>
    <phoneticPr fontId="3" type="noConversion"/>
  </si>
  <si>
    <t>人</t>
    <phoneticPr fontId="7" type="noConversion"/>
  </si>
  <si>
    <t xml:space="preserve">险种：          保额：   </t>
    <phoneticPr fontId="3" type="noConversion"/>
  </si>
  <si>
    <t>保险费</t>
    <phoneticPr fontId="7" type="noConversion"/>
  </si>
  <si>
    <t>D-1</t>
  </si>
  <si>
    <t>其他费用</t>
    <phoneticPr fontId="7" type="noConversion"/>
  </si>
  <si>
    <t>D</t>
  </si>
  <si>
    <t>车辆费用合计</t>
    <phoneticPr fontId="3" type="noConversion"/>
  </si>
  <si>
    <t>详见高铁明细</t>
    <phoneticPr fontId="3" type="noConversion"/>
  </si>
  <si>
    <t>人/单程</t>
    <phoneticPr fontId="7" type="noConversion"/>
  </si>
  <si>
    <t>_各地-合肥_</t>
    <phoneticPr fontId="3" type="noConversion"/>
  </si>
  <si>
    <t>火车票或动车票</t>
    <phoneticPr fontId="7" type="noConversion"/>
  </si>
  <si>
    <t>C-4</t>
  </si>
  <si>
    <t>8小时100公里内</t>
    <phoneticPr fontId="3" type="noConversion"/>
  </si>
  <si>
    <t>辆/天</t>
    <phoneticPr fontId="7" type="noConversion"/>
  </si>
  <si>
    <t>20座大巴车</t>
    <phoneticPr fontId="3" type="noConversion"/>
  </si>
  <si>
    <t>X商务车</t>
    <phoneticPr fontId="3" type="noConversion"/>
  </si>
  <si>
    <t>包车（注明境内/境外）</t>
    <phoneticPr fontId="3" type="noConversion"/>
  </si>
  <si>
    <t>C-3</t>
  </si>
  <si>
    <t>辆/趟</t>
    <phoneticPr fontId="7" type="noConversion"/>
  </si>
  <si>
    <t>X座大巴车</t>
    <phoneticPr fontId="3" type="noConversion"/>
  </si>
  <si>
    <t>X座商务车</t>
    <phoneticPr fontId="3" type="noConversion"/>
  </si>
  <si>
    <t>外出用餐用车（注明境内/境外）</t>
    <phoneticPr fontId="7" type="noConversion"/>
  </si>
  <si>
    <t>C-2</t>
  </si>
  <si>
    <t>4座小车 合肥接送机</t>
    <phoneticPr fontId="3" type="noConversion"/>
  </si>
  <si>
    <t>GL8 合肥接送站</t>
    <phoneticPr fontId="3" type="noConversion"/>
  </si>
  <si>
    <t>4座小车 合肥接送站</t>
    <phoneticPr fontId="3" type="noConversion"/>
  </si>
  <si>
    <t>要求两年内的新车
并注明车的品牌</t>
    <phoneticPr fontId="3" type="noConversion"/>
  </si>
  <si>
    <t>4座小车 始发地用车</t>
    <phoneticPr fontId="3" type="noConversion"/>
  </si>
  <si>
    <t>机场及市内接送机用车（注明境内/境外）</t>
    <phoneticPr fontId="3" type="noConversion"/>
  </si>
  <si>
    <t>C-1</t>
  </si>
  <si>
    <t>交通</t>
    <phoneticPr fontId="7" type="noConversion"/>
  </si>
  <si>
    <t>C</t>
  </si>
  <si>
    <t>餐费合计</t>
    <phoneticPr fontId="3" type="noConversion"/>
  </si>
  <si>
    <t>桌餐</t>
    <phoneticPr fontId="3" type="noConversion"/>
  </si>
  <si>
    <t>晚餐</t>
  </si>
  <si>
    <t>B-5</t>
  </si>
  <si>
    <t>午餐</t>
  </si>
  <si>
    <t>B-4</t>
  </si>
  <si>
    <t>错过晚餐晚到的客户</t>
    <phoneticPr fontId="3" type="noConversion"/>
  </si>
  <si>
    <t>零点 11月15日 晚餐</t>
    <phoneticPr fontId="3" type="noConversion"/>
  </si>
  <si>
    <t>晚餐</t>
    <phoneticPr fontId="3" type="noConversion"/>
  </si>
  <si>
    <t>B-2</t>
    <phoneticPr fontId="3" type="noConversion"/>
  </si>
  <si>
    <t>自助 11月15日 中午</t>
    <phoneticPr fontId="3" type="noConversion"/>
  </si>
  <si>
    <t>午餐</t>
    <phoneticPr fontId="3" type="noConversion"/>
  </si>
  <si>
    <t>B-1</t>
    <phoneticPr fontId="3" type="noConversion"/>
  </si>
  <si>
    <t>用餐</t>
    <phoneticPr fontId="7" type="noConversion"/>
  </si>
  <si>
    <t>B</t>
  </si>
  <si>
    <t>住宿会场费用合计</t>
    <phoneticPr fontId="3" type="noConversion"/>
  </si>
  <si>
    <t>人/天</t>
  </si>
  <si>
    <t>会议室（按会议包价计算）</t>
    <phoneticPr fontId="3" type="noConversion"/>
  </si>
  <si>
    <t>未注明情况下选择会场默认设备</t>
    <phoneticPr fontId="3" type="noConversion"/>
  </si>
  <si>
    <t>台/天</t>
  </si>
  <si>
    <t>屏幕、反看板、计时器、音频设备等</t>
    <phoneticPr fontId="3" type="noConversion"/>
  </si>
  <si>
    <t>会场设备</t>
  </si>
  <si>
    <t>个/天</t>
  </si>
  <si>
    <t>有线/无线，数量</t>
  </si>
  <si>
    <t>话筒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</si>
  <si>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3" type="noConversion"/>
  </si>
  <si>
    <t>品种</t>
  </si>
  <si>
    <t>茶歇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</si>
  <si>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</si>
  <si>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</si>
  <si>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投影仪/幕布</t>
  </si>
  <si>
    <t>请注明会议室名称、面积及层高</t>
    <phoneticPr fontId="3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</si>
  <si>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7" type="noConversion"/>
  </si>
  <si>
    <t>100人左右会议室400平方米左右</t>
    <phoneticPr fontId="3" type="noConversion"/>
  </si>
  <si>
    <t>会议室</t>
    <phoneticPr fontId="3" type="noConversion"/>
  </si>
  <si>
    <t>A-3</t>
  </si>
  <si>
    <t>间/晚</t>
    <phoneticPr fontId="7" type="noConversion"/>
  </si>
  <si>
    <t>普通双床房（_11__月_14-16__日___晚）</t>
    <phoneticPr fontId="3" type="noConversion"/>
  </si>
  <si>
    <t>普通双床房（_11__月_15-16__日___晚）</t>
    <phoneticPr fontId="3" type="noConversion"/>
  </si>
  <si>
    <t>合肥融创万达嘉华酒店</t>
    <phoneticPr fontId="3" type="noConversion"/>
  </si>
  <si>
    <t>大会指定VIP住宿</t>
    <phoneticPr fontId="7" type="noConversion"/>
  </si>
  <si>
    <t>普通大床房（__11_月_15-17__日___晚）</t>
    <phoneticPr fontId="3" type="noConversion"/>
  </si>
  <si>
    <t>普通大床房（__11_月_15-16__日___晚）</t>
    <phoneticPr fontId="3" type="noConversion"/>
  </si>
  <si>
    <t>合肥融创万达文华酒店</t>
    <phoneticPr fontId="3" type="noConversion"/>
  </si>
  <si>
    <t>A-1</t>
  </si>
  <si>
    <t>A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</si>
  <si>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</si>
  <si>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报     价</t>
  </si>
  <si>
    <t>项      目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</si>
  <si>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</si>
  <si>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备注：</t>
  </si>
  <si>
    <t>2019,10.8</t>
    <phoneticPr fontId="3" type="noConversion"/>
  </si>
  <si>
    <t>报价有效期：</t>
    <phoneticPr fontId="3" type="noConversion"/>
  </si>
  <si>
    <t xml:space="preserve">            </t>
  </si>
  <si>
    <t xml:space="preserve">              内部参加人数：</t>
    <phoneticPr fontId="3" type="noConversion"/>
  </si>
  <si>
    <t>2019.11.15-17</t>
    <phoneticPr fontId="3" type="noConversion"/>
  </si>
  <si>
    <t>会议时间：</t>
  </si>
  <si>
    <t>郭海燕13810995220</t>
    <phoneticPr fontId="3" type="noConversion"/>
  </si>
  <si>
    <t>联系人/电话：</t>
  </si>
  <si>
    <t xml:space="preserve">             </t>
    <phoneticPr fontId="3" type="noConversion"/>
  </si>
  <si>
    <t xml:space="preserve">              外部参加人数：</t>
    <phoneticPr fontId="3" type="noConversion"/>
  </si>
  <si>
    <t>国内会议</t>
  </si>
  <si>
    <t>会议类型：</t>
  </si>
  <si>
    <t>康辉集团北京国际会议展览有限公司</t>
    <phoneticPr fontId="3" type="noConversion"/>
  </si>
  <si>
    <t>供应商名称：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</si>
  <si>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</si>
  <si>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安徽省合肥市融创万达文华酒店 </t>
    <phoneticPr fontId="3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</si>
  <si>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</si>
  <si>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中华医学会肝病学分会肝纤维化学组第八次全国肝纤维化、肝硬化学术会议</t>
    <phoneticPr fontId="3" type="noConversion"/>
  </si>
  <si>
    <t>会议名称：</t>
    <phoneticPr fontId="7" type="noConversion"/>
  </si>
  <si>
    <t>会议结算表格</t>
    <phoneticPr fontId="3" type="noConversion"/>
  </si>
  <si>
    <t>小车</t>
  </si>
  <si>
    <t>合肥融创万达酒店-合肥南站</t>
  </si>
  <si>
    <t>刘海东</t>
    <phoneticPr fontId="7" type="noConversion"/>
  </si>
  <si>
    <t>周艾强</t>
  </si>
  <si>
    <t>朴红心</t>
    <phoneticPr fontId="7" type="noConversion"/>
  </si>
  <si>
    <t>合肥融创万达酒店-合肥机场</t>
  </si>
  <si>
    <t>张立婷</t>
    <phoneticPr fontId="3" type="noConversion"/>
  </si>
  <si>
    <t>康鹏</t>
  </si>
  <si>
    <t>李广明,陈桂敏</t>
    <phoneticPr fontId="7" type="noConversion"/>
  </si>
  <si>
    <t>朱丽,王九萍</t>
    <phoneticPr fontId="7" type="noConversion"/>
  </si>
  <si>
    <t>吴赤红</t>
    <phoneticPr fontId="7" type="noConversion"/>
  </si>
  <si>
    <t>许玉金,王雪莲</t>
    <phoneticPr fontId="7" type="noConversion"/>
  </si>
  <si>
    <t>刘涛</t>
    <phoneticPr fontId="3" type="noConversion"/>
  </si>
  <si>
    <t>刘燕敏,陈杰</t>
    <phoneticPr fontId="7" type="noConversion"/>
  </si>
  <si>
    <t>杨微波,游凤云</t>
    <phoneticPr fontId="7" type="noConversion"/>
  </si>
  <si>
    <t>刘敏</t>
  </si>
  <si>
    <t>张冠华</t>
  </si>
  <si>
    <t>欧晓娟</t>
  </si>
  <si>
    <t>朱明玉</t>
    <phoneticPr fontId="7" type="noConversion"/>
  </si>
  <si>
    <t>刘葵花,秦来英</t>
    <phoneticPr fontId="7" type="noConversion"/>
  </si>
  <si>
    <t>李毅,李新艳</t>
    <phoneticPr fontId="7" type="noConversion"/>
  </si>
  <si>
    <t>武平,王会亮</t>
    <phoneticPr fontId="7" type="noConversion"/>
  </si>
  <si>
    <t>陈艳</t>
  </si>
  <si>
    <t>戴锴</t>
  </si>
  <si>
    <t>GL8</t>
  </si>
  <si>
    <t>闫东，饶慧瑛，张晶</t>
    <phoneticPr fontId="7" type="noConversion"/>
  </si>
  <si>
    <t>吴小微</t>
  </si>
  <si>
    <t>王叶</t>
    <phoneticPr fontId="7" type="noConversion"/>
  </si>
  <si>
    <t>安威</t>
    <phoneticPr fontId="7" type="noConversion"/>
  </si>
  <si>
    <t>赵雷</t>
  </si>
  <si>
    <t>宁会彬</t>
    <phoneticPr fontId="7" type="noConversion"/>
  </si>
  <si>
    <t>傅青春</t>
    <phoneticPr fontId="7" type="noConversion"/>
  </si>
  <si>
    <t>合肥机场-合肥融创万达酒店</t>
  </si>
  <si>
    <t>张立婷</t>
  </si>
  <si>
    <t>合肥南站-合肥融创万达酒店</t>
  </si>
  <si>
    <t>王叶，张冠华</t>
    <phoneticPr fontId="7" type="noConversion"/>
  </si>
  <si>
    <t>许玉金</t>
    <phoneticPr fontId="7" type="noConversion"/>
  </si>
  <si>
    <t>游凤云</t>
    <phoneticPr fontId="3" type="noConversion"/>
  </si>
  <si>
    <t>吴赤红,张晓燕</t>
    <phoneticPr fontId="7" type="noConversion"/>
  </si>
  <si>
    <t>王雪莲</t>
    <phoneticPr fontId="7" type="noConversion"/>
  </si>
  <si>
    <t>王九萍,朱丽</t>
    <phoneticPr fontId="7" type="noConversion"/>
  </si>
  <si>
    <t>王玉华</t>
  </si>
  <si>
    <t>丁蒙蒙</t>
  </si>
  <si>
    <t>杨微波</t>
  </si>
  <si>
    <t>高沿航，朴红心</t>
    <phoneticPr fontId="7" type="noConversion"/>
  </si>
  <si>
    <t>康鹏</t>
    <phoneticPr fontId="3" type="noConversion"/>
  </si>
  <si>
    <t>陈桂敏，李广明</t>
    <phoneticPr fontId="7" type="noConversion"/>
  </si>
  <si>
    <t>陈艳，闫东</t>
    <phoneticPr fontId="7" type="noConversion"/>
  </si>
  <si>
    <t>武平，王会亮</t>
    <phoneticPr fontId="7" type="noConversion"/>
  </si>
  <si>
    <t>刘葵花，秦来英</t>
    <phoneticPr fontId="7" type="noConversion"/>
  </si>
  <si>
    <t>李新艳</t>
  </si>
  <si>
    <t>李毅</t>
  </si>
  <si>
    <t>饶慧瑛</t>
  </si>
  <si>
    <t>傅青春</t>
  </si>
  <si>
    <t>GL8</t>
    <phoneticPr fontId="3" type="noConversion"/>
  </si>
  <si>
    <t>张晶，刘燕敏，陈杰</t>
    <phoneticPr fontId="7" type="noConversion"/>
  </si>
  <si>
    <t>小车</t>
    <phoneticPr fontId="3" type="noConversion"/>
  </si>
  <si>
    <t>宁会彬</t>
  </si>
  <si>
    <t>备注</t>
  </si>
  <si>
    <t>金额</t>
  </si>
  <si>
    <t>车型</t>
  </si>
  <si>
    <t>行程</t>
  </si>
  <si>
    <t>日期</t>
  </si>
  <si>
    <t>姓名</t>
  </si>
  <si>
    <t>序号</t>
  </si>
  <si>
    <t>酒店</t>
    <phoneticPr fontId="3" type="noConversion"/>
  </si>
  <si>
    <t>性别</t>
  </si>
  <si>
    <t>入住日期</t>
  </si>
  <si>
    <t>离店日期</t>
  </si>
  <si>
    <t>房型</t>
  </si>
  <si>
    <t>合肥万达文华酒店</t>
    <phoneticPr fontId="3" type="noConversion"/>
  </si>
  <si>
    <t>高沿航</t>
  </si>
  <si>
    <t>女</t>
  </si>
  <si>
    <t>单间</t>
    <phoneticPr fontId="41" type="noConversion"/>
  </si>
  <si>
    <t>朴红心</t>
  </si>
  <si>
    <t>安威</t>
  </si>
  <si>
    <t>男</t>
  </si>
  <si>
    <t>吴赤红</t>
  </si>
  <si>
    <t>张晶</t>
  </si>
  <si>
    <t>王九萍</t>
  </si>
  <si>
    <t>傅青春</t>
    <phoneticPr fontId="41" type="noConversion"/>
  </si>
  <si>
    <t>合计：</t>
    <phoneticPr fontId="41" type="noConversion"/>
  </si>
  <si>
    <t>合肥万达嘉华酒店</t>
    <phoneticPr fontId="3" type="noConversion"/>
  </si>
  <si>
    <t>丁蒙蒙</t>
    <phoneticPr fontId="41" type="noConversion"/>
  </si>
  <si>
    <t>标间单住</t>
    <phoneticPr fontId="41" type="noConversion"/>
  </si>
  <si>
    <t>李广明</t>
    <phoneticPr fontId="41" type="noConversion"/>
  </si>
  <si>
    <t>宁会彬</t>
    <phoneticPr fontId="41" type="noConversion"/>
  </si>
  <si>
    <t>闫东</t>
    <phoneticPr fontId="41" type="noConversion"/>
  </si>
  <si>
    <t>杨微波</t>
    <phoneticPr fontId="41" type="noConversion"/>
  </si>
  <si>
    <t>周艾强</t>
    <phoneticPr fontId="41" type="noConversion"/>
  </si>
  <si>
    <t>钟碧慧</t>
    <phoneticPr fontId="41" type="noConversion"/>
  </si>
  <si>
    <t>王会亮</t>
    <phoneticPr fontId="41" type="noConversion"/>
  </si>
  <si>
    <t>康鹏</t>
    <phoneticPr fontId="41" type="noConversion"/>
  </si>
  <si>
    <t>标间</t>
    <phoneticPr fontId="41" type="noConversion"/>
  </si>
  <si>
    <t>陈杰</t>
    <phoneticPr fontId="41" type="noConversion"/>
  </si>
  <si>
    <t>标间</t>
  </si>
  <si>
    <t>许玉金</t>
    <phoneticPr fontId="41" type="noConversion"/>
  </si>
  <si>
    <t>同陈思文住</t>
    <phoneticPr fontId="41" type="noConversion"/>
  </si>
  <si>
    <t>陈思文</t>
    <phoneticPr fontId="41" type="noConversion"/>
  </si>
  <si>
    <t>11月15日取消</t>
    <phoneticPr fontId="41" type="noConversion"/>
  </si>
  <si>
    <t>戴锴</t>
    <phoneticPr fontId="41" type="noConversion"/>
  </si>
  <si>
    <t>李毅</t>
    <phoneticPr fontId="41" type="noConversion"/>
  </si>
  <si>
    <t>刘涛</t>
    <phoneticPr fontId="41" type="noConversion"/>
  </si>
  <si>
    <t>女</t>
    <phoneticPr fontId="41" type="noConversion"/>
  </si>
  <si>
    <t>王叶</t>
    <phoneticPr fontId="41" type="noConversion"/>
  </si>
  <si>
    <t>刘燕敏</t>
    <phoneticPr fontId="41" type="noConversion"/>
  </si>
  <si>
    <t>王雪莲</t>
    <phoneticPr fontId="41" type="noConversion"/>
  </si>
  <si>
    <t>朱丽</t>
    <phoneticPr fontId="41" type="noConversion"/>
  </si>
  <si>
    <t>陈艳</t>
    <phoneticPr fontId="41" type="noConversion"/>
  </si>
  <si>
    <t>武平</t>
    <phoneticPr fontId="41" type="noConversion"/>
  </si>
  <si>
    <t>刘葵花</t>
    <phoneticPr fontId="41" type="noConversion"/>
  </si>
  <si>
    <t>秦来英</t>
    <phoneticPr fontId="41" type="noConversion"/>
  </si>
  <si>
    <t>游风云</t>
    <phoneticPr fontId="41" type="noConversion"/>
  </si>
  <si>
    <t>李新艳</t>
    <phoneticPr fontId="41" type="noConversion"/>
  </si>
  <si>
    <t>朱明玉</t>
    <phoneticPr fontId="41" type="noConversion"/>
  </si>
  <si>
    <t>吴小微</t>
    <phoneticPr fontId="41" type="noConversion"/>
  </si>
  <si>
    <t>刘敏</t>
    <phoneticPr fontId="41" type="noConversion"/>
  </si>
  <si>
    <t>张冠华</t>
    <phoneticPr fontId="41" type="noConversion"/>
  </si>
  <si>
    <t>陈桂敏</t>
    <phoneticPr fontId="41" type="noConversion"/>
  </si>
  <si>
    <t>刘海东</t>
    <phoneticPr fontId="41" type="noConversion"/>
  </si>
  <si>
    <t>单男</t>
    <phoneticPr fontId="41" type="noConversion"/>
  </si>
  <si>
    <t>姜华</t>
    <phoneticPr fontId="41" type="noConversion"/>
  </si>
  <si>
    <t>女</t>
    <phoneticPr fontId="7" type="noConversion"/>
  </si>
  <si>
    <t>高兴艳</t>
    <phoneticPr fontId="41" type="noConversion"/>
  </si>
  <si>
    <t>刘建华</t>
    <phoneticPr fontId="41" type="noConversion"/>
  </si>
  <si>
    <t>王立征</t>
    <phoneticPr fontId="41" type="noConversion"/>
  </si>
  <si>
    <t>赵如光</t>
    <phoneticPr fontId="41" type="noConversion"/>
  </si>
  <si>
    <t>高辉</t>
    <phoneticPr fontId="41" type="noConversion"/>
  </si>
  <si>
    <t>男</t>
    <phoneticPr fontId="7" type="noConversion"/>
  </si>
  <si>
    <t>李燕</t>
    <phoneticPr fontId="41" type="noConversion"/>
  </si>
  <si>
    <t>单女</t>
    <phoneticPr fontId="41" type="noConversion"/>
  </si>
  <si>
    <t>耿吴茜</t>
    <phoneticPr fontId="41" type="noConversion"/>
  </si>
  <si>
    <t>全陪</t>
    <phoneticPr fontId="41" type="noConversion"/>
  </si>
  <si>
    <t>总计：</t>
    <phoneticPr fontId="41" type="noConversion"/>
  </si>
  <si>
    <t>航班号</t>
  </si>
  <si>
    <t>行程</t>
    <phoneticPr fontId="3" type="noConversion"/>
  </si>
  <si>
    <t>舱位</t>
  </si>
  <si>
    <t>金额含税</t>
  </si>
  <si>
    <t>手续费</t>
  </si>
  <si>
    <t>2019-11-17</t>
  </si>
  <si>
    <t xml:space="preserve">CA1256 </t>
  </si>
  <si>
    <t>合肥→北京首都</t>
  </si>
  <si>
    <t>V</t>
  </si>
  <si>
    <t>2019-11-16</t>
  </si>
  <si>
    <t xml:space="preserve">CA1843 </t>
  </si>
  <si>
    <t>北京首都→合肥</t>
  </si>
  <si>
    <t>王雪莲</t>
  </si>
  <si>
    <t xml:space="preserve">ZH9710 </t>
  </si>
  <si>
    <t>合肥→沈阳</t>
  </si>
  <si>
    <t>2019-11-15</t>
  </si>
  <si>
    <t xml:space="preserve">PN6248 </t>
  </si>
  <si>
    <t>沈阳→合肥</t>
  </si>
  <si>
    <t>X</t>
  </si>
  <si>
    <t>朱丽</t>
  </si>
  <si>
    <t xml:space="preserve">ZH9284 </t>
  </si>
  <si>
    <t>合肥→西安</t>
  </si>
  <si>
    <t xml:space="preserve">ZH9283 </t>
  </si>
  <si>
    <t>西安→合肥</t>
  </si>
  <si>
    <t>V1</t>
  </si>
  <si>
    <t>陈桂敏</t>
  </si>
  <si>
    <t xml:space="preserve">JR1549 </t>
  </si>
  <si>
    <t>合肥→郑州</t>
  </si>
  <si>
    <t>S</t>
  </si>
  <si>
    <t>李广明</t>
  </si>
  <si>
    <t xml:space="preserve">JR1550 </t>
  </si>
  <si>
    <t>郑州→合肥</t>
  </si>
  <si>
    <t>T</t>
  </si>
  <si>
    <t>陈杰</t>
  </si>
  <si>
    <t xml:space="preserve">MU5169 </t>
  </si>
  <si>
    <t>N</t>
  </si>
  <si>
    <t>刘燕敏</t>
  </si>
  <si>
    <t>刘海东</t>
  </si>
  <si>
    <t xml:space="preserve">SC8736 </t>
  </si>
  <si>
    <t>合肥→青岛</t>
  </si>
  <si>
    <t>Q</t>
  </si>
  <si>
    <t xml:space="preserve">MU5077 </t>
  </si>
  <si>
    <t>合肥→昆明</t>
  </si>
  <si>
    <t xml:space="preserve">MU5464 </t>
  </si>
  <si>
    <t>昆明→合肥</t>
  </si>
  <si>
    <t xml:space="preserve">MU5475 </t>
  </si>
  <si>
    <t xml:space="preserve">CZ3814 </t>
  </si>
  <si>
    <t>合肥→广州</t>
  </si>
  <si>
    <t>M</t>
  </si>
  <si>
    <t xml:space="preserve">ZH9989 </t>
  </si>
  <si>
    <t>广州→合肥</t>
  </si>
  <si>
    <t>钟碧慧</t>
  </si>
  <si>
    <t xml:space="preserve">CZ3818 </t>
  </si>
  <si>
    <t>Y</t>
  </si>
  <si>
    <t xml:space="preserve">CZ3813 </t>
  </si>
  <si>
    <t>游风云</t>
  </si>
  <si>
    <t xml:space="preserve">SC4705 </t>
  </si>
  <si>
    <t>合肥→珠海</t>
  </si>
  <si>
    <t>王立征</t>
  </si>
  <si>
    <t xml:space="preserve">CA1844 </t>
  </si>
  <si>
    <t>王叶</t>
  </si>
  <si>
    <t xml:space="preserve">CA1846 </t>
  </si>
  <si>
    <t xml:space="preserve">CA1845 </t>
  </si>
  <si>
    <t xml:space="preserve">3U8517 </t>
  </si>
  <si>
    <t>哈尔滨→合肥</t>
  </si>
  <si>
    <t>L</t>
  </si>
  <si>
    <t>2019-11-18</t>
  </si>
  <si>
    <t xml:space="preserve">ZH8637 </t>
  </si>
  <si>
    <t>合肥→天津</t>
  </si>
  <si>
    <t xml:space="preserve">ZH8638 </t>
  </si>
  <si>
    <t>天津→合肥</t>
  </si>
  <si>
    <t xml:space="preserve">MU9688 </t>
  </si>
  <si>
    <t>合肥→哈尔滨</t>
  </si>
  <si>
    <t xml:space="preserve">MU5171 </t>
  </si>
  <si>
    <t xml:space="preserve">MU5170 </t>
  </si>
  <si>
    <t>李燕</t>
  </si>
  <si>
    <t xml:space="preserve">CZ3606 </t>
  </si>
  <si>
    <t>长春→延吉</t>
  </si>
  <si>
    <t xml:space="preserve">CZ3605 </t>
  </si>
  <si>
    <t>延吉→长春</t>
  </si>
  <si>
    <t xml:space="preserve">MU5286 </t>
  </si>
  <si>
    <t>合肥→长春</t>
  </si>
  <si>
    <t xml:space="preserve">MU5285 </t>
  </si>
  <si>
    <t>长春→合肥</t>
  </si>
  <si>
    <t xml:space="preserve">QW6057 </t>
  </si>
  <si>
    <t>兰州→合肥</t>
  </si>
  <si>
    <t>Z</t>
  </si>
  <si>
    <t xml:space="preserve">DR6586 </t>
  </si>
  <si>
    <t>K</t>
  </si>
  <si>
    <t>许玉金</t>
  </si>
  <si>
    <t xml:space="preserve">ZH9709 </t>
  </si>
  <si>
    <t>2019-11-14</t>
  </si>
  <si>
    <t xml:space="preserve">MU2258 </t>
  </si>
  <si>
    <t>青岛→合肥</t>
  </si>
  <si>
    <t>刘涛</t>
  </si>
  <si>
    <t xml:space="preserve">UQ2522 </t>
  </si>
  <si>
    <t>合肥→兰州</t>
  </si>
  <si>
    <t xml:space="preserve">LT4302 </t>
  </si>
  <si>
    <t>珠海→合肥</t>
  </si>
  <si>
    <t>游凤云</t>
  </si>
  <si>
    <t>退票费</t>
    <phoneticPr fontId="3" type="noConversion"/>
  </si>
  <si>
    <t xml:space="preserve">SC4706 </t>
  </si>
  <si>
    <t>张晓燕</t>
  </si>
  <si>
    <t xml:space="preserve">JD5325 </t>
  </si>
  <si>
    <t xml:space="preserve">UQ2521 </t>
  </si>
  <si>
    <t>合计：</t>
    <phoneticPr fontId="3" type="noConversion"/>
  </si>
  <si>
    <t>舱位</t>
    <phoneticPr fontId="3" type="noConversion"/>
  </si>
  <si>
    <t>出发地</t>
  </si>
  <si>
    <t>到达地</t>
  </si>
  <si>
    <t>G265</t>
    <phoneticPr fontId="7" type="noConversion"/>
  </si>
  <si>
    <t>一等座</t>
    <phoneticPr fontId="7" type="noConversion"/>
  </si>
  <si>
    <t>北京南</t>
    <phoneticPr fontId="7" type="noConversion"/>
  </si>
  <si>
    <t>合肥南</t>
    <phoneticPr fontId="7" type="noConversion"/>
  </si>
  <si>
    <t>G24</t>
    <phoneticPr fontId="7" type="noConversion"/>
  </si>
  <si>
    <t>秦来英</t>
  </si>
  <si>
    <t>G161</t>
  </si>
  <si>
    <t>一等座</t>
  </si>
  <si>
    <t>济南西</t>
  </si>
  <si>
    <t>合肥南</t>
  </si>
  <si>
    <t>G270</t>
  </si>
  <si>
    <t>刘葵花</t>
  </si>
  <si>
    <t>王会亮</t>
  </si>
  <si>
    <t>G351</t>
  </si>
  <si>
    <t>泰安</t>
  </si>
  <si>
    <t>G356</t>
  </si>
  <si>
    <t>武平</t>
  </si>
  <si>
    <t>G1908</t>
  </si>
  <si>
    <t>二等座</t>
  </si>
  <si>
    <t>郑州东</t>
  </si>
  <si>
    <t>G1906</t>
  </si>
  <si>
    <t>G1880</t>
  </si>
  <si>
    <t>D3024</t>
  </si>
  <si>
    <t>武昌</t>
  </si>
  <si>
    <t>D2247</t>
  </si>
  <si>
    <t>汉口</t>
  </si>
  <si>
    <t>G650</t>
  </si>
  <si>
    <t>武汉</t>
  </si>
  <si>
    <t>G1725</t>
  </si>
  <si>
    <t>G600</t>
  </si>
  <si>
    <t>G1539</t>
  </si>
  <si>
    <t>闫东</t>
  </si>
  <si>
    <t>G29</t>
  </si>
  <si>
    <t>北京南</t>
  </si>
  <si>
    <t>G24</t>
  </si>
  <si>
    <t>G264</t>
  </si>
  <si>
    <t>刘建华</t>
  </si>
  <si>
    <t>高辉</t>
  </si>
  <si>
    <t>D3061</t>
    <phoneticPr fontId="7" type="noConversion"/>
  </si>
  <si>
    <t>汉口</t>
    <phoneticPr fontId="7" type="noConversion"/>
  </si>
  <si>
    <t>D3084</t>
    <phoneticPr fontId="7" type="noConversion"/>
  </si>
  <si>
    <t>赵如光</t>
  </si>
  <si>
    <t>二等座</t>
    <phoneticPr fontId="7" type="noConversion"/>
  </si>
  <si>
    <t>济南西</t>
    <phoneticPr fontId="7" type="noConversion"/>
  </si>
  <si>
    <t>G27</t>
    <phoneticPr fontId="7" type="noConversion"/>
  </si>
  <si>
    <t>G23</t>
    <phoneticPr fontId="7" type="noConversion"/>
  </si>
  <si>
    <t>退票费</t>
    <phoneticPr fontId="7" type="noConversion"/>
  </si>
  <si>
    <t>G1704</t>
    <phoneticPr fontId="7" type="noConversion"/>
  </si>
  <si>
    <t>秦皇岛</t>
    <phoneticPr fontId="7" type="noConversion"/>
  </si>
  <si>
    <t>天津</t>
    <phoneticPr fontId="7" type="noConversion"/>
  </si>
  <si>
    <t>G2627</t>
    <phoneticPr fontId="7" type="noConversion"/>
  </si>
  <si>
    <t>G676</t>
    <phoneticPr fontId="7" type="noConversion"/>
  </si>
  <si>
    <t>上海虹桥</t>
    <phoneticPr fontId="7" type="noConversion"/>
  </si>
  <si>
    <t>朱明玉</t>
  </si>
  <si>
    <t>G1771</t>
  </si>
  <si>
    <t>上海虹桥</t>
  </si>
  <si>
    <t>高沿航</t>
    <phoneticPr fontId="3" type="noConversion"/>
  </si>
  <si>
    <t>付青春</t>
    <phoneticPr fontId="7" type="noConversion"/>
  </si>
  <si>
    <t>李新艳</t>
    <phoneticPr fontId="7" type="noConversion"/>
  </si>
  <si>
    <t>G7574</t>
    <phoneticPr fontId="7" type="noConversion"/>
  </si>
  <si>
    <t>合肥站</t>
    <phoneticPr fontId="7" type="noConversion"/>
  </si>
  <si>
    <t>G7252</t>
    <phoneticPr fontId="7" type="noConversion"/>
  </si>
  <si>
    <t>上海</t>
    <phoneticPr fontId="7" type="noConversion"/>
  </si>
  <si>
    <t>G7266</t>
    <phoneticPr fontId="7" type="noConversion"/>
  </si>
  <si>
    <t>于海滨</t>
    <phoneticPr fontId="3" type="noConversion"/>
  </si>
  <si>
    <t>北京</t>
    <phoneticPr fontId="3" type="noConversion"/>
  </si>
  <si>
    <t>望京花园小区-首都机场</t>
  </si>
  <si>
    <t>积水潭医院回龙观院区-首都机场</t>
  </si>
  <si>
    <t>通州友谊医院院区-首都机场</t>
  </si>
  <si>
    <t>昌平区生命科学园-首都机场</t>
  </si>
  <si>
    <t>饶慧英</t>
  </si>
  <si>
    <t>西直门南大街-北京南站</t>
  </si>
  <si>
    <t>佑安医院-北京南站</t>
  </si>
  <si>
    <t>刘燕敏、陈杰</t>
  </si>
  <si>
    <t>中医科学院西苑院区-北京南站</t>
  </si>
  <si>
    <t>石榴园顶秀欣园-北京南站</t>
  </si>
  <si>
    <t>北七家鲁疃家园-首都机场</t>
  </si>
  <si>
    <t>煤市口路甲10号院-北京南站</t>
  </si>
  <si>
    <t>胜古家园-首都机场</t>
  </si>
  <si>
    <t>首都机场-积水潭医院回龙观院区</t>
  </si>
  <si>
    <t>首都机场-望京花园小区</t>
  </si>
  <si>
    <t>首都机场-胜古家园</t>
  </si>
  <si>
    <t>首都机场-双井双花园小区</t>
  </si>
  <si>
    <t>首都机场-大屯地铁站</t>
  </si>
  <si>
    <t>北京南站-西直门南大街</t>
  </si>
  <si>
    <t>北京南站-佑安医院</t>
  </si>
  <si>
    <t>首都机场-中关村北二条</t>
  </si>
  <si>
    <t>首都机场-小马厂</t>
  </si>
  <si>
    <t>首都机场-北七家鲁疃家园</t>
  </si>
  <si>
    <t>陈艳、刘建华</t>
  </si>
  <si>
    <t>北京南站-五棵松-梅市口路</t>
  </si>
  <si>
    <t>北京南站-顶秀欣园</t>
  </si>
  <si>
    <t>哈尔滨</t>
    <phoneticPr fontId="3" type="noConversion"/>
  </si>
  <si>
    <t>哈尔滨医科大学附属第二医院-哈尔滨太平T2</t>
    <phoneticPr fontId="3" type="noConversion"/>
  </si>
  <si>
    <t>哈尔滨太平T2-哈尔滨医科大学附属第二医院</t>
    <phoneticPr fontId="3" type="noConversion"/>
  </si>
  <si>
    <t>长春</t>
    <phoneticPr fontId="3" type="noConversion"/>
  </si>
  <si>
    <t>吉林大学第一医院-长春龙嘉T2</t>
    <phoneticPr fontId="3" type="noConversion"/>
  </si>
  <si>
    <t>朴红心</t>
    <phoneticPr fontId="3" type="noConversion"/>
  </si>
  <si>
    <t>延边医院-长春龙嘉T2</t>
    <phoneticPr fontId="3" type="noConversion"/>
  </si>
  <si>
    <t>长春龙嘉T2-延边医院</t>
    <phoneticPr fontId="3" type="noConversion"/>
  </si>
  <si>
    <t>沈阳</t>
    <phoneticPr fontId="3" type="noConversion"/>
  </si>
  <si>
    <t>王雪莲</t>
    <phoneticPr fontId="3" type="noConversion"/>
  </si>
  <si>
    <t>中国医科大学附属盛京医院-沈阳桃仙T3</t>
    <phoneticPr fontId="3" type="noConversion"/>
  </si>
  <si>
    <t>沈阳桃仙T3-中国医科大学附属盛京医院</t>
    <phoneticPr fontId="3" type="noConversion"/>
  </si>
  <si>
    <t>许玉金</t>
    <phoneticPr fontId="3" type="noConversion"/>
  </si>
  <si>
    <t>辽宁省金秋医院-沈阳桃仙T3</t>
    <phoneticPr fontId="3" type="noConversion"/>
  </si>
  <si>
    <t>沈阳桃仙T3-辽宁省金秋医院</t>
    <phoneticPr fontId="3" type="noConversion"/>
  </si>
  <si>
    <t>广州</t>
    <phoneticPr fontId="3" type="noConversion"/>
  </si>
  <si>
    <t>东方宾馆-白云机场</t>
    <phoneticPr fontId="3" type="noConversion"/>
  </si>
  <si>
    <t>珠海</t>
    <phoneticPr fontId="3" type="noConversion"/>
  </si>
  <si>
    <t>中山大学附属第五医院-珠海机场</t>
    <phoneticPr fontId="3" type="noConversion"/>
  </si>
  <si>
    <t>白云机场-花都区人民医院</t>
    <phoneticPr fontId="3" type="noConversion"/>
  </si>
  <si>
    <t>珠海机场-中山大学附属第五医院</t>
    <phoneticPr fontId="3" type="noConversion"/>
  </si>
  <si>
    <t>郑州</t>
    <phoneticPr fontId="3" type="noConversion"/>
  </si>
  <si>
    <t>郑州市第六人民医院-郑州东站</t>
    <phoneticPr fontId="3" type="noConversion"/>
  </si>
  <si>
    <t>河南省人民医院-郑州东站</t>
    <phoneticPr fontId="3" type="noConversion"/>
  </si>
  <si>
    <t>河南省直第三人民医院-郑州东站</t>
    <phoneticPr fontId="3" type="noConversion"/>
  </si>
  <si>
    <t>郑州机场-郑州市第六人民医院</t>
    <phoneticPr fontId="3" type="noConversion"/>
  </si>
  <si>
    <t>郑州机场-河南省人民医院</t>
    <phoneticPr fontId="3" type="noConversion"/>
  </si>
  <si>
    <t>郑州东站-河南省直第三人民医院</t>
    <phoneticPr fontId="3" type="noConversion"/>
  </si>
  <si>
    <t>昆明</t>
    <phoneticPr fontId="3" type="noConversion"/>
  </si>
  <si>
    <t>盘龙区东鸣家苑-昆明机场</t>
    <phoneticPr fontId="7" type="noConversion"/>
  </si>
  <si>
    <t>刘敏</t>
    <phoneticPr fontId="3" type="noConversion"/>
  </si>
  <si>
    <t>穿心鼓楼摩玛大厦-昆明机场</t>
    <phoneticPr fontId="7" type="noConversion"/>
  </si>
  <si>
    <t>杨微波</t>
    <phoneticPr fontId="3" type="noConversion"/>
  </si>
  <si>
    <t>昆明机场-东鸣家苑</t>
    <phoneticPr fontId="7" type="noConversion"/>
  </si>
  <si>
    <t>昆明机场-穿心鼓楼摩玛大厦</t>
    <phoneticPr fontId="7" type="noConversion"/>
  </si>
  <si>
    <t>兰州</t>
    <phoneticPr fontId="3" type="noConversion"/>
  </si>
  <si>
    <t>兰州大学第一医院-兰州机场</t>
    <phoneticPr fontId="3" type="noConversion"/>
  </si>
  <si>
    <t>兰州机场-兰州大学第一医院</t>
    <phoneticPr fontId="3" type="noConversion"/>
  </si>
  <si>
    <t>泰安</t>
    <phoneticPr fontId="3" type="noConversion"/>
  </si>
  <si>
    <t>武平、王会亮</t>
    <phoneticPr fontId="3" type="noConversion"/>
  </si>
  <si>
    <t>泰山医学院附属医院-泰安站</t>
    <phoneticPr fontId="3" type="noConversion"/>
  </si>
  <si>
    <t>济南</t>
    <phoneticPr fontId="3" type="noConversion"/>
  </si>
  <si>
    <t>刘葵花、秦来英</t>
    <phoneticPr fontId="3" type="noConversion"/>
  </si>
  <si>
    <t>济南市传染病医院-济南西</t>
    <phoneticPr fontId="3" type="noConversion"/>
  </si>
  <si>
    <t>青岛</t>
    <phoneticPr fontId="3" type="noConversion"/>
  </si>
  <si>
    <t>刘海东</t>
    <phoneticPr fontId="3" type="noConversion"/>
  </si>
  <si>
    <t>青岛市第六人民医院-青岛机场</t>
    <phoneticPr fontId="3" type="noConversion"/>
  </si>
  <si>
    <t>泰安站-泰山医学院附属医院</t>
    <phoneticPr fontId="3" type="noConversion"/>
  </si>
  <si>
    <t>济南</t>
  </si>
  <si>
    <t>济南西-济南市传染病医院</t>
    <phoneticPr fontId="3" type="noConversion"/>
  </si>
  <si>
    <t>天津</t>
    <phoneticPr fontId="3" type="noConversion"/>
  </si>
  <si>
    <t>王玉华</t>
    <phoneticPr fontId="3" type="noConversion"/>
  </si>
  <si>
    <t>天津机场-天津高铁站</t>
    <phoneticPr fontId="3" type="noConversion"/>
  </si>
  <si>
    <t>武汉</t>
    <phoneticPr fontId="3" type="noConversion"/>
  </si>
  <si>
    <t>11月15日</t>
  </si>
  <si>
    <t>汉阳医院一武汉站</t>
  </si>
  <si>
    <t>普仁一武汉站</t>
  </si>
  <si>
    <t>11月16日</t>
  </si>
  <si>
    <t>11月17日</t>
  </si>
  <si>
    <t>武汉站一汉阳</t>
  </si>
  <si>
    <t>汉口站一青山</t>
  </si>
  <si>
    <t>西安</t>
    <phoneticPr fontId="3" type="noConversion"/>
  </si>
  <si>
    <t>西京医院-西安咸阳T2</t>
    <phoneticPr fontId="3" type="noConversion"/>
  </si>
  <si>
    <t>西安交通大学第一附属医院-西安咸阳T2</t>
    <phoneticPr fontId="3" type="noConversion"/>
  </si>
  <si>
    <t>西安咸阳T2-西京医院</t>
    <phoneticPr fontId="3" type="noConversion"/>
  </si>
  <si>
    <t>西安咸阳T2-西安交通大学第一附属医院</t>
    <phoneticPr fontId="3" type="noConversion"/>
  </si>
  <si>
    <t>上海</t>
    <phoneticPr fontId="3" type="noConversion"/>
  </si>
  <si>
    <t>傅青春</t>
    <phoneticPr fontId="3" type="noConversion"/>
  </si>
  <si>
    <t>万源路986弄34号-虹桥火车站</t>
    <phoneticPr fontId="3" type="noConversion"/>
  </si>
  <si>
    <t>宝塔路永盛路-虹桥火车站</t>
    <phoneticPr fontId="3" type="noConversion"/>
  </si>
  <si>
    <t>虹桥火车站-兰溪路167号</t>
    <phoneticPr fontId="3" type="noConversion"/>
  </si>
  <si>
    <t>上海火车站-顾戴路1325弄30号</t>
    <phoneticPr fontId="3" type="noConversion"/>
  </si>
  <si>
    <t>虹桥火车站-宝塔路永盛路</t>
    <phoneticPr fontId="3" type="noConversion"/>
  </si>
  <si>
    <t>钟碧慧</t>
    <phoneticPr fontId="51" type="noConversion"/>
  </si>
  <si>
    <t>珠海</t>
    <phoneticPr fontId="51" type="noConversion"/>
  </si>
  <si>
    <t>丁蒙蒙</t>
    <phoneticPr fontId="51" type="noConversion"/>
  </si>
  <si>
    <t>郑州</t>
    <phoneticPr fontId="51" type="noConversion"/>
  </si>
  <si>
    <t>长春龙嘉T2-吉林大学第一医院-长春</t>
    <phoneticPr fontId="51" type="noConversion"/>
  </si>
  <si>
    <t>丁字桥-汉口</t>
    <phoneticPr fontId="51" type="noConversion"/>
  </si>
  <si>
    <t>人民医院-汉口</t>
    <phoneticPr fontId="51" type="noConversion"/>
  </si>
  <si>
    <t>天津高铁站-天津机场</t>
    <phoneticPr fontId="51" type="noConversion"/>
  </si>
  <si>
    <t>汉口站一人民医院</t>
    <phoneticPr fontId="51" type="noConversion"/>
  </si>
  <si>
    <t>汉口站一丁字桥</t>
    <phoneticPr fontId="51" type="noConversion"/>
  </si>
  <si>
    <t>闫东</t>
    <phoneticPr fontId="51" type="noConversion"/>
  </si>
  <si>
    <t>郑州市黄河路33号-郑州机场</t>
    <phoneticPr fontId="3" type="noConversion"/>
  </si>
  <si>
    <t>郑州机场-郑州市黄河路33号</t>
    <phoneticPr fontId="3" type="noConversion"/>
  </si>
  <si>
    <t>赵雷</t>
    <phoneticPr fontId="3" type="noConversion"/>
  </si>
  <si>
    <t>广州市越秀区中山二路58号-广州机场</t>
    <phoneticPr fontId="3" type="noConversion"/>
  </si>
  <si>
    <t>广州机场-广州市越秀区中山二路58号</t>
    <phoneticPr fontId="3" type="noConversion"/>
  </si>
  <si>
    <t>D3012</t>
    <phoneticPr fontId="3" type="noConversion"/>
  </si>
  <si>
    <t>二等座</t>
    <phoneticPr fontId="3" type="noConversion"/>
  </si>
  <si>
    <t>合肥南</t>
    <phoneticPr fontId="3" type="noConversion"/>
  </si>
  <si>
    <t>上海虹桥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</si>
</sst>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;[Red]&quot;¥&quot;\-#,##0.00"/>
    <numFmt numFmtId="176" formatCode="#,##0.00_ "/>
    <numFmt numFmtId="177" formatCode="#,##0.0_ "/>
    <numFmt numFmtId="178" formatCode="0.00_);[Red]\(0.00\)"/>
    <numFmt numFmtId="179" formatCode="m&quot;月&quot;d&quot;日&quot;;@"/>
    <numFmt numFmtId="180" formatCode="&quot;¥&quot;#,##0.00_);[Red]\(&quot;¥&quot;#,##0.00\)"/>
    <numFmt numFmtId="181" formatCode="\¥#,##0.00_);[Red]\(\¥#,##0.00\)"/>
  </numFmts>
  <fonts count="5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b/>
      <sz val="10"/>
      <color theme="0"/>
      <name val="黑体"/>
      <family val="3"/>
      <charset val="134"/>
    </font>
    <font>
      <sz val="9"/>
      <color indexed="10"/>
      <name val="宋体"/>
      <family val="3"/>
      <charset val="134"/>
    </font>
    <font>
      <b/>
      <sz val="9"/>
      <name val="微软雅黑"/>
      <family val="2"/>
      <charset val="134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9"/>
      <color theme="1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b/>
      <sz val="10"/>
      <name val="黑体"/>
      <family val="3"/>
      <charset val="134"/>
    </font>
    <font>
      <b/>
      <sz val="10"/>
      <name val="Times New Roman"/>
      <family val="1"/>
    </font>
    <font>
      <b/>
      <sz val="14"/>
      <name val="黑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等线"/>
      <family val="3"/>
      <charset val="134"/>
    </font>
    <font>
      <sz val="11"/>
      <name val="微软雅黑"/>
      <family val="2"/>
      <charset val="134"/>
    </font>
    <font>
      <sz val="9"/>
      <name val="等线"/>
      <family val="3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trike/>
      <sz val="11"/>
      <color theme="1"/>
      <name val="微软雅黑"/>
      <family val="2"/>
      <charset val="134"/>
    </font>
    <font>
      <strike/>
      <sz val="11"/>
      <name val="微软雅黑"/>
      <family val="2"/>
      <charset val="134"/>
    </font>
    <font>
      <sz val="12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39" fillId="0" borderId="0">
      <protection locked="0"/>
    </xf>
    <xf numFmtId="0" fontId="39" fillId="0" borderId="0">
      <protection locked="0"/>
    </xf>
    <xf numFmtId="0" fontId="47" fillId="0" borderId="0" applyNumberFormat="0"/>
    <xf numFmtId="0" fontId="47" fillId="0" borderId="0">
      <alignment vertical="center"/>
    </xf>
    <xf numFmtId="0" fontId="1" fillId="0" borderId="0">
      <alignment vertical="center"/>
    </xf>
    <xf numFmtId="0" fontId="50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</cellStyleXfs>
  <cellXfs count="156">
    <xf numFmtId="0" fontId="0" fillId="0" borderId="0" xfId="0">
      <alignment vertical="center"/>
    </xf>
    <xf numFmtId="176" fontId="8" fillId="2" borderId="0" xfId="1" applyNumberFormat="1" applyFont="1" applyFill="1">
      <alignment vertical="center"/>
    </xf>
    <xf numFmtId="177" fontId="9" fillId="2" borderId="0" xfId="1" applyNumberFormat="1" applyFont="1" applyFill="1" applyAlignment="1">
      <alignment horizontal="right" vertical="center"/>
    </xf>
    <xf numFmtId="0" fontId="9" fillId="2" borderId="0" xfId="1" applyFont="1" applyFill="1">
      <alignment vertical="center"/>
    </xf>
    <xf numFmtId="0" fontId="7" fillId="0" borderId="0" xfId="1" applyFont="1">
      <alignment vertical="center"/>
    </xf>
    <xf numFmtId="4" fontId="10" fillId="0" borderId="0" xfId="1" applyNumberFormat="1" applyFont="1">
      <alignment vertical="center"/>
    </xf>
    <xf numFmtId="176" fontId="10" fillId="3" borderId="0" xfId="1" applyNumberFormat="1" applyFont="1" applyFill="1">
      <alignment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7" fillId="5" borderId="0" xfId="1" applyFont="1" applyFill="1">
      <alignment vertical="center"/>
    </xf>
    <xf numFmtId="4" fontId="12" fillId="5" borderId="0" xfId="1" applyNumberFormat="1" applyFont="1" applyFill="1">
      <alignment vertical="center"/>
    </xf>
    <xf numFmtId="0" fontId="11" fillId="0" borderId="0" xfId="1" applyFont="1" applyAlignment="1">
      <alignment vertical="center" wrapText="1"/>
    </xf>
    <xf numFmtId="0" fontId="10" fillId="6" borderId="0" xfId="1" applyFont="1" applyFill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4" borderId="0" xfId="1" applyFont="1" applyFill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5" fillId="4" borderId="0" xfId="1" applyFont="1" applyFill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4" fontId="12" fillId="7" borderId="0" xfId="1" applyNumberFormat="1" applyFont="1" applyFill="1">
      <alignment vertical="center"/>
    </xf>
    <xf numFmtId="4" fontId="10" fillId="3" borderId="0" xfId="1" applyNumberFormat="1" applyFont="1" applyFill="1">
      <alignment vertical="center"/>
    </xf>
    <xf numFmtId="0" fontId="10" fillId="0" borderId="0" xfId="1" applyFont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7" fillId="6" borderId="0" xfId="1" applyFont="1" applyFill="1" applyAlignment="1">
      <alignment horizontal="left" vertical="center"/>
    </xf>
    <xf numFmtId="0" fontId="7" fillId="6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0" fillId="8" borderId="0" xfId="0" applyFill="1">
      <alignment vertical="center"/>
    </xf>
    <xf numFmtId="0" fontId="2" fillId="8" borderId="0" xfId="0" applyFont="1" applyFill="1">
      <alignment vertical="center"/>
    </xf>
    <xf numFmtId="4" fontId="18" fillId="3" borderId="0" xfId="1" applyNumberFormat="1" applyFont="1" applyFill="1">
      <alignment vertical="center"/>
    </xf>
    <xf numFmtId="0" fontId="10" fillId="6" borderId="0" xfId="1" applyFont="1" applyFill="1">
      <alignment vertical="center"/>
    </xf>
    <xf numFmtId="40" fontId="19" fillId="3" borderId="0" xfId="1" applyNumberFormat="1" applyFont="1" applyFill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1" applyFont="1" applyAlignment="1">
      <alignment vertical="center" wrapText="1"/>
    </xf>
    <xf numFmtId="0" fontId="21" fillId="3" borderId="0" xfId="1" applyFont="1" applyFill="1" applyAlignment="1">
      <alignment vertical="center" wrapText="1"/>
    </xf>
    <xf numFmtId="0" fontId="21" fillId="0" borderId="0" xfId="1" applyFont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6" borderId="0" xfId="1" applyFont="1" applyFill="1" applyAlignment="1">
      <alignment horizontal="left" vertical="center" wrapText="1"/>
    </xf>
    <xf numFmtId="0" fontId="23" fillId="9" borderId="0" xfId="1" applyFont="1" applyFill="1" applyAlignment="1">
      <alignment horizontal="center" vertical="center"/>
    </xf>
    <xf numFmtId="0" fontId="27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0" xfId="1" applyFont="1">
      <alignment vertical="center"/>
    </xf>
    <xf numFmtId="14" fontId="29" fillId="6" borderId="1" xfId="1" applyNumberFormat="1" applyFont="1" applyFill="1" applyBorder="1" applyAlignment="1">
      <alignment horizontal="left" vertical="center"/>
    </xf>
    <xf numFmtId="0" fontId="28" fillId="6" borderId="1" xfId="1" applyFont="1" applyFill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31" fillId="6" borderId="2" xfId="1" applyFont="1" applyFill="1" applyBorder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6" fillId="11" borderId="3" xfId="3" applyFont="1" applyFill="1" applyBorder="1" applyAlignment="1">
      <alignment horizontal="center" vertical="center"/>
    </xf>
    <xf numFmtId="0" fontId="37" fillId="11" borderId="3" xfId="3" applyFont="1" applyFill="1" applyBorder="1" applyAlignment="1">
      <alignment horizontal="center" vertical="center"/>
    </xf>
    <xf numFmtId="179" fontId="37" fillId="11" borderId="3" xfId="3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0" fillId="0" borderId="3" xfId="4" applyFont="1" applyBorder="1" applyAlignment="1" applyProtection="1">
      <alignment horizontal="center" vertical="center"/>
    </xf>
    <xf numFmtId="179" fontId="38" fillId="0" borderId="3" xfId="0" applyNumberFormat="1" applyFont="1" applyBorder="1" applyAlignment="1">
      <alignment horizontal="center" vertical="center"/>
    </xf>
    <xf numFmtId="0" fontId="40" fillId="0" borderId="3" xfId="5" applyFont="1" applyBorder="1" applyAlignment="1" applyProtection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0" fontId="44" fillId="12" borderId="3" xfId="0" applyFont="1" applyFill="1" applyBorder="1" applyAlignment="1">
      <alignment horizontal="center" vertical="center"/>
    </xf>
    <xf numFmtId="0" fontId="45" fillId="12" borderId="3" xfId="4" applyFont="1" applyFill="1" applyBorder="1" applyAlignment="1" applyProtection="1">
      <alignment horizontal="center" vertical="center"/>
    </xf>
    <xf numFmtId="179" fontId="44" fillId="12" borderId="3" xfId="0" applyNumberFormat="1" applyFont="1" applyFill="1" applyBorder="1" applyAlignment="1">
      <alignment horizontal="center" vertical="center"/>
    </xf>
    <xf numFmtId="0" fontId="45" fillId="12" borderId="3" xfId="5" applyFont="1" applyFill="1" applyBorder="1" applyAlignment="1" applyProtection="1">
      <alignment horizontal="center" vertical="center"/>
    </xf>
    <xf numFmtId="0" fontId="43" fillId="0" borderId="3" xfId="5" applyFont="1" applyBorder="1" applyAlignment="1" applyProtection="1">
      <alignment horizontal="center" vertical="center"/>
    </xf>
    <xf numFmtId="0" fontId="42" fillId="11" borderId="3" xfId="3" applyFont="1" applyFill="1" applyBorder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40" fillId="0" borderId="3" xfId="6" applyFont="1" applyBorder="1" applyAlignment="1">
      <alignment horizontal="center" vertical="center"/>
    </xf>
    <xf numFmtId="179" fontId="40" fillId="0" borderId="3" xfId="6" applyNumberFormat="1" applyFont="1" applyBorder="1" applyAlignment="1">
      <alignment horizontal="center" vertical="center"/>
    </xf>
    <xf numFmtId="0" fontId="48" fillId="11" borderId="3" xfId="3" applyFont="1" applyFill="1" applyBorder="1" applyAlignment="1">
      <alignment horizontal="center" vertical="center"/>
    </xf>
    <xf numFmtId="179" fontId="48" fillId="11" borderId="3" xfId="3" applyNumberFormat="1" applyFont="1" applyFill="1" applyBorder="1" applyAlignment="1">
      <alignment horizontal="center" vertical="center"/>
    </xf>
    <xf numFmtId="179" fontId="46" fillId="0" borderId="3" xfId="0" applyNumberFormat="1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180" fontId="46" fillId="0" borderId="3" xfId="0" applyNumberFormat="1" applyFont="1" applyBorder="1" applyAlignment="1">
      <alignment horizontal="center" vertical="center"/>
    </xf>
    <xf numFmtId="179" fontId="46" fillId="0" borderId="3" xfId="7" applyNumberFormat="1" applyFont="1" applyBorder="1" applyAlignment="1">
      <alignment horizontal="center" vertical="center"/>
    </xf>
    <xf numFmtId="0" fontId="46" fillId="0" borderId="3" xfId="7" applyFont="1" applyBorder="1" applyAlignment="1">
      <alignment horizontal="center" vertical="center"/>
    </xf>
    <xf numFmtId="181" fontId="46" fillId="0" borderId="3" xfId="7" applyNumberFormat="1" applyFont="1" applyBorder="1" applyAlignment="1">
      <alignment horizontal="center" vertical="center"/>
    </xf>
    <xf numFmtId="8" fontId="46" fillId="0" borderId="3" xfId="0" applyNumberFormat="1" applyFont="1" applyBorder="1" applyAlignment="1">
      <alignment horizontal="center" vertical="center"/>
    </xf>
    <xf numFmtId="181" fontId="46" fillId="0" borderId="3" xfId="0" applyNumberFormat="1" applyFont="1" applyBorder="1" applyAlignment="1">
      <alignment horizontal="center" vertical="center"/>
    </xf>
    <xf numFmtId="179" fontId="46" fillId="0" borderId="3" xfId="8" applyNumberFormat="1" applyFont="1" applyBorder="1" applyAlignment="1">
      <alignment horizontal="center" vertical="center"/>
    </xf>
    <xf numFmtId="0" fontId="46" fillId="0" borderId="3" xfId="8" applyFont="1" applyBorder="1" applyAlignment="1">
      <alignment horizontal="center" vertical="center"/>
    </xf>
    <xf numFmtId="181" fontId="46" fillId="0" borderId="3" xfId="8" applyNumberFormat="1" applyFont="1" applyBorder="1" applyAlignment="1">
      <alignment horizontal="center" vertical="center"/>
    </xf>
    <xf numFmtId="180" fontId="49" fillId="0" borderId="3" xfId="0" applyNumberFormat="1" applyFont="1" applyBorder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179" fontId="42" fillId="11" borderId="3" xfId="3" applyNumberFormat="1" applyFont="1" applyFill="1" applyBorder="1" applyAlignment="1">
      <alignment horizontal="center" vertical="center"/>
    </xf>
    <xf numFmtId="0" fontId="38" fillId="0" borderId="0" xfId="12" applyFont="1" applyAlignment="1">
      <alignment horizontal="center" vertical="center"/>
    </xf>
    <xf numFmtId="179" fontId="38" fillId="0" borderId="0" xfId="12" applyNumberFormat="1" applyFont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3" fillId="10" borderId="3" xfId="2" applyFont="1" applyFill="1" applyBorder="1" applyAlignment="1">
      <alignment horizontal="center" vertical="center"/>
    </xf>
    <xf numFmtId="178" fontId="53" fillId="10" borderId="3" xfId="2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53" fillId="0" borderId="3" xfId="2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178" fontId="53" fillId="0" borderId="3" xfId="2" applyNumberFormat="1" applyFont="1" applyFill="1" applyBorder="1" applyAlignment="1">
      <alignment horizontal="center" vertical="center"/>
    </xf>
    <xf numFmtId="178" fontId="54" fillId="0" borderId="3" xfId="2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5" fillId="11" borderId="3" xfId="3" applyFont="1" applyFill="1" applyBorder="1" applyAlignment="1">
      <alignment horizontal="center" vertical="center"/>
    </xf>
    <xf numFmtId="58" fontId="53" fillId="10" borderId="3" xfId="2" applyNumberFormat="1" applyFont="1" applyFill="1" applyBorder="1" applyAlignment="1">
      <alignment horizontal="center" vertical="center" wrapText="1"/>
    </xf>
    <xf numFmtId="58" fontId="53" fillId="0" borderId="3" xfId="2" applyNumberFormat="1" applyFont="1" applyFill="1" applyBorder="1" applyAlignment="1">
      <alignment horizontal="center" vertical="center" wrapText="1"/>
    </xf>
    <xf numFmtId="0" fontId="55" fillId="0" borderId="3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8" fillId="0" borderId="3" xfId="12" applyFont="1" applyFill="1" applyBorder="1" applyAlignment="1">
      <alignment horizontal="center" vertical="center"/>
    </xf>
    <xf numFmtId="179" fontId="38" fillId="0" borderId="3" xfId="12" applyNumberFormat="1" applyFont="1" applyFill="1" applyBorder="1" applyAlignment="1">
      <alignment horizontal="center" vertical="center"/>
    </xf>
    <xf numFmtId="179" fontId="40" fillId="0" borderId="3" xfId="5" applyNumberFormat="1" applyFont="1" applyFill="1" applyBorder="1" applyAlignment="1" applyProtection="1">
      <alignment horizontal="center" vertical="center"/>
    </xf>
    <xf numFmtId="0" fontId="40" fillId="0" borderId="3" xfId="4" applyFont="1" applyFill="1" applyBorder="1" applyAlignment="1" applyProtection="1">
      <alignment horizontal="center" vertical="center"/>
    </xf>
    <xf numFmtId="0" fontId="40" fillId="0" borderId="3" xfId="12" applyFont="1" applyFill="1" applyBorder="1" applyAlignment="1">
      <alignment horizontal="center" vertical="center" wrapText="1"/>
    </xf>
    <xf numFmtId="0" fontId="40" fillId="0" borderId="3" xfId="12" applyFont="1" applyFill="1" applyBorder="1" applyAlignment="1">
      <alignment horizontal="center" vertical="center"/>
    </xf>
    <xf numFmtId="179" fontId="40" fillId="0" borderId="3" xfId="12" applyNumberFormat="1" applyFont="1" applyFill="1" applyBorder="1" applyAlignment="1">
      <alignment horizontal="center" vertical="center"/>
    </xf>
    <xf numFmtId="58" fontId="40" fillId="0" borderId="3" xfId="10" applyNumberFormat="1" applyFont="1" applyFill="1" applyBorder="1" applyAlignment="1">
      <alignment horizontal="center" wrapText="1"/>
    </xf>
    <xf numFmtId="0" fontId="40" fillId="0" borderId="3" xfId="10" applyFont="1" applyFill="1" applyBorder="1" applyAlignment="1">
      <alignment horizontal="center" wrapText="1"/>
    </xf>
    <xf numFmtId="0" fontId="40" fillId="0" borderId="3" xfId="11" applyFont="1" applyFill="1" applyBorder="1" applyAlignment="1">
      <alignment horizontal="center" vertical="center" wrapText="1"/>
    </xf>
    <xf numFmtId="0" fontId="38" fillId="0" borderId="3" xfId="12" applyFont="1" applyFill="1" applyBorder="1" applyAlignment="1">
      <alignment horizontal="center"/>
    </xf>
    <xf numFmtId="58" fontId="38" fillId="0" borderId="3" xfId="12" applyNumberFormat="1" applyFont="1" applyFill="1" applyBorder="1" applyAlignment="1">
      <alignment horizont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1" fillId="6" borderId="2" xfId="1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center" vertical="center"/>
    </xf>
    <xf numFmtId="0" fontId="28" fillId="6" borderId="1" xfId="1" applyFont="1" applyFill="1" applyBorder="1" applyAlignment="1">
      <alignment horizontal="center" vertical="center"/>
    </xf>
    <xf numFmtId="0" fontId="23" fillId="3" borderId="1" xfId="1" applyFont="1" applyFill="1" applyBorder="1" applyAlignment="1">
      <alignment horizontal="center" vertical="center"/>
    </xf>
    <xf numFmtId="14" fontId="23" fillId="3" borderId="1" xfId="1" applyNumberFormat="1" applyFont="1" applyFill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0" fillId="0" borderId="0" xfId="0">
      <alignment vertical="center"/>
    </xf>
    <xf numFmtId="0" fontId="26" fillId="0" borderId="0" xfId="0" applyFont="1" applyAlignment="1">
      <alignment horizontal="left" vertical="center" wrapText="1"/>
    </xf>
    <xf numFmtId="0" fontId="25" fillId="9" borderId="0" xfId="1" applyFont="1" applyFill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1" fillId="6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3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5" fillId="4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0" fillId="0" borderId="0" xfId="1" applyNumberFormat="1" applyFont="1" applyAlignment="1">
      <alignment horizontal="center" vertical="center"/>
    </xf>
    <xf numFmtId="0" fontId="11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38" fillId="0" borderId="0" xfId="12" applyFont="1" applyFill="1" applyAlignment="1">
      <alignment horizontal="center" vertical="center"/>
    </xf>
    <xf numFmtId="179" fontId="38" fillId="0" borderId="0" xfId="12" applyNumberFormat="1" applyFont="1" applyFill="1" applyAlignment="1">
      <alignment horizontal="center" vertical="center"/>
    </xf>
    <xf numFmtId="0" fontId="43" fillId="0" borderId="4" xfId="12" applyFont="1" applyFill="1" applyBorder="1" applyAlignment="1">
      <alignment horizontal="center" vertical="center"/>
    </xf>
    <xf numFmtId="0" fontId="43" fillId="0" borderId="5" xfId="12" applyFont="1" applyFill="1" applyBorder="1" applyAlignment="1">
      <alignment horizontal="center" vertical="center"/>
    </xf>
    <xf numFmtId="0" fontId="43" fillId="0" borderId="6" xfId="12" applyFont="1" applyFill="1" applyBorder="1" applyAlignment="1">
      <alignment horizontal="center" vertical="center"/>
    </xf>
    <xf numFmtId="0" fontId="43" fillId="0" borderId="3" xfId="12" applyFont="1" applyFill="1" applyBorder="1" applyAlignment="1">
      <alignment horizontal="center" vertical="center"/>
    </xf>
  </cellXfs>
  <cellStyles count="13">
    <cellStyle name="0,0_x000a__x000a_NA_x000a__x000a_" xfId="11" xr:uid="{DFCAEFFA-35BC-4655-8A70-84770F4D19FC}"/>
    <cellStyle name="0,0_x000d__x000a_NA_x000d__x000a_ 4 2 2" xfId="2" xr:uid="{FB29D643-7A8E-43CE-B52E-5801BBC07898}"/>
    <cellStyle name="常规" xfId="0" builtinId="0"/>
    <cellStyle name="常规 10" xfId="6" xr:uid="{7946B925-C933-4CD8-8CBA-2F96F019D8CF}"/>
    <cellStyle name="常规 2" xfId="7" xr:uid="{B1FEE51D-82FB-45F9-9693-C18572D506D6}"/>
    <cellStyle name="常规 2 2" xfId="4" xr:uid="{820F2895-6D82-4AD6-9D80-5CE4781DAA4F}"/>
    <cellStyle name="常规 3" xfId="8" xr:uid="{05676E8E-45F0-463A-A2FE-BCCAA8DDF2E2}"/>
    <cellStyle name="常规 3 2" xfId="5" xr:uid="{FDF5FEE4-95FC-4584-8DFF-965AB81818F6}"/>
    <cellStyle name="常规 4" xfId="3" xr:uid="{CCD7804A-6A37-4500-A571-D8BBBAFFB2DE}"/>
    <cellStyle name="常规 5" xfId="9" xr:uid="{71559341-5BC9-469E-942A-D7CCB5CC05CB}"/>
    <cellStyle name="常规 5 2" xfId="12" xr:uid="{11E70867-0CF4-446E-B102-D4564DDD3D18}"/>
    <cellStyle name="常规_Sheet1" xfId="10" xr:uid="{F610A12B-9B23-4FE0-801A-0146EFCCD5BF}"/>
    <cellStyle name="常规_Sheet1 3" xfId="1" xr:uid="{937C3A64-D304-4DD0-B83E-3814C920C4FC}"/>
  </cellStyles>
  <dxfs count="10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F4A7-6167-4143-90D0-E56076A02C4E}">
  <sheetPr>
    <pageSetUpPr fitToPage="1"/>
  </sheetPr>
  <dimension ref="A1:K77"/>
  <sheetViews>
    <sheetView tabSelected="1" topLeftCell="A32" workbookViewId="0">
      <selection sqref="A1:I1"/>
    </sheetView>
  </sheetViews>
  <sheetFormatPr defaultRowHeight="20.25" customHeight="1" x14ac:dyDescent="0.2"/>
  <cols>
    <col min="1" max="1" width="8.375" customWidth="1"/>
    <col min="2" max="2" width="29.625" customWidth="1"/>
    <col min="3" max="3" width="26.75" customWidth="1"/>
    <col min="4" max="4" width="9.5" customWidth="1"/>
    <col min="5" max="5" width="16.125" customWidth="1"/>
    <col min="6" max="6" width="8.25" customWidth="1"/>
    <col min="7" max="7" width="13.375" customWidth="1"/>
    <col min="8" max="8" width="15.375" customWidth="1"/>
    <col min="9" max="9" width="23.375" customWidth="1"/>
  </cols>
  <sheetData>
    <row r="1" spans="1:9" ht="35.25" customHeight="1" x14ac:dyDescent="0.2">
      <c r="A1" s="120" t="s">
        <v>186</v>
      </c>
      <c r="B1" s="121"/>
      <c r="C1" s="121"/>
      <c r="D1" s="121"/>
      <c r="E1" s="121"/>
      <c r="F1" s="121"/>
      <c r="G1" s="121"/>
      <c r="H1" s="121"/>
      <c r="I1" s="121"/>
    </row>
    <row r="2" spans="1:9" ht="28.5" customHeight="1" thickBot="1" x14ac:dyDescent="0.25">
      <c r="A2" s="46" t="s">
        <v>185</v>
      </c>
      <c r="B2" s="50" t="s">
        <v>184</v>
      </c>
      <c r="C2" s="49" t="s">
        <v>183</v>
      </c>
      <c r="D2" s="122" t="s">
        <v>182</v>
      </c>
      <c r="E2" s="122"/>
      <c r="F2" s="46" t="s">
        <v>181</v>
      </c>
      <c r="G2" s="45" t="s">
        <v>180</v>
      </c>
      <c r="H2" s="123" t="s">
        <v>179</v>
      </c>
      <c r="I2" s="123"/>
    </row>
    <row r="3" spans="1:9" ht="20.25" customHeight="1" thickBot="1" x14ac:dyDescent="0.25">
      <c r="A3" s="45" t="s">
        <v>178</v>
      </c>
      <c r="B3" s="48" t="s">
        <v>177</v>
      </c>
      <c r="C3" s="45" t="s">
        <v>176</v>
      </c>
      <c r="D3" s="124">
        <v>59</v>
      </c>
      <c r="E3" s="124"/>
      <c r="F3" s="46" t="s">
        <v>175</v>
      </c>
      <c r="G3" s="45" t="s">
        <v>174</v>
      </c>
      <c r="H3" s="125" t="s">
        <v>173</v>
      </c>
      <c r="I3" s="125"/>
    </row>
    <row r="4" spans="1:9" ht="20.25" customHeight="1" thickBot="1" x14ac:dyDescent="0.25">
      <c r="A4" s="45" t="s">
        <v>172</v>
      </c>
      <c r="B4" s="47" t="s">
        <v>171</v>
      </c>
      <c r="C4" s="45" t="s">
        <v>170</v>
      </c>
      <c r="D4" s="124">
        <v>11</v>
      </c>
      <c r="E4" s="124"/>
      <c r="F4" s="46" t="s">
        <v>169</v>
      </c>
      <c r="G4" s="45" t="s">
        <v>168</v>
      </c>
      <c r="H4" s="126" t="s">
        <v>167</v>
      </c>
      <c r="I4" s="125"/>
    </row>
    <row r="5" spans="1:9" ht="7.5" customHeight="1" x14ac:dyDescent="0.2">
      <c r="A5" s="127"/>
      <c r="B5" s="128"/>
      <c r="C5" s="128"/>
      <c r="D5" s="128"/>
      <c r="E5" s="128"/>
      <c r="F5" s="128"/>
      <c r="G5" s="128"/>
      <c r="H5" s="128"/>
      <c r="I5" s="128"/>
    </row>
    <row r="6" spans="1:9" ht="51" customHeight="1" x14ac:dyDescent="0.2">
      <c r="A6" s="44" t="s">
        <v>166</v>
      </c>
      <c r="B6" s="129" t="s">
        <v>165</v>
      </c>
      <c r="C6" s="129"/>
      <c r="D6" s="129"/>
      <c r="E6" s="129"/>
      <c r="F6" s="129"/>
      <c r="G6" s="129"/>
      <c r="H6" s="129"/>
      <c r="I6" s="129"/>
    </row>
    <row r="7" spans="1:9" ht="20.25" customHeight="1" x14ac:dyDescent="0.2">
      <c r="A7" s="130" t="s">
        <v>164</v>
      </c>
      <c r="B7" s="131"/>
      <c r="C7" s="131"/>
      <c r="D7" s="131"/>
      <c r="E7" s="131"/>
      <c r="F7" s="131"/>
      <c r="G7" s="130" t="s">
        <v>163</v>
      </c>
      <c r="H7" s="131"/>
      <c r="I7" s="131"/>
    </row>
    <row r="8" spans="1:9" ht="20.25" customHeight="1" x14ac:dyDescent="0.2">
      <c r="A8" s="43" t="s">
        <v>14</v>
      </c>
      <c r="B8" s="43" t="s">
        <v>13</v>
      </c>
      <c r="C8" s="43" t="s">
        <v>12</v>
      </c>
      <c r="D8" s="43" t="s">
        <v>11</v>
      </c>
      <c r="E8" s="43" t="s">
        <v>55</v>
      </c>
      <c r="F8" s="43" t="s">
        <v>10</v>
      </c>
      <c r="G8" s="43" t="s">
        <v>9</v>
      </c>
      <c r="H8" s="43" t="s">
        <v>162</v>
      </c>
      <c r="I8" s="43" t="s">
        <v>7</v>
      </c>
    </row>
    <row r="9" spans="1:9" ht="20.25" customHeight="1" x14ac:dyDescent="0.2">
      <c r="A9" s="9" t="s">
        <v>161</v>
      </c>
      <c r="B9" s="132"/>
      <c r="C9" s="132"/>
      <c r="D9" s="132"/>
      <c r="E9" s="132"/>
      <c r="F9" s="132"/>
      <c r="G9" s="132"/>
      <c r="H9" s="132"/>
      <c r="I9" s="4"/>
    </row>
    <row r="10" spans="1:9" ht="20.25" customHeight="1" x14ac:dyDescent="0.2">
      <c r="A10" s="133" t="s">
        <v>160</v>
      </c>
      <c r="B10" s="134" t="s">
        <v>159</v>
      </c>
      <c r="C10" s="40" t="s">
        <v>158</v>
      </c>
      <c r="D10" s="39">
        <v>9</v>
      </c>
      <c r="E10" s="39">
        <v>2</v>
      </c>
      <c r="F10" s="38" t="s">
        <v>152</v>
      </c>
      <c r="G10" s="34">
        <v>600</v>
      </c>
      <c r="H10" s="5">
        <f t="shared" ref="H10:H19" si="0">D10*E10*G10</f>
        <v>10800</v>
      </c>
      <c r="I10" s="36" t="s">
        <v>156</v>
      </c>
    </row>
    <row r="11" spans="1:9" ht="20.25" customHeight="1" x14ac:dyDescent="0.2">
      <c r="A11" s="133"/>
      <c r="B11" s="134"/>
      <c r="C11" s="40" t="s">
        <v>157</v>
      </c>
      <c r="D11" s="39">
        <v>1</v>
      </c>
      <c r="E11" s="39">
        <v>3</v>
      </c>
      <c r="F11" s="38" t="s">
        <v>152</v>
      </c>
      <c r="G11" s="34">
        <v>600</v>
      </c>
      <c r="H11" s="5">
        <f t="shared" si="0"/>
        <v>1800</v>
      </c>
      <c r="I11" s="36" t="s">
        <v>156</v>
      </c>
    </row>
    <row r="12" spans="1:9" ht="20.25" customHeight="1" x14ac:dyDescent="0.2">
      <c r="A12" s="133"/>
      <c r="B12" s="134" t="s">
        <v>155</v>
      </c>
      <c r="C12" s="40" t="s">
        <v>154</v>
      </c>
      <c r="D12" s="39">
        <v>23</v>
      </c>
      <c r="E12" s="39">
        <v>2</v>
      </c>
      <c r="F12" s="38" t="s">
        <v>152</v>
      </c>
      <c r="G12" s="34">
        <v>430</v>
      </c>
      <c r="H12" s="5">
        <f t="shared" si="0"/>
        <v>19780</v>
      </c>
      <c r="I12" s="36"/>
    </row>
    <row r="13" spans="1:9" ht="20.25" customHeight="1" x14ac:dyDescent="0.2">
      <c r="A13" s="133"/>
      <c r="B13" s="134"/>
      <c r="C13" s="40" t="s">
        <v>153</v>
      </c>
      <c r="D13" s="39">
        <v>1</v>
      </c>
      <c r="E13" s="39">
        <v>3</v>
      </c>
      <c r="F13" s="38" t="s">
        <v>152</v>
      </c>
      <c r="G13" s="34">
        <v>430</v>
      </c>
      <c r="H13" s="5">
        <f t="shared" si="0"/>
        <v>1290</v>
      </c>
      <c r="I13" s="36"/>
    </row>
    <row r="14" spans="1:9" ht="23.25" hidden="1" customHeight="1" x14ac:dyDescent="0.2">
      <c r="A14" s="133" t="s">
        <v>151</v>
      </c>
      <c r="B14" s="41" t="s">
        <v>150</v>
      </c>
      <c r="C14" s="42" t="s">
        <v>149</v>
      </c>
      <c r="D14" s="39"/>
      <c r="E14" s="39"/>
      <c r="F14" s="38" t="s">
        <v>148</v>
      </c>
      <c r="G14" s="37"/>
      <c r="H14" s="5">
        <f t="shared" si="0"/>
        <v>0</v>
      </c>
      <c r="I14" s="37" t="s">
        <v>147</v>
      </c>
    </row>
    <row r="15" spans="1:9" ht="20.25" hidden="1" customHeight="1" x14ac:dyDescent="0.2">
      <c r="A15" s="133"/>
      <c r="B15" s="41" t="s">
        <v>146</v>
      </c>
      <c r="C15" s="40" t="s">
        <v>145</v>
      </c>
      <c r="D15" s="39"/>
      <c r="E15" s="39"/>
      <c r="F15" s="38" t="s">
        <v>144</v>
      </c>
      <c r="G15" s="34"/>
      <c r="H15" s="5">
        <f t="shared" si="0"/>
        <v>0</v>
      </c>
      <c r="I15" s="37" t="s">
        <v>134</v>
      </c>
    </row>
    <row r="16" spans="1:9" ht="20.25" hidden="1" customHeight="1" x14ac:dyDescent="0.2">
      <c r="A16" s="133"/>
      <c r="B16" s="41" t="s">
        <v>143</v>
      </c>
      <c r="C16" s="40" t="s">
        <v>142</v>
      </c>
      <c r="D16" s="39"/>
      <c r="E16" s="39"/>
      <c r="F16" s="38" t="s">
        <v>141</v>
      </c>
      <c r="G16" s="34"/>
      <c r="H16" s="5">
        <f t="shared" si="0"/>
        <v>0</v>
      </c>
      <c r="I16" s="37"/>
    </row>
    <row r="17" spans="1:11" ht="20.25" hidden="1" customHeight="1" x14ac:dyDescent="0.2">
      <c r="A17" s="133"/>
      <c r="B17" s="41" t="s">
        <v>140</v>
      </c>
      <c r="C17" s="40" t="s">
        <v>139</v>
      </c>
      <c r="D17" s="39"/>
      <c r="E17" s="39"/>
      <c r="F17" s="38" t="s">
        <v>138</v>
      </c>
      <c r="G17" s="34"/>
      <c r="H17" s="5">
        <f t="shared" si="0"/>
        <v>0</v>
      </c>
      <c r="I17" s="37" t="s">
        <v>134</v>
      </c>
    </row>
    <row r="18" spans="1:11" ht="20.25" hidden="1" customHeight="1" x14ac:dyDescent="0.2">
      <c r="A18" s="133"/>
      <c r="B18" s="16" t="s">
        <v>137</v>
      </c>
      <c r="C18" s="40" t="s">
        <v>136</v>
      </c>
      <c r="D18" s="39"/>
      <c r="E18" s="39"/>
      <c r="F18" s="38" t="s">
        <v>135</v>
      </c>
      <c r="G18" s="34"/>
      <c r="H18" s="5">
        <f t="shared" si="0"/>
        <v>0</v>
      </c>
      <c r="I18" s="37" t="s">
        <v>134</v>
      </c>
    </row>
    <row r="19" spans="1:11" ht="20.25" hidden="1" customHeight="1" x14ac:dyDescent="0.2">
      <c r="A19" s="133"/>
      <c r="B19" s="41" t="s">
        <v>133</v>
      </c>
      <c r="C19" s="40"/>
      <c r="D19" s="39"/>
      <c r="E19" s="39"/>
      <c r="F19" s="38" t="s">
        <v>132</v>
      </c>
      <c r="G19" s="34"/>
      <c r="H19" s="5">
        <f t="shared" si="0"/>
        <v>0</v>
      </c>
      <c r="I19" s="37"/>
    </row>
    <row r="20" spans="1:11" ht="20.25" customHeight="1" x14ac:dyDescent="0.2">
      <c r="A20" s="132" t="s">
        <v>131</v>
      </c>
      <c r="B20" s="135"/>
      <c r="C20" s="135"/>
      <c r="D20" s="135"/>
      <c r="E20" s="135"/>
      <c r="F20" s="135"/>
      <c r="G20" s="135"/>
      <c r="H20" s="23">
        <f>SUM(H10:H19)</f>
        <v>33670</v>
      </c>
      <c r="I20" s="36"/>
    </row>
    <row r="21" spans="1:11" ht="20.25" customHeight="1" x14ac:dyDescent="0.2">
      <c r="A21" s="10" t="s">
        <v>14</v>
      </c>
      <c r="B21" s="10" t="s">
        <v>13</v>
      </c>
      <c r="C21" s="10" t="s">
        <v>12</v>
      </c>
      <c r="D21" s="21" t="s">
        <v>24</v>
      </c>
      <c r="E21" s="21" t="s">
        <v>75</v>
      </c>
      <c r="F21" s="10" t="s">
        <v>10</v>
      </c>
      <c r="G21" s="10" t="s">
        <v>9</v>
      </c>
      <c r="H21" s="10" t="s">
        <v>8</v>
      </c>
      <c r="I21" s="10" t="s">
        <v>7</v>
      </c>
    </row>
    <row r="22" spans="1:11" ht="20.25" customHeight="1" x14ac:dyDescent="0.2">
      <c r="A22" s="9" t="s">
        <v>130</v>
      </c>
      <c r="B22" s="132" t="s">
        <v>129</v>
      </c>
      <c r="C22" s="132"/>
      <c r="D22" s="132"/>
      <c r="E22" s="132"/>
      <c r="F22" s="132"/>
      <c r="G22" s="132"/>
      <c r="H22" s="132"/>
      <c r="I22" s="4"/>
    </row>
    <row r="23" spans="1:11" s="30" customFormat="1" ht="18.75" customHeight="1" x14ac:dyDescent="0.2">
      <c r="A23" s="8" t="s">
        <v>128</v>
      </c>
      <c r="B23" s="16" t="s">
        <v>127</v>
      </c>
      <c r="C23" s="27" t="s">
        <v>126</v>
      </c>
      <c r="D23" s="33">
        <v>4</v>
      </c>
      <c r="E23" s="33">
        <v>1</v>
      </c>
      <c r="F23" s="7" t="s">
        <v>50</v>
      </c>
      <c r="G23" s="34">
        <v>100</v>
      </c>
      <c r="H23" s="5">
        <f>D23*E23*G23</f>
        <v>400</v>
      </c>
      <c r="I23" s="4"/>
      <c r="J23"/>
      <c r="K23"/>
    </row>
    <row r="24" spans="1:11" ht="18.75" customHeight="1" x14ac:dyDescent="0.2">
      <c r="A24" s="8" t="s">
        <v>125</v>
      </c>
      <c r="B24" s="16" t="s">
        <v>124</v>
      </c>
      <c r="C24" s="27" t="s">
        <v>123</v>
      </c>
      <c r="D24" s="33">
        <v>4</v>
      </c>
      <c r="E24" s="33">
        <v>1</v>
      </c>
      <c r="F24" s="7" t="s">
        <v>50</v>
      </c>
      <c r="G24" s="34">
        <v>55</v>
      </c>
      <c r="H24" s="5">
        <f>D24*E24*G24</f>
        <v>220</v>
      </c>
      <c r="I24" s="35" t="s">
        <v>122</v>
      </c>
      <c r="K24" t="s">
        <v>59</v>
      </c>
    </row>
    <row r="25" spans="1:11" ht="18.75" customHeight="1" x14ac:dyDescent="0.2">
      <c r="A25" s="8" t="s">
        <v>121</v>
      </c>
      <c r="B25" s="16" t="s">
        <v>120</v>
      </c>
      <c r="C25" s="27"/>
      <c r="D25" s="33"/>
      <c r="E25" s="33"/>
      <c r="F25" s="7" t="s">
        <v>50</v>
      </c>
      <c r="G25" s="34"/>
      <c r="H25" s="5">
        <f>D25*E25*G25</f>
        <v>0</v>
      </c>
      <c r="I25" s="4"/>
    </row>
    <row r="26" spans="1:11" ht="18.75" customHeight="1" x14ac:dyDescent="0.2">
      <c r="A26" s="8" t="s">
        <v>119</v>
      </c>
      <c r="B26" s="16" t="s">
        <v>118</v>
      </c>
      <c r="C26" s="27" t="s">
        <v>117</v>
      </c>
      <c r="D26" s="33"/>
      <c r="E26" s="33"/>
      <c r="F26" s="7" t="s">
        <v>50</v>
      </c>
      <c r="G26" s="32"/>
      <c r="H26" s="5">
        <f>D26*E26*G26</f>
        <v>0</v>
      </c>
      <c r="I26" s="4"/>
    </row>
    <row r="27" spans="1:11" ht="20.25" customHeight="1" x14ac:dyDescent="0.2">
      <c r="A27" s="132" t="s">
        <v>116</v>
      </c>
      <c r="B27" s="135"/>
      <c r="C27" s="135"/>
      <c r="D27" s="135"/>
      <c r="E27" s="135"/>
      <c r="F27" s="135"/>
      <c r="G27" s="135"/>
      <c r="H27" s="23">
        <f>SUM(H23:H26)</f>
        <v>620</v>
      </c>
      <c r="I27" s="4"/>
    </row>
    <row r="28" spans="1:11" ht="20.25" customHeight="1" x14ac:dyDescent="0.2">
      <c r="A28" s="10" t="s">
        <v>14</v>
      </c>
      <c r="B28" s="10" t="s">
        <v>13</v>
      </c>
      <c r="C28" s="10" t="s">
        <v>12</v>
      </c>
      <c r="D28" s="21" t="s">
        <v>11</v>
      </c>
      <c r="E28" s="21" t="s">
        <v>2</v>
      </c>
      <c r="F28" s="10" t="s">
        <v>10</v>
      </c>
      <c r="G28" s="10" t="s">
        <v>9</v>
      </c>
      <c r="H28" s="10" t="s">
        <v>8</v>
      </c>
      <c r="I28" s="10" t="s">
        <v>7</v>
      </c>
    </row>
    <row r="29" spans="1:11" ht="20.25" customHeight="1" x14ac:dyDescent="0.2">
      <c r="A29" s="9" t="s">
        <v>115</v>
      </c>
      <c r="B29" s="132" t="s">
        <v>114</v>
      </c>
      <c r="C29" s="132"/>
      <c r="D29" s="132"/>
      <c r="E29" s="132"/>
      <c r="F29" s="132"/>
      <c r="G29" s="132"/>
      <c r="H29" s="132"/>
      <c r="I29" s="4"/>
    </row>
    <row r="30" spans="1:11" s="30" customFormat="1" ht="20.25" customHeight="1" x14ac:dyDescent="0.2">
      <c r="A30" s="133" t="s">
        <v>113</v>
      </c>
      <c r="B30" s="136" t="s">
        <v>112</v>
      </c>
      <c r="C30" s="27" t="s">
        <v>111</v>
      </c>
      <c r="D30" s="28">
        <v>39</v>
      </c>
      <c r="E30" s="28">
        <v>2</v>
      </c>
      <c r="F30" s="7" t="s">
        <v>102</v>
      </c>
      <c r="G30" s="24">
        <v>300</v>
      </c>
      <c r="H30" s="5">
        <f t="shared" ref="H30:H38" si="1">D30*E30*G30</f>
        <v>23400</v>
      </c>
      <c r="I30" s="137" t="s">
        <v>110</v>
      </c>
      <c r="K30" s="31" t="s">
        <v>59</v>
      </c>
    </row>
    <row r="31" spans="1:11" ht="20.25" customHeight="1" x14ac:dyDescent="0.2">
      <c r="A31" s="133"/>
      <c r="B31" s="136"/>
      <c r="C31" s="27" t="s">
        <v>109</v>
      </c>
      <c r="D31" s="28">
        <v>23</v>
      </c>
      <c r="E31" s="28">
        <v>1</v>
      </c>
      <c r="F31" s="7" t="s">
        <v>102</v>
      </c>
      <c r="G31" s="24">
        <v>260</v>
      </c>
      <c r="H31" s="5">
        <f t="shared" si="1"/>
        <v>5980</v>
      </c>
      <c r="I31" s="137"/>
    </row>
    <row r="32" spans="1:11" ht="20.25" customHeight="1" x14ac:dyDescent="0.2">
      <c r="A32" s="133"/>
      <c r="B32" s="136"/>
      <c r="C32" s="27" t="s">
        <v>108</v>
      </c>
      <c r="D32" s="28">
        <v>2</v>
      </c>
      <c r="E32" s="28">
        <v>1</v>
      </c>
      <c r="F32" s="7" t="s">
        <v>102</v>
      </c>
      <c r="G32" s="24">
        <v>280</v>
      </c>
      <c r="H32" s="5">
        <f t="shared" si="1"/>
        <v>560</v>
      </c>
      <c r="I32" s="137"/>
    </row>
    <row r="33" spans="1:9" ht="20.25" customHeight="1" x14ac:dyDescent="0.2">
      <c r="A33" s="133"/>
      <c r="B33" s="136"/>
      <c r="C33" s="27" t="s">
        <v>107</v>
      </c>
      <c r="D33" s="28">
        <v>35</v>
      </c>
      <c r="E33" s="28">
        <v>1</v>
      </c>
      <c r="F33" s="7" t="s">
        <v>102</v>
      </c>
      <c r="G33" s="24">
        <v>380</v>
      </c>
      <c r="H33" s="5">
        <f t="shared" si="1"/>
        <v>13300</v>
      </c>
      <c r="I33" s="137"/>
    </row>
    <row r="34" spans="1:9" ht="20.25" hidden="1" customHeight="1" x14ac:dyDescent="0.2">
      <c r="A34" s="133" t="s">
        <v>106</v>
      </c>
      <c r="B34" s="138" t="s">
        <v>105</v>
      </c>
      <c r="C34" s="27" t="s">
        <v>104</v>
      </c>
      <c r="D34" s="14"/>
      <c r="E34" s="14"/>
      <c r="F34" s="7" t="s">
        <v>102</v>
      </c>
      <c r="G34" s="24"/>
      <c r="H34" s="5">
        <f t="shared" si="1"/>
        <v>0</v>
      </c>
      <c r="I34" s="137"/>
    </row>
    <row r="35" spans="1:9" ht="20.25" hidden="1" customHeight="1" x14ac:dyDescent="0.2">
      <c r="A35" s="133"/>
      <c r="B35" s="138"/>
      <c r="C35" s="27" t="s">
        <v>103</v>
      </c>
      <c r="D35" s="14"/>
      <c r="E35" s="14"/>
      <c r="F35" s="7" t="s">
        <v>102</v>
      </c>
      <c r="G35" s="24"/>
      <c r="H35" s="5">
        <f t="shared" si="1"/>
        <v>0</v>
      </c>
      <c r="I35" s="137"/>
    </row>
    <row r="36" spans="1:9" ht="20.25" hidden="1" customHeight="1" x14ac:dyDescent="0.2">
      <c r="A36" s="133" t="s">
        <v>101</v>
      </c>
      <c r="B36" s="138" t="s">
        <v>100</v>
      </c>
      <c r="C36" s="27" t="s">
        <v>99</v>
      </c>
      <c r="D36" s="14"/>
      <c r="E36" s="14"/>
      <c r="F36" s="7" t="s">
        <v>97</v>
      </c>
      <c r="G36" s="24"/>
      <c r="H36" s="5">
        <f t="shared" si="1"/>
        <v>0</v>
      </c>
      <c r="I36" s="137"/>
    </row>
    <row r="37" spans="1:9" ht="20.25" hidden="1" customHeight="1" x14ac:dyDescent="0.2">
      <c r="A37" s="133"/>
      <c r="B37" s="138"/>
      <c r="C37" s="27" t="s">
        <v>98</v>
      </c>
      <c r="D37" s="14"/>
      <c r="E37" s="14"/>
      <c r="F37" s="7" t="s">
        <v>97</v>
      </c>
      <c r="G37" s="24"/>
      <c r="H37" s="5">
        <f t="shared" si="1"/>
        <v>0</v>
      </c>
      <c r="I37" s="29" t="s">
        <v>96</v>
      </c>
    </row>
    <row r="38" spans="1:9" ht="20.25" customHeight="1" x14ac:dyDescent="0.2">
      <c r="A38" s="8" t="s">
        <v>95</v>
      </c>
      <c r="B38" s="16" t="s">
        <v>94</v>
      </c>
      <c r="C38" s="27" t="s">
        <v>93</v>
      </c>
      <c r="D38" s="14">
        <v>1</v>
      </c>
      <c r="E38" s="14">
        <v>1</v>
      </c>
      <c r="F38" s="7" t="s">
        <v>92</v>
      </c>
      <c r="G38" s="24">
        <v>17114</v>
      </c>
      <c r="H38" s="5">
        <f t="shared" si="1"/>
        <v>17114</v>
      </c>
      <c r="I38" s="86" t="s">
        <v>91</v>
      </c>
    </row>
    <row r="39" spans="1:9" ht="20.25" customHeight="1" x14ac:dyDescent="0.2">
      <c r="A39" s="132" t="s">
        <v>90</v>
      </c>
      <c r="B39" s="135"/>
      <c r="C39" s="135"/>
      <c r="D39" s="135"/>
      <c r="E39" s="135"/>
      <c r="F39" s="135"/>
      <c r="G39" s="135"/>
      <c r="H39" s="23">
        <f>SUM(H30:H38)</f>
        <v>60354</v>
      </c>
      <c r="I39" s="4"/>
    </row>
    <row r="40" spans="1:9" ht="20.25" customHeight="1" x14ac:dyDescent="0.2">
      <c r="A40" s="10" t="s">
        <v>14</v>
      </c>
      <c r="B40" s="10" t="s">
        <v>13</v>
      </c>
      <c r="C40" s="10" t="s">
        <v>12</v>
      </c>
      <c r="D40" s="139" t="s">
        <v>11</v>
      </c>
      <c r="E40" s="139"/>
      <c r="F40" s="10" t="s">
        <v>10</v>
      </c>
      <c r="G40" s="10" t="s">
        <v>9</v>
      </c>
      <c r="H40" s="10" t="s">
        <v>8</v>
      </c>
      <c r="I40" s="10" t="s">
        <v>7</v>
      </c>
    </row>
    <row r="41" spans="1:9" ht="20.25" customHeight="1" x14ac:dyDescent="0.2">
      <c r="A41" s="9" t="s">
        <v>89</v>
      </c>
      <c r="B41" s="132" t="s">
        <v>88</v>
      </c>
      <c r="C41" s="132"/>
      <c r="D41" s="132"/>
      <c r="E41" s="132"/>
      <c r="F41" s="132"/>
      <c r="G41" s="132"/>
      <c r="H41" s="132"/>
      <c r="I41" s="4"/>
    </row>
    <row r="42" spans="1:9" ht="20.25" customHeight="1" x14ac:dyDescent="0.2">
      <c r="A42" s="8" t="s">
        <v>87</v>
      </c>
      <c r="B42" s="27" t="s">
        <v>86</v>
      </c>
      <c r="C42" s="27" t="s">
        <v>85</v>
      </c>
      <c r="D42" s="140"/>
      <c r="E42" s="140"/>
      <c r="F42" s="7" t="s">
        <v>84</v>
      </c>
      <c r="G42" s="26"/>
      <c r="H42" s="5">
        <f t="shared" ref="H42:H51" si="2">D42*G42</f>
        <v>0</v>
      </c>
      <c r="I42" s="136" t="s">
        <v>83</v>
      </c>
    </row>
    <row r="43" spans="1:9" ht="20.25" customHeight="1" x14ac:dyDescent="0.2">
      <c r="A43" s="8" t="s">
        <v>82</v>
      </c>
      <c r="B43" s="27" t="s">
        <v>81</v>
      </c>
      <c r="C43" s="27"/>
      <c r="D43" s="140">
        <v>48</v>
      </c>
      <c r="E43" s="140"/>
      <c r="F43" s="7" t="s">
        <v>80</v>
      </c>
      <c r="G43" s="24">
        <v>600</v>
      </c>
      <c r="H43" s="5">
        <f t="shared" si="2"/>
        <v>28800</v>
      </c>
      <c r="I43" s="136"/>
    </row>
    <row r="44" spans="1:9" ht="20.25" customHeight="1" x14ac:dyDescent="0.2">
      <c r="A44" s="8" t="s">
        <v>79</v>
      </c>
      <c r="B44" s="27" t="s">
        <v>78</v>
      </c>
      <c r="C44" s="27"/>
      <c r="D44" s="140">
        <v>3</v>
      </c>
      <c r="E44" s="140"/>
      <c r="F44" s="7" t="s">
        <v>62</v>
      </c>
      <c r="G44" s="24">
        <v>50</v>
      </c>
      <c r="H44" s="5">
        <f t="shared" si="2"/>
        <v>150</v>
      </c>
      <c r="I44" s="136"/>
    </row>
    <row r="45" spans="1:9" ht="20.25" customHeight="1" x14ac:dyDescent="0.2">
      <c r="A45" s="8" t="s">
        <v>77</v>
      </c>
      <c r="B45" s="27" t="s">
        <v>76</v>
      </c>
      <c r="C45" s="27"/>
      <c r="D45" s="140"/>
      <c r="E45" s="140"/>
      <c r="F45" s="7" t="s">
        <v>75</v>
      </c>
      <c r="G45" s="26"/>
      <c r="H45" s="5">
        <f t="shared" si="2"/>
        <v>0</v>
      </c>
      <c r="I45" s="136"/>
    </row>
    <row r="46" spans="1:9" ht="20.25" customHeight="1" x14ac:dyDescent="0.2">
      <c r="A46" s="8" t="s">
        <v>74</v>
      </c>
      <c r="B46" s="27" t="s">
        <v>73</v>
      </c>
      <c r="C46" s="27"/>
      <c r="D46" s="140"/>
      <c r="E46" s="140"/>
      <c r="F46" s="7" t="s">
        <v>72</v>
      </c>
      <c r="G46" s="26"/>
      <c r="H46" s="5">
        <f t="shared" si="2"/>
        <v>0</v>
      </c>
      <c r="I46" s="136"/>
    </row>
    <row r="47" spans="1:9" ht="20.25" customHeight="1" x14ac:dyDescent="0.2">
      <c r="A47" s="8" t="s">
        <v>71</v>
      </c>
      <c r="B47" s="27" t="s">
        <v>70</v>
      </c>
      <c r="C47" s="27"/>
      <c r="D47" s="140"/>
      <c r="E47" s="140"/>
      <c r="F47" s="7" t="s">
        <v>62</v>
      </c>
      <c r="G47" s="26"/>
      <c r="H47" s="5">
        <f t="shared" si="2"/>
        <v>0</v>
      </c>
      <c r="I47" s="136"/>
    </row>
    <row r="48" spans="1:9" ht="20.25" customHeight="1" x14ac:dyDescent="0.2">
      <c r="A48" s="8" t="s">
        <v>69</v>
      </c>
      <c r="B48" s="27" t="s">
        <v>68</v>
      </c>
      <c r="C48" s="27"/>
      <c r="D48" s="28"/>
      <c r="E48" s="28"/>
      <c r="F48" s="7" t="s">
        <v>65</v>
      </c>
      <c r="G48" s="26"/>
      <c r="H48" s="5">
        <f t="shared" si="2"/>
        <v>0</v>
      </c>
      <c r="I48" s="136"/>
    </row>
    <row r="49" spans="1:9" ht="20.25" customHeight="1" x14ac:dyDescent="0.2">
      <c r="A49" s="8" t="s">
        <v>67</v>
      </c>
      <c r="B49" s="27" t="s">
        <v>66</v>
      </c>
      <c r="C49" s="27"/>
      <c r="D49" s="140"/>
      <c r="E49" s="140"/>
      <c r="F49" s="7" t="s">
        <v>65</v>
      </c>
      <c r="G49" s="26"/>
      <c r="H49" s="5">
        <f t="shared" si="2"/>
        <v>0</v>
      </c>
      <c r="I49" s="136"/>
    </row>
    <row r="50" spans="1:9" ht="20.25" customHeight="1" x14ac:dyDescent="0.2">
      <c r="A50" s="8" t="s">
        <v>64</v>
      </c>
      <c r="B50" s="27" t="s">
        <v>63</v>
      </c>
      <c r="C50" s="27"/>
      <c r="D50" s="140"/>
      <c r="E50" s="140"/>
      <c r="F50" s="7" t="s">
        <v>62</v>
      </c>
      <c r="G50" s="26"/>
      <c r="H50" s="5">
        <f t="shared" si="2"/>
        <v>0</v>
      </c>
      <c r="I50" s="136"/>
    </row>
    <row r="51" spans="1:9" ht="20.25" customHeight="1" x14ac:dyDescent="0.2">
      <c r="A51" s="8" t="s">
        <v>61</v>
      </c>
      <c r="B51" s="27" t="s">
        <v>60</v>
      </c>
      <c r="C51" s="27" t="s">
        <v>59</v>
      </c>
      <c r="D51" s="140"/>
      <c r="E51" s="140"/>
      <c r="F51" s="7"/>
      <c r="G51" s="26"/>
      <c r="H51" s="5">
        <f t="shared" si="2"/>
        <v>0</v>
      </c>
      <c r="I51" s="136"/>
    </row>
    <row r="52" spans="1:9" ht="20.25" customHeight="1" x14ac:dyDescent="0.2">
      <c r="A52" s="132" t="s">
        <v>58</v>
      </c>
      <c r="B52" s="135"/>
      <c r="C52" s="135"/>
      <c r="D52" s="135"/>
      <c r="E52" s="135"/>
      <c r="F52" s="135"/>
      <c r="G52" s="135"/>
      <c r="H52" s="23">
        <f>SUM(H42:H51)</f>
        <v>28950</v>
      </c>
      <c r="I52" s="4"/>
    </row>
    <row r="53" spans="1:9" ht="20.25" customHeight="1" x14ac:dyDescent="0.2">
      <c r="A53" s="10" t="s">
        <v>14</v>
      </c>
      <c r="B53" s="10" t="s">
        <v>13</v>
      </c>
      <c r="C53" s="10" t="s">
        <v>12</v>
      </c>
      <c r="D53" s="21" t="s">
        <v>57</v>
      </c>
      <c r="E53" s="21" t="s">
        <v>56</v>
      </c>
      <c r="F53" s="10" t="s">
        <v>10</v>
      </c>
      <c r="G53" s="10" t="s">
        <v>9</v>
      </c>
      <c r="H53" s="10" t="s">
        <v>8</v>
      </c>
      <c r="I53" s="10" t="s">
        <v>7</v>
      </c>
    </row>
    <row r="54" spans="1:9" ht="20.25" customHeight="1" x14ac:dyDescent="0.2">
      <c r="A54" s="9" t="s">
        <v>54</v>
      </c>
      <c r="B54" s="141" t="s">
        <v>53</v>
      </c>
      <c r="C54" s="141"/>
      <c r="D54" s="141"/>
      <c r="E54" s="141"/>
      <c r="F54" s="141"/>
      <c r="G54" s="141"/>
      <c r="H54" s="141"/>
      <c r="I54" s="141"/>
    </row>
    <row r="55" spans="1:9" ht="20.25" customHeight="1" x14ac:dyDescent="0.2">
      <c r="A55" s="8" t="s">
        <v>52</v>
      </c>
      <c r="B55" s="25" t="s">
        <v>51</v>
      </c>
      <c r="C55" s="14"/>
      <c r="D55" s="14">
        <v>2</v>
      </c>
      <c r="E55" s="14">
        <v>1</v>
      </c>
      <c r="F55" s="7" t="s">
        <v>50</v>
      </c>
      <c r="G55" s="24">
        <v>500</v>
      </c>
      <c r="H55" s="5">
        <f>D55*E55*G55</f>
        <v>1000</v>
      </c>
      <c r="I55" s="4"/>
    </row>
    <row r="56" spans="1:9" ht="20.25" customHeight="1" x14ac:dyDescent="0.2">
      <c r="A56" s="8" t="s">
        <v>49</v>
      </c>
      <c r="B56" s="25" t="s">
        <v>48</v>
      </c>
      <c r="C56" s="14"/>
      <c r="D56" s="14">
        <v>2</v>
      </c>
      <c r="E56" s="14">
        <v>2</v>
      </c>
      <c r="F56" s="7" t="s">
        <v>26</v>
      </c>
      <c r="G56" s="24">
        <v>500</v>
      </c>
      <c r="H56" s="5">
        <f>D56*E56*G56</f>
        <v>2000</v>
      </c>
      <c r="I56" s="4"/>
    </row>
    <row r="57" spans="1:9" ht="20.25" customHeight="1" x14ac:dyDescent="0.2">
      <c r="A57" s="135" t="s">
        <v>47</v>
      </c>
      <c r="B57" s="135"/>
      <c r="C57" s="135"/>
      <c r="D57" s="135"/>
      <c r="E57" s="135"/>
      <c r="F57" s="135"/>
      <c r="G57" s="135"/>
      <c r="H57" s="23">
        <f>SUM(H55:H56)</f>
        <v>3000</v>
      </c>
      <c r="I57" s="4"/>
    </row>
    <row r="58" spans="1:9" ht="20.25" customHeight="1" x14ac:dyDescent="0.2">
      <c r="A58" s="22" t="s">
        <v>46</v>
      </c>
      <c r="B58" s="22"/>
      <c r="C58" s="22"/>
      <c r="D58" s="22"/>
      <c r="E58" s="22"/>
      <c r="F58" s="22"/>
      <c r="G58" s="22"/>
      <c r="H58" s="12">
        <f>SUM(H20,H27,H39,H52,H57)</f>
        <v>126594</v>
      </c>
      <c r="I58" s="11"/>
    </row>
    <row r="59" spans="1:9" ht="20.25" customHeight="1" x14ac:dyDescent="0.2">
      <c r="A59" s="10" t="s">
        <v>14</v>
      </c>
      <c r="B59" s="10" t="s">
        <v>13</v>
      </c>
      <c r="C59" s="10" t="s">
        <v>12</v>
      </c>
      <c r="D59" s="139" t="s">
        <v>45</v>
      </c>
      <c r="E59" s="139"/>
      <c r="F59" s="10" t="s">
        <v>10</v>
      </c>
      <c r="G59" s="10" t="s">
        <v>9</v>
      </c>
      <c r="H59" s="10" t="s">
        <v>8</v>
      </c>
      <c r="I59" s="10" t="s">
        <v>7</v>
      </c>
    </row>
    <row r="60" spans="1:9" ht="20.25" customHeight="1" x14ac:dyDescent="0.2">
      <c r="A60" s="9" t="s">
        <v>44</v>
      </c>
      <c r="B60" s="132" t="s">
        <v>43</v>
      </c>
      <c r="C60" s="132"/>
      <c r="D60" s="132"/>
      <c r="E60" s="132"/>
      <c r="F60" s="132"/>
      <c r="G60" s="132"/>
      <c r="H60" s="132"/>
      <c r="I60" s="132"/>
    </row>
    <row r="61" spans="1:9" ht="20.25" customHeight="1" x14ac:dyDescent="0.2">
      <c r="A61" s="8" t="s">
        <v>42</v>
      </c>
      <c r="B61" s="4" t="s">
        <v>41</v>
      </c>
      <c r="C61" s="4"/>
      <c r="D61" s="142">
        <f>H58</f>
        <v>126594</v>
      </c>
      <c r="E61" s="133"/>
      <c r="F61" s="7" t="s">
        <v>3</v>
      </c>
      <c r="G61" s="6">
        <v>0.1</v>
      </c>
      <c r="H61" s="5">
        <f>D61*G61</f>
        <v>12659.400000000001</v>
      </c>
      <c r="I61" s="4"/>
    </row>
    <row r="62" spans="1:9" ht="20.25" customHeight="1" x14ac:dyDescent="0.2">
      <c r="A62" s="143" t="s">
        <v>40</v>
      </c>
      <c r="B62" s="144"/>
      <c r="C62" s="144"/>
      <c r="D62" s="144"/>
      <c r="E62" s="144"/>
      <c r="F62" s="144"/>
      <c r="G62" s="144"/>
      <c r="H62" s="12">
        <f>SUM(H61:H61)</f>
        <v>12659.400000000001</v>
      </c>
      <c r="I62" s="11"/>
    </row>
    <row r="63" spans="1:9" ht="20.25" customHeight="1" x14ac:dyDescent="0.2">
      <c r="A63" s="10" t="s">
        <v>14</v>
      </c>
      <c r="B63" s="10" t="s">
        <v>13</v>
      </c>
      <c r="C63" s="10" t="s">
        <v>12</v>
      </c>
      <c r="D63" s="21" t="s">
        <v>24</v>
      </c>
      <c r="E63" s="21" t="s">
        <v>39</v>
      </c>
      <c r="F63" s="10" t="s">
        <v>10</v>
      </c>
      <c r="G63" s="10" t="s">
        <v>9</v>
      </c>
      <c r="H63" s="10" t="s">
        <v>8</v>
      </c>
      <c r="I63" s="10" t="s">
        <v>7</v>
      </c>
    </row>
    <row r="64" spans="1:9" ht="20.25" customHeight="1" x14ac:dyDescent="0.2">
      <c r="A64" s="9" t="s">
        <v>38</v>
      </c>
      <c r="B64" s="132" t="s">
        <v>37</v>
      </c>
      <c r="C64" s="132"/>
      <c r="D64" s="132"/>
      <c r="E64" s="132"/>
      <c r="F64" s="132"/>
      <c r="G64" s="132"/>
      <c r="H64" s="132"/>
      <c r="I64" s="132"/>
    </row>
    <row r="65" spans="1:9" ht="18" customHeight="1" x14ac:dyDescent="0.2">
      <c r="A65" s="8" t="s">
        <v>36</v>
      </c>
      <c r="B65" s="138" t="s">
        <v>35</v>
      </c>
      <c r="C65" s="4" t="s">
        <v>34</v>
      </c>
      <c r="D65" s="14">
        <v>1</v>
      </c>
      <c r="E65" s="14">
        <v>2</v>
      </c>
      <c r="F65" s="7" t="s">
        <v>33</v>
      </c>
      <c r="G65" s="6">
        <v>915</v>
      </c>
      <c r="H65" s="5">
        <f>D65*E65*G65</f>
        <v>1830</v>
      </c>
      <c r="I65" s="20" t="s">
        <v>32</v>
      </c>
    </row>
    <row r="66" spans="1:9" ht="18" customHeight="1" x14ac:dyDescent="0.2">
      <c r="A66" s="8" t="s">
        <v>31</v>
      </c>
      <c r="B66" s="138"/>
      <c r="C66" s="4" t="s">
        <v>30</v>
      </c>
      <c r="D66" s="14">
        <v>1</v>
      </c>
      <c r="E66" s="14">
        <v>3</v>
      </c>
      <c r="F66" s="7" t="s">
        <v>29</v>
      </c>
      <c r="G66" s="6">
        <v>430</v>
      </c>
      <c r="H66" s="5">
        <f>D66*E66*G66</f>
        <v>1290</v>
      </c>
      <c r="I66" s="19"/>
    </row>
    <row r="67" spans="1:9" ht="18" customHeight="1" x14ac:dyDescent="0.2">
      <c r="A67" s="8" t="s">
        <v>28</v>
      </c>
      <c r="B67" s="138"/>
      <c r="C67" s="4" t="s">
        <v>27</v>
      </c>
      <c r="D67" s="14">
        <v>1</v>
      </c>
      <c r="E67" s="14">
        <v>4</v>
      </c>
      <c r="F67" s="7" t="s">
        <v>26</v>
      </c>
      <c r="G67" s="6">
        <v>600</v>
      </c>
      <c r="H67" s="5">
        <f>D67*E67*G67</f>
        <v>2400</v>
      </c>
      <c r="I67" s="18"/>
    </row>
    <row r="68" spans="1:9" ht="20.25" customHeight="1" x14ac:dyDescent="0.2">
      <c r="A68" s="143" t="s">
        <v>25</v>
      </c>
      <c r="B68" s="144"/>
      <c r="C68" s="144"/>
      <c r="D68" s="144"/>
      <c r="E68" s="144"/>
      <c r="F68" s="144"/>
      <c r="G68" s="144"/>
      <c r="H68" s="12">
        <f>SUM(H65:H67)</f>
        <v>5520</v>
      </c>
      <c r="I68" s="11"/>
    </row>
    <row r="69" spans="1:9" ht="20.25" customHeight="1" x14ac:dyDescent="0.2">
      <c r="A69" s="10" t="s">
        <v>14</v>
      </c>
      <c r="B69" s="10" t="s">
        <v>13</v>
      </c>
      <c r="C69" s="10" t="s">
        <v>12</v>
      </c>
      <c r="D69" s="17" t="s">
        <v>24</v>
      </c>
      <c r="E69" s="17" t="s">
        <v>23</v>
      </c>
      <c r="F69" s="10" t="s">
        <v>10</v>
      </c>
      <c r="G69" s="10" t="s">
        <v>9</v>
      </c>
      <c r="H69" s="10" t="s">
        <v>8</v>
      </c>
      <c r="I69" s="10" t="s">
        <v>7</v>
      </c>
    </row>
    <row r="70" spans="1:9" ht="20.25" customHeight="1" x14ac:dyDescent="0.2">
      <c r="A70" s="9" t="s">
        <v>22</v>
      </c>
      <c r="B70" s="132" t="s">
        <v>21</v>
      </c>
      <c r="C70" s="132"/>
      <c r="D70" s="132"/>
      <c r="E70" s="132"/>
      <c r="F70" s="132"/>
      <c r="G70" s="132"/>
      <c r="H70" s="132"/>
      <c r="I70" s="132"/>
    </row>
    <row r="71" spans="1:9" ht="21.75" customHeight="1" x14ac:dyDescent="0.2">
      <c r="A71" s="8" t="s">
        <v>20</v>
      </c>
      <c r="B71" s="16" t="s">
        <v>19</v>
      </c>
      <c r="C71" s="15" t="s">
        <v>18</v>
      </c>
      <c r="D71" s="14">
        <v>1</v>
      </c>
      <c r="E71" s="14">
        <v>1</v>
      </c>
      <c r="F71" s="7" t="s">
        <v>17</v>
      </c>
      <c r="G71" s="6">
        <v>56399</v>
      </c>
      <c r="H71" s="5">
        <f>D71*E71*G71</f>
        <v>56399</v>
      </c>
      <c r="I71" s="13" t="s">
        <v>16</v>
      </c>
    </row>
    <row r="72" spans="1:9" ht="20.25" customHeight="1" x14ac:dyDescent="0.2">
      <c r="A72" s="143" t="s">
        <v>15</v>
      </c>
      <c r="B72" s="144"/>
      <c r="C72" s="144"/>
      <c r="D72" s="144"/>
      <c r="E72" s="144"/>
      <c r="F72" s="144"/>
      <c r="G72" s="144"/>
      <c r="H72" s="12">
        <f>SUM(H71:H71)</f>
        <v>56399</v>
      </c>
      <c r="I72" s="11"/>
    </row>
    <row r="73" spans="1:9" ht="20.25" customHeight="1" x14ac:dyDescent="0.2">
      <c r="A73" s="10" t="s">
        <v>14</v>
      </c>
      <c r="B73" s="10" t="s">
        <v>13</v>
      </c>
      <c r="C73" s="10" t="s">
        <v>12</v>
      </c>
      <c r="D73" s="139" t="s">
        <v>11</v>
      </c>
      <c r="E73" s="139"/>
      <c r="F73" s="10" t="s">
        <v>10</v>
      </c>
      <c r="G73" s="10" t="s">
        <v>9</v>
      </c>
      <c r="H73" s="10" t="s">
        <v>8</v>
      </c>
      <c r="I73" s="10" t="s">
        <v>7</v>
      </c>
    </row>
    <row r="74" spans="1:9" ht="20.25" customHeight="1" x14ac:dyDescent="0.2">
      <c r="A74" s="9" t="s">
        <v>6</v>
      </c>
      <c r="B74" s="132" t="s">
        <v>4</v>
      </c>
      <c r="C74" s="132"/>
      <c r="D74" s="132"/>
      <c r="E74" s="132"/>
      <c r="F74" s="132"/>
      <c r="G74" s="132"/>
      <c r="H74" s="132"/>
      <c r="I74" s="132"/>
    </row>
    <row r="75" spans="1:9" ht="20.25" customHeight="1" x14ac:dyDescent="0.2">
      <c r="A75" s="8" t="s">
        <v>5</v>
      </c>
      <c r="B75" s="4" t="s">
        <v>4</v>
      </c>
      <c r="C75" s="4"/>
      <c r="D75" s="142">
        <f>H72+H68+H62+H58</f>
        <v>201172.4</v>
      </c>
      <c r="E75" s="133"/>
      <c r="F75" s="7" t="s">
        <v>3</v>
      </c>
      <c r="G75" s="6">
        <v>0.06</v>
      </c>
      <c r="H75" s="5">
        <f>D75*G75</f>
        <v>12070.343999999999</v>
      </c>
      <c r="I75" s="4"/>
    </row>
    <row r="76" spans="1:9" ht="20.25" customHeight="1" x14ac:dyDescent="0.2">
      <c r="A76" s="3" t="s">
        <v>1</v>
      </c>
      <c r="B76" s="3"/>
      <c r="C76" s="3"/>
      <c r="D76" s="3"/>
      <c r="E76" s="3"/>
      <c r="F76" s="3"/>
      <c r="G76" s="3"/>
      <c r="H76" s="2">
        <f>H58+H62+H68+H72+H75</f>
        <v>213242.74400000001</v>
      </c>
      <c r="I76" s="1"/>
    </row>
    <row r="77" spans="1:9" ht="20.25" customHeight="1" x14ac:dyDescent="0.2">
      <c r="A77" s="145" t="s">
        <v>0</v>
      </c>
      <c r="B77" s="146"/>
      <c r="C77" s="146"/>
      <c r="D77" s="146"/>
      <c r="E77" s="146"/>
      <c r="F77" s="146"/>
      <c r="G77" s="146"/>
      <c r="H77" s="146"/>
      <c r="I77" s="146"/>
    </row>
  </sheetData>
  <mergeCells count="56">
    <mergeCell ref="A77:I77"/>
    <mergeCell ref="B70:I70"/>
    <mergeCell ref="A72:G72"/>
    <mergeCell ref="D73:E73"/>
    <mergeCell ref="B74:I74"/>
    <mergeCell ref="D75:E75"/>
    <mergeCell ref="D61:E61"/>
    <mergeCell ref="A62:G62"/>
    <mergeCell ref="B64:I64"/>
    <mergeCell ref="B65:B67"/>
    <mergeCell ref="A68:G68"/>
    <mergeCell ref="A52:G52"/>
    <mergeCell ref="B54:I54"/>
    <mergeCell ref="A57:G57"/>
    <mergeCell ref="D59:E59"/>
    <mergeCell ref="B60:I60"/>
    <mergeCell ref="A39:G39"/>
    <mergeCell ref="D40:E40"/>
    <mergeCell ref="B41:H41"/>
    <mergeCell ref="D42:E42"/>
    <mergeCell ref="I42:I51"/>
    <mergeCell ref="D43:E43"/>
    <mergeCell ref="D44:E44"/>
    <mergeCell ref="D45:E45"/>
    <mergeCell ref="D46:E46"/>
    <mergeCell ref="D47:E47"/>
    <mergeCell ref="D49:E49"/>
    <mergeCell ref="D50:E50"/>
    <mergeCell ref="D51:E51"/>
    <mergeCell ref="I30:I36"/>
    <mergeCell ref="A34:A35"/>
    <mergeCell ref="B34:B35"/>
    <mergeCell ref="A36:A37"/>
    <mergeCell ref="B36:B37"/>
    <mergeCell ref="A20:G20"/>
    <mergeCell ref="B22:H22"/>
    <mergeCell ref="A27:G27"/>
    <mergeCell ref="B29:H29"/>
    <mergeCell ref="A30:A33"/>
    <mergeCell ref="B30:B33"/>
    <mergeCell ref="B9:H9"/>
    <mergeCell ref="A10:A13"/>
    <mergeCell ref="B10:B11"/>
    <mergeCell ref="B12:B13"/>
    <mergeCell ref="A14:A19"/>
    <mergeCell ref="D4:E4"/>
    <mergeCell ref="H4:I4"/>
    <mergeCell ref="A5:I5"/>
    <mergeCell ref="B6:I6"/>
    <mergeCell ref="A7:F7"/>
    <mergeCell ref="G7:I7"/>
    <mergeCell ref="A1:I1"/>
    <mergeCell ref="D2:E2"/>
    <mergeCell ref="H2:I2"/>
    <mergeCell ref="D3:E3"/>
    <mergeCell ref="H3:I3"/>
  </mergeCells>
  <phoneticPr fontId="3" type="noConversion"/>
  <dataValidations count="3">
    <dataValidation type="list" allowBlank="1" showInputMessage="1" showErrorMessage="1" sqref="B3" xr:uid="{8CA6A8E0-E853-4805-BB4D-3C1A74DB1BBE}">
      <formula1>"国内会议,国际会议"</formula1>
    </dataValidation>
    <dataValidation type="list" allowBlank="1" showDropDown="1" showInputMessage="1" showErrorMessage="1" sqref="I23" xr:uid="{373F818D-2C26-4B4B-ACCD-535EA5C2AF47}">
      <formula1>#REF!</formula1>
    </dataValidation>
    <dataValidation type="list" allowBlank="1" showInputMessage="1" showErrorMessage="1" sqref="I25:I26" xr:uid="{BEB525C5-8E37-431C-A828-808AC8FD51BA}">
      <formula1>#REF!</formula1>
    </dataValidation>
  </dataValidation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ACB9-4485-4505-A343-A365A93184D9}">
  <sheetPr>
    <pageSetUpPr fitToPage="1"/>
  </sheetPr>
  <dimension ref="A1:I56"/>
  <sheetViews>
    <sheetView workbookViewId="0">
      <selection activeCell="I3" sqref="I3"/>
    </sheetView>
  </sheetViews>
  <sheetFormatPr defaultColWidth="9" defaultRowHeight="14.25" x14ac:dyDescent="0.2"/>
  <cols>
    <col min="1" max="1" width="7" customWidth="1"/>
    <col min="2" max="2" width="18.875" customWidth="1"/>
    <col min="3" max="3" width="8.875" customWidth="1"/>
    <col min="4" max="4" width="6.875" customWidth="1"/>
    <col min="5" max="5" width="12.5" style="62" customWidth="1"/>
    <col min="6" max="6" width="11.375" style="62" customWidth="1"/>
    <col min="8" max="8" width="9.125" customWidth="1"/>
    <col min="9" max="9" width="28.875" customWidth="1"/>
  </cols>
  <sheetData>
    <row r="1" spans="1:9" s="55" customFormat="1" ht="20.100000000000001" customHeight="1" x14ac:dyDescent="0.2">
      <c r="A1" s="53" t="s">
        <v>251</v>
      </c>
      <c r="B1" s="53" t="s">
        <v>252</v>
      </c>
      <c r="C1" s="53" t="s">
        <v>250</v>
      </c>
      <c r="D1" s="53" t="s">
        <v>253</v>
      </c>
      <c r="E1" s="54" t="s">
        <v>254</v>
      </c>
      <c r="F1" s="54" t="s">
        <v>255</v>
      </c>
      <c r="G1" s="53" t="s">
        <v>256</v>
      </c>
      <c r="H1" s="53" t="s">
        <v>246</v>
      </c>
      <c r="I1" s="53" t="s">
        <v>245</v>
      </c>
    </row>
    <row r="2" spans="1:9" ht="20.100000000000001" customHeight="1" x14ac:dyDescent="0.2">
      <c r="A2" s="56">
        <v>1</v>
      </c>
      <c r="B2" s="56" t="s">
        <v>257</v>
      </c>
      <c r="C2" s="56" t="s">
        <v>258</v>
      </c>
      <c r="D2" s="57" t="s">
        <v>259</v>
      </c>
      <c r="E2" s="58">
        <v>43784</v>
      </c>
      <c r="F2" s="58">
        <v>43785</v>
      </c>
      <c r="G2" s="59" t="s">
        <v>260</v>
      </c>
      <c r="H2" s="56">
        <v>600</v>
      </c>
      <c r="I2" s="56"/>
    </row>
    <row r="3" spans="1:9" ht="20.100000000000001" customHeight="1" x14ac:dyDescent="0.2">
      <c r="A3" s="56">
        <v>2</v>
      </c>
      <c r="B3" s="56" t="s">
        <v>257</v>
      </c>
      <c r="C3" s="56" t="s">
        <v>261</v>
      </c>
      <c r="D3" s="57" t="s">
        <v>259</v>
      </c>
      <c r="E3" s="58">
        <v>43784</v>
      </c>
      <c r="F3" s="58">
        <v>43786</v>
      </c>
      <c r="G3" s="59" t="s">
        <v>260</v>
      </c>
      <c r="H3" s="56">
        <f t="shared" ref="H3:H10" si="0">600*2</f>
        <v>1200</v>
      </c>
      <c r="I3" s="56"/>
    </row>
    <row r="4" spans="1:9" ht="20.100000000000001" customHeight="1" x14ac:dyDescent="0.2">
      <c r="A4" s="56">
        <v>3</v>
      </c>
      <c r="B4" s="56" t="s">
        <v>257</v>
      </c>
      <c r="C4" s="56" t="s">
        <v>262</v>
      </c>
      <c r="D4" s="57" t="s">
        <v>263</v>
      </c>
      <c r="E4" s="58">
        <v>43784</v>
      </c>
      <c r="F4" s="58">
        <v>43785</v>
      </c>
      <c r="G4" s="59" t="s">
        <v>260</v>
      </c>
      <c r="H4" s="56">
        <v>600</v>
      </c>
      <c r="I4" s="56"/>
    </row>
    <row r="5" spans="1:9" ht="20.100000000000001" customHeight="1" x14ac:dyDescent="0.2">
      <c r="A5" s="56">
        <v>4</v>
      </c>
      <c r="B5" s="56" t="s">
        <v>257</v>
      </c>
      <c r="C5" s="56" t="s">
        <v>264</v>
      </c>
      <c r="D5" s="57" t="s">
        <v>259</v>
      </c>
      <c r="E5" s="58">
        <v>43784</v>
      </c>
      <c r="F5" s="58">
        <v>43786</v>
      </c>
      <c r="G5" s="59" t="s">
        <v>260</v>
      </c>
      <c r="H5" s="56">
        <f t="shared" si="0"/>
        <v>1200</v>
      </c>
      <c r="I5" s="56"/>
    </row>
    <row r="6" spans="1:9" ht="20.100000000000001" customHeight="1" x14ac:dyDescent="0.2">
      <c r="A6" s="56">
        <v>5</v>
      </c>
      <c r="B6" s="56" t="s">
        <v>257</v>
      </c>
      <c r="C6" s="56" t="s">
        <v>239</v>
      </c>
      <c r="D6" s="57" t="s">
        <v>259</v>
      </c>
      <c r="E6" s="58">
        <v>43784</v>
      </c>
      <c r="F6" s="58">
        <v>43786</v>
      </c>
      <c r="G6" s="59" t="s">
        <v>260</v>
      </c>
      <c r="H6" s="56">
        <f t="shared" si="0"/>
        <v>1200</v>
      </c>
      <c r="I6" s="56"/>
    </row>
    <row r="7" spans="1:9" ht="20.100000000000001" customHeight="1" x14ac:dyDescent="0.2">
      <c r="A7" s="56">
        <v>6</v>
      </c>
      <c r="B7" s="56" t="s">
        <v>257</v>
      </c>
      <c r="C7" s="56" t="s">
        <v>265</v>
      </c>
      <c r="D7" s="60" t="s">
        <v>259</v>
      </c>
      <c r="E7" s="58">
        <v>43784</v>
      </c>
      <c r="F7" s="58">
        <v>43786</v>
      </c>
      <c r="G7" s="59" t="s">
        <v>260</v>
      </c>
      <c r="H7" s="56">
        <f t="shared" si="0"/>
        <v>1200</v>
      </c>
      <c r="I7" s="56"/>
    </row>
    <row r="8" spans="1:9" ht="20.100000000000001" customHeight="1" x14ac:dyDescent="0.2">
      <c r="A8" s="56">
        <v>7</v>
      </c>
      <c r="B8" s="56" t="s">
        <v>257</v>
      </c>
      <c r="C8" s="56" t="s">
        <v>228</v>
      </c>
      <c r="D8" s="57" t="s">
        <v>259</v>
      </c>
      <c r="E8" s="58">
        <v>43784</v>
      </c>
      <c r="F8" s="58">
        <v>43787</v>
      </c>
      <c r="G8" s="59" t="s">
        <v>260</v>
      </c>
      <c r="H8" s="56">
        <f>600*3</f>
        <v>1800</v>
      </c>
      <c r="I8" s="56"/>
    </row>
    <row r="9" spans="1:9" ht="20.100000000000001" customHeight="1" x14ac:dyDescent="0.2">
      <c r="A9" s="56">
        <v>8</v>
      </c>
      <c r="B9" s="56" t="s">
        <v>257</v>
      </c>
      <c r="C9" s="56" t="s">
        <v>266</v>
      </c>
      <c r="D9" s="57" t="s">
        <v>259</v>
      </c>
      <c r="E9" s="58">
        <v>43784</v>
      </c>
      <c r="F9" s="58">
        <v>43786</v>
      </c>
      <c r="G9" s="59" t="s">
        <v>260</v>
      </c>
      <c r="H9" s="56">
        <f t="shared" si="0"/>
        <v>1200</v>
      </c>
      <c r="I9" s="56"/>
    </row>
    <row r="10" spans="1:9" ht="20.100000000000001" customHeight="1" x14ac:dyDescent="0.2">
      <c r="A10" s="56">
        <v>9</v>
      </c>
      <c r="B10" s="56" t="s">
        <v>257</v>
      </c>
      <c r="C10" s="56" t="s">
        <v>216</v>
      </c>
      <c r="D10" s="57" t="s">
        <v>263</v>
      </c>
      <c r="E10" s="58">
        <v>43784</v>
      </c>
      <c r="F10" s="58">
        <v>43786</v>
      </c>
      <c r="G10" s="59" t="s">
        <v>260</v>
      </c>
      <c r="H10" s="56">
        <f t="shared" si="0"/>
        <v>1200</v>
      </c>
      <c r="I10" s="56"/>
    </row>
    <row r="11" spans="1:9" ht="20.100000000000001" customHeight="1" x14ac:dyDescent="0.2">
      <c r="A11" s="56">
        <v>10</v>
      </c>
      <c r="B11" s="56" t="s">
        <v>257</v>
      </c>
      <c r="C11" s="56" t="s">
        <v>220</v>
      </c>
      <c r="D11" s="57" t="s">
        <v>259</v>
      </c>
      <c r="E11" s="58">
        <v>43785</v>
      </c>
      <c r="F11" s="58">
        <v>43786</v>
      </c>
      <c r="G11" s="59" t="s">
        <v>260</v>
      </c>
      <c r="H11" s="56">
        <v>600</v>
      </c>
      <c r="I11" s="56"/>
    </row>
    <row r="12" spans="1:9" ht="20.100000000000001" customHeight="1" x14ac:dyDescent="0.2">
      <c r="A12" s="56">
        <v>11</v>
      </c>
      <c r="B12" s="56" t="s">
        <v>257</v>
      </c>
      <c r="C12" s="56" t="s">
        <v>204</v>
      </c>
      <c r="D12" s="57" t="s">
        <v>259</v>
      </c>
      <c r="E12" s="58">
        <v>43785</v>
      </c>
      <c r="F12" s="58">
        <v>43786</v>
      </c>
      <c r="G12" s="59" t="s">
        <v>260</v>
      </c>
      <c r="H12" s="56">
        <v>600</v>
      </c>
      <c r="I12" s="56"/>
    </row>
    <row r="13" spans="1:9" ht="20.100000000000001" customHeight="1" x14ac:dyDescent="0.2">
      <c r="A13" s="56">
        <v>12</v>
      </c>
      <c r="B13" s="56" t="s">
        <v>257</v>
      </c>
      <c r="C13" s="56" t="s">
        <v>267</v>
      </c>
      <c r="D13" s="57" t="s">
        <v>263</v>
      </c>
      <c r="E13" s="58">
        <v>43784</v>
      </c>
      <c r="F13" s="58">
        <v>43786</v>
      </c>
      <c r="G13" s="59" t="s">
        <v>260</v>
      </c>
      <c r="H13" s="56">
        <v>1200</v>
      </c>
      <c r="I13" s="56"/>
    </row>
    <row r="14" spans="1:9" ht="20.100000000000001" customHeight="1" x14ac:dyDescent="0.2">
      <c r="A14" s="117" t="s">
        <v>268</v>
      </c>
      <c r="B14" s="118"/>
      <c r="C14" s="118"/>
      <c r="D14" s="118"/>
      <c r="E14" s="118"/>
      <c r="F14" s="118"/>
      <c r="G14" s="119"/>
      <c r="H14" s="61">
        <f>SUM(H2:H13)</f>
        <v>12600</v>
      </c>
      <c r="I14" s="56"/>
    </row>
    <row r="15" spans="1:9" ht="21" customHeight="1" x14ac:dyDescent="0.2"/>
    <row r="16" spans="1:9" ht="20.100000000000001" customHeight="1" x14ac:dyDescent="0.2">
      <c r="A16" s="56">
        <v>1</v>
      </c>
      <c r="B16" s="56" t="s">
        <v>269</v>
      </c>
      <c r="C16" s="56" t="s">
        <v>270</v>
      </c>
      <c r="D16" s="57" t="s">
        <v>259</v>
      </c>
      <c r="E16" s="58">
        <v>43784</v>
      </c>
      <c r="F16" s="58">
        <v>43786</v>
      </c>
      <c r="G16" s="59" t="s">
        <v>271</v>
      </c>
      <c r="H16" s="56">
        <v>860</v>
      </c>
      <c r="I16" s="56"/>
    </row>
    <row r="17" spans="1:9" ht="20.100000000000001" customHeight="1" x14ac:dyDescent="0.2">
      <c r="A17" s="56">
        <v>2</v>
      </c>
      <c r="B17" s="56" t="s">
        <v>269</v>
      </c>
      <c r="C17" s="56" t="s">
        <v>272</v>
      </c>
      <c r="D17" s="57" t="s">
        <v>263</v>
      </c>
      <c r="E17" s="58">
        <v>43784</v>
      </c>
      <c r="F17" s="58">
        <v>43786</v>
      </c>
      <c r="G17" s="59" t="s">
        <v>271</v>
      </c>
      <c r="H17" s="56">
        <v>860</v>
      </c>
      <c r="I17" s="56"/>
    </row>
    <row r="18" spans="1:9" ht="20.100000000000001" customHeight="1" x14ac:dyDescent="0.2">
      <c r="A18" s="56">
        <v>3</v>
      </c>
      <c r="B18" s="56" t="s">
        <v>269</v>
      </c>
      <c r="C18" s="56" t="s">
        <v>273</v>
      </c>
      <c r="D18" s="57" t="s">
        <v>263</v>
      </c>
      <c r="E18" s="58">
        <v>43784</v>
      </c>
      <c r="F18" s="58">
        <v>43786</v>
      </c>
      <c r="G18" s="59" t="s">
        <v>271</v>
      </c>
      <c r="H18" s="56">
        <v>860</v>
      </c>
      <c r="I18" s="56"/>
    </row>
    <row r="19" spans="1:9" ht="20.100000000000001" customHeight="1" x14ac:dyDescent="0.2">
      <c r="A19" s="56">
        <v>4</v>
      </c>
      <c r="B19" s="56" t="s">
        <v>269</v>
      </c>
      <c r="C19" s="56" t="s">
        <v>274</v>
      </c>
      <c r="D19" s="57" t="s">
        <v>263</v>
      </c>
      <c r="E19" s="58">
        <v>43784</v>
      </c>
      <c r="F19" s="58">
        <v>43786</v>
      </c>
      <c r="G19" s="59" t="s">
        <v>271</v>
      </c>
      <c r="H19" s="56">
        <v>860</v>
      </c>
      <c r="I19" s="56"/>
    </row>
    <row r="20" spans="1:9" ht="20.100000000000001" customHeight="1" x14ac:dyDescent="0.2">
      <c r="A20" s="56">
        <v>5</v>
      </c>
      <c r="B20" s="56" t="s">
        <v>269</v>
      </c>
      <c r="C20" s="56" t="s">
        <v>275</v>
      </c>
      <c r="D20" s="57" t="s">
        <v>259</v>
      </c>
      <c r="E20" s="58">
        <v>43784</v>
      </c>
      <c r="F20" s="58">
        <v>43786</v>
      </c>
      <c r="G20" s="59" t="s">
        <v>271</v>
      </c>
      <c r="H20" s="56">
        <v>860</v>
      </c>
      <c r="I20" s="56"/>
    </row>
    <row r="21" spans="1:9" ht="20.100000000000001" customHeight="1" x14ac:dyDescent="0.2">
      <c r="A21" s="56">
        <v>6</v>
      </c>
      <c r="B21" s="56" t="s">
        <v>269</v>
      </c>
      <c r="C21" s="56" t="s">
        <v>276</v>
      </c>
      <c r="D21" s="57" t="s">
        <v>263</v>
      </c>
      <c r="E21" s="58">
        <v>43784</v>
      </c>
      <c r="F21" s="58">
        <v>43786</v>
      </c>
      <c r="G21" s="59" t="s">
        <v>271</v>
      </c>
      <c r="H21" s="56">
        <v>860</v>
      </c>
      <c r="I21" s="56"/>
    </row>
    <row r="22" spans="1:9" ht="20.100000000000001" customHeight="1" x14ac:dyDescent="0.2">
      <c r="A22" s="56">
        <v>7</v>
      </c>
      <c r="B22" s="56" t="s">
        <v>269</v>
      </c>
      <c r="C22" s="56" t="s">
        <v>277</v>
      </c>
      <c r="D22" s="57" t="s">
        <v>259</v>
      </c>
      <c r="E22" s="58">
        <v>43784</v>
      </c>
      <c r="F22" s="58">
        <v>43786</v>
      </c>
      <c r="G22" s="59" t="s">
        <v>271</v>
      </c>
      <c r="H22" s="56">
        <v>860</v>
      </c>
      <c r="I22" s="56"/>
    </row>
    <row r="23" spans="1:9" ht="20.100000000000001" customHeight="1" x14ac:dyDescent="0.2">
      <c r="A23" s="56">
        <v>8</v>
      </c>
      <c r="B23" s="56" t="s">
        <v>269</v>
      </c>
      <c r="C23" s="56" t="s">
        <v>278</v>
      </c>
      <c r="D23" s="57" t="s">
        <v>263</v>
      </c>
      <c r="E23" s="58">
        <v>43784</v>
      </c>
      <c r="F23" s="58">
        <v>43786</v>
      </c>
      <c r="G23" s="59" t="s">
        <v>271</v>
      </c>
      <c r="H23" s="56">
        <v>860</v>
      </c>
      <c r="I23" s="56"/>
    </row>
    <row r="24" spans="1:9" ht="20.100000000000001" customHeight="1" x14ac:dyDescent="0.2">
      <c r="A24" s="56">
        <v>9</v>
      </c>
      <c r="B24" s="56" t="s">
        <v>269</v>
      </c>
      <c r="C24" s="56" t="s">
        <v>279</v>
      </c>
      <c r="D24" s="57" t="s">
        <v>263</v>
      </c>
      <c r="E24" s="58">
        <v>43784</v>
      </c>
      <c r="F24" s="58">
        <v>43786</v>
      </c>
      <c r="G24" s="59" t="s">
        <v>280</v>
      </c>
      <c r="H24" s="56">
        <v>430</v>
      </c>
      <c r="I24" s="56"/>
    </row>
    <row r="25" spans="1:9" ht="20.100000000000001" customHeight="1" x14ac:dyDescent="0.2">
      <c r="A25" s="56">
        <v>10</v>
      </c>
      <c r="B25" s="56" t="s">
        <v>269</v>
      </c>
      <c r="C25" s="56" t="s">
        <v>281</v>
      </c>
      <c r="D25" s="57" t="s">
        <v>263</v>
      </c>
      <c r="E25" s="58">
        <v>43784</v>
      </c>
      <c r="F25" s="58">
        <v>43786</v>
      </c>
      <c r="G25" s="59" t="s">
        <v>282</v>
      </c>
      <c r="H25" s="56">
        <v>430</v>
      </c>
      <c r="I25" s="56"/>
    </row>
    <row r="26" spans="1:9" ht="20.100000000000001" customHeight="1" x14ac:dyDescent="0.2">
      <c r="A26" s="56">
        <v>11</v>
      </c>
      <c r="B26" s="56" t="s">
        <v>269</v>
      </c>
      <c r="C26" s="56" t="s">
        <v>283</v>
      </c>
      <c r="D26" s="57" t="s">
        <v>263</v>
      </c>
      <c r="E26" s="58">
        <v>43784</v>
      </c>
      <c r="F26" s="58">
        <v>43786</v>
      </c>
      <c r="G26" s="59" t="s">
        <v>282</v>
      </c>
      <c r="H26" s="56">
        <v>430</v>
      </c>
      <c r="I26" s="56" t="s">
        <v>284</v>
      </c>
    </row>
    <row r="27" spans="1:9" ht="20.100000000000001" customHeight="1" x14ac:dyDescent="0.2">
      <c r="A27" s="56">
        <v>12</v>
      </c>
      <c r="B27" s="63" t="s">
        <v>269</v>
      </c>
      <c r="C27" s="63" t="s">
        <v>285</v>
      </c>
      <c r="D27" s="64" t="s">
        <v>263</v>
      </c>
      <c r="E27" s="65">
        <v>43784</v>
      </c>
      <c r="F27" s="65">
        <v>43786</v>
      </c>
      <c r="G27" s="66" t="s">
        <v>282</v>
      </c>
      <c r="H27" s="66">
        <v>430</v>
      </c>
      <c r="I27" s="63" t="s">
        <v>286</v>
      </c>
    </row>
    <row r="28" spans="1:9" ht="20.100000000000001" customHeight="1" x14ac:dyDescent="0.2">
      <c r="A28" s="56">
        <v>13</v>
      </c>
      <c r="B28" s="56" t="s">
        <v>269</v>
      </c>
      <c r="C28" s="56" t="s">
        <v>287</v>
      </c>
      <c r="D28" s="57" t="s">
        <v>263</v>
      </c>
      <c r="E28" s="58">
        <v>43784</v>
      </c>
      <c r="F28" s="58">
        <v>43786</v>
      </c>
      <c r="G28" s="59" t="s">
        <v>280</v>
      </c>
      <c r="H28" s="56">
        <v>430</v>
      </c>
      <c r="I28" s="56"/>
    </row>
    <row r="29" spans="1:9" ht="20.100000000000001" customHeight="1" x14ac:dyDescent="0.2">
      <c r="A29" s="56">
        <v>14</v>
      </c>
      <c r="B29" s="56" t="s">
        <v>269</v>
      </c>
      <c r="C29" s="56" t="s">
        <v>288</v>
      </c>
      <c r="D29" s="57" t="s">
        <v>263</v>
      </c>
      <c r="E29" s="58">
        <v>43784</v>
      </c>
      <c r="F29" s="58">
        <v>43786</v>
      </c>
      <c r="G29" s="59" t="s">
        <v>280</v>
      </c>
      <c r="H29" s="56">
        <v>430</v>
      </c>
      <c r="I29" s="56"/>
    </row>
    <row r="30" spans="1:9" ht="20.100000000000001" customHeight="1" x14ac:dyDescent="0.2">
      <c r="A30" s="56">
        <v>15</v>
      </c>
      <c r="B30" s="56" t="s">
        <v>269</v>
      </c>
      <c r="C30" s="56" t="s">
        <v>289</v>
      </c>
      <c r="D30" s="57" t="s">
        <v>290</v>
      </c>
      <c r="E30" s="58">
        <v>43784</v>
      </c>
      <c r="F30" s="58">
        <v>43786</v>
      </c>
      <c r="G30" s="59" t="s">
        <v>280</v>
      </c>
      <c r="H30" s="56">
        <v>645</v>
      </c>
      <c r="I30" s="56"/>
    </row>
    <row r="31" spans="1:9" ht="20.100000000000001" customHeight="1" x14ac:dyDescent="0.2">
      <c r="A31" s="56">
        <v>16</v>
      </c>
      <c r="B31" s="56" t="s">
        <v>269</v>
      </c>
      <c r="C31" s="56" t="s">
        <v>291</v>
      </c>
      <c r="D31" s="57" t="s">
        <v>259</v>
      </c>
      <c r="E31" s="58">
        <v>43784</v>
      </c>
      <c r="F31" s="58">
        <v>43785</v>
      </c>
      <c r="G31" s="59" t="s">
        <v>280</v>
      </c>
      <c r="H31" s="56">
        <v>215</v>
      </c>
      <c r="I31" s="56"/>
    </row>
    <row r="32" spans="1:9" ht="20.100000000000001" customHeight="1" x14ac:dyDescent="0.2">
      <c r="A32" s="56">
        <v>17</v>
      </c>
      <c r="B32" s="56" t="s">
        <v>269</v>
      </c>
      <c r="C32" s="56" t="s">
        <v>292</v>
      </c>
      <c r="D32" s="57" t="s">
        <v>259</v>
      </c>
      <c r="E32" s="58">
        <v>43784</v>
      </c>
      <c r="F32" s="58">
        <v>43786</v>
      </c>
      <c r="G32" s="59" t="s">
        <v>280</v>
      </c>
      <c r="H32" s="56">
        <v>430</v>
      </c>
      <c r="I32" s="56"/>
    </row>
    <row r="33" spans="1:9" ht="20.100000000000001" customHeight="1" x14ac:dyDescent="0.2">
      <c r="A33" s="56">
        <v>18</v>
      </c>
      <c r="B33" s="56" t="s">
        <v>269</v>
      </c>
      <c r="C33" s="56" t="s">
        <v>293</v>
      </c>
      <c r="D33" s="57" t="s">
        <v>259</v>
      </c>
      <c r="E33" s="58">
        <v>43784</v>
      </c>
      <c r="F33" s="58">
        <v>43786</v>
      </c>
      <c r="G33" s="59" t="s">
        <v>280</v>
      </c>
      <c r="H33" s="56">
        <v>430</v>
      </c>
      <c r="I33" s="56"/>
    </row>
    <row r="34" spans="1:9" ht="20.100000000000001" customHeight="1" x14ac:dyDescent="0.2">
      <c r="A34" s="56">
        <v>19</v>
      </c>
      <c r="B34" s="56" t="s">
        <v>269</v>
      </c>
      <c r="C34" s="56" t="s">
        <v>294</v>
      </c>
      <c r="D34" s="57" t="s">
        <v>259</v>
      </c>
      <c r="E34" s="58">
        <v>43784</v>
      </c>
      <c r="F34" s="58">
        <v>43786</v>
      </c>
      <c r="G34" s="59" t="s">
        <v>280</v>
      </c>
      <c r="H34" s="56">
        <v>430</v>
      </c>
      <c r="I34" s="56"/>
    </row>
    <row r="35" spans="1:9" ht="20.100000000000001" customHeight="1" x14ac:dyDescent="0.2">
      <c r="A35" s="56">
        <v>20</v>
      </c>
      <c r="B35" s="56" t="s">
        <v>269</v>
      </c>
      <c r="C35" s="56" t="s">
        <v>295</v>
      </c>
      <c r="D35" s="57" t="s">
        <v>259</v>
      </c>
      <c r="E35" s="58">
        <v>43784</v>
      </c>
      <c r="F35" s="58">
        <v>43786</v>
      </c>
      <c r="G35" s="59" t="s">
        <v>280</v>
      </c>
      <c r="H35" s="56">
        <v>430</v>
      </c>
      <c r="I35" s="56"/>
    </row>
    <row r="36" spans="1:9" ht="20.100000000000001" customHeight="1" x14ac:dyDescent="0.2">
      <c r="A36" s="56">
        <v>21</v>
      </c>
      <c r="B36" s="56" t="s">
        <v>269</v>
      </c>
      <c r="C36" s="56" t="s">
        <v>296</v>
      </c>
      <c r="D36" s="57" t="s">
        <v>290</v>
      </c>
      <c r="E36" s="58">
        <v>43784</v>
      </c>
      <c r="F36" s="58">
        <v>43786</v>
      </c>
      <c r="G36" s="59" t="s">
        <v>280</v>
      </c>
      <c r="H36" s="56">
        <v>430</v>
      </c>
      <c r="I36" s="56"/>
    </row>
    <row r="37" spans="1:9" ht="20.100000000000001" customHeight="1" x14ac:dyDescent="0.2">
      <c r="A37" s="56">
        <v>22</v>
      </c>
      <c r="B37" s="56" t="s">
        <v>269</v>
      </c>
      <c r="C37" s="56" t="s">
        <v>297</v>
      </c>
      <c r="D37" s="57" t="s">
        <v>259</v>
      </c>
      <c r="E37" s="58">
        <v>43784</v>
      </c>
      <c r="F37" s="58">
        <v>43786</v>
      </c>
      <c r="G37" s="59" t="s">
        <v>280</v>
      </c>
      <c r="H37" s="56">
        <v>430</v>
      </c>
      <c r="I37" s="56"/>
    </row>
    <row r="38" spans="1:9" ht="20.100000000000001" customHeight="1" x14ac:dyDescent="0.2">
      <c r="A38" s="56">
        <v>23</v>
      </c>
      <c r="B38" s="56" t="s">
        <v>269</v>
      </c>
      <c r="C38" s="56" t="s">
        <v>298</v>
      </c>
      <c r="D38" s="57" t="s">
        <v>259</v>
      </c>
      <c r="E38" s="58">
        <v>43784</v>
      </c>
      <c r="F38" s="58">
        <v>43786</v>
      </c>
      <c r="G38" s="59" t="s">
        <v>280</v>
      </c>
      <c r="H38" s="56">
        <v>430</v>
      </c>
      <c r="I38" s="56"/>
    </row>
    <row r="39" spans="1:9" ht="20.100000000000001" customHeight="1" x14ac:dyDescent="0.2">
      <c r="A39" s="56">
        <v>24</v>
      </c>
      <c r="B39" s="56" t="s">
        <v>269</v>
      </c>
      <c r="C39" s="56" t="s">
        <v>299</v>
      </c>
      <c r="D39" s="57" t="s">
        <v>259</v>
      </c>
      <c r="E39" s="58">
        <v>43784</v>
      </c>
      <c r="F39" s="58">
        <v>43786</v>
      </c>
      <c r="G39" s="59" t="s">
        <v>280</v>
      </c>
      <c r="H39" s="56">
        <v>430</v>
      </c>
      <c r="I39" s="56"/>
    </row>
    <row r="40" spans="1:9" ht="20.100000000000001" customHeight="1" x14ac:dyDescent="0.2">
      <c r="A40" s="56">
        <v>25</v>
      </c>
      <c r="B40" s="56" t="s">
        <v>269</v>
      </c>
      <c r="C40" s="56" t="s">
        <v>300</v>
      </c>
      <c r="D40" s="57" t="s">
        <v>259</v>
      </c>
      <c r="E40" s="58">
        <v>43784</v>
      </c>
      <c r="F40" s="58">
        <v>43786</v>
      </c>
      <c r="G40" s="59" t="s">
        <v>280</v>
      </c>
      <c r="H40" s="56">
        <v>430</v>
      </c>
      <c r="I40" s="56"/>
    </row>
    <row r="41" spans="1:9" ht="20.100000000000001" customHeight="1" x14ac:dyDescent="0.2">
      <c r="A41" s="56">
        <v>26</v>
      </c>
      <c r="B41" s="56" t="s">
        <v>269</v>
      </c>
      <c r="C41" s="56" t="s">
        <v>301</v>
      </c>
      <c r="D41" s="57" t="s">
        <v>259</v>
      </c>
      <c r="E41" s="58">
        <v>43785</v>
      </c>
      <c r="F41" s="58">
        <v>43786</v>
      </c>
      <c r="G41" s="59" t="s">
        <v>280</v>
      </c>
      <c r="H41" s="56">
        <v>430</v>
      </c>
      <c r="I41" s="56"/>
    </row>
    <row r="42" spans="1:9" ht="20.100000000000001" customHeight="1" x14ac:dyDescent="0.2">
      <c r="A42" s="56">
        <v>27</v>
      </c>
      <c r="B42" s="56" t="s">
        <v>269</v>
      </c>
      <c r="C42" s="56" t="s">
        <v>302</v>
      </c>
      <c r="D42" s="57" t="s">
        <v>259</v>
      </c>
      <c r="E42" s="58">
        <v>43784</v>
      </c>
      <c r="F42" s="58">
        <v>43786</v>
      </c>
      <c r="G42" s="59" t="s">
        <v>280</v>
      </c>
      <c r="H42" s="56">
        <v>430</v>
      </c>
      <c r="I42" s="56"/>
    </row>
    <row r="43" spans="1:9" ht="20.100000000000001" customHeight="1" x14ac:dyDescent="0.2">
      <c r="A43" s="56">
        <v>28</v>
      </c>
      <c r="B43" s="56" t="s">
        <v>269</v>
      </c>
      <c r="C43" s="56" t="s">
        <v>303</v>
      </c>
      <c r="D43" s="57" t="s">
        <v>259</v>
      </c>
      <c r="E43" s="58">
        <v>43784</v>
      </c>
      <c r="F43" s="58">
        <v>43786</v>
      </c>
      <c r="G43" s="59" t="s">
        <v>280</v>
      </c>
      <c r="H43" s="56">
        <v>430</v>
      </c>
      <c r="I43" s="56"/>
    </row>
    <row r="44" spans="1:9" ht="20.100000000000001" customHeight="1" x14ac:dyDescent="0.2">
      <c r="A44" s="56">
        <v>29</v>
      </c>
      <c r="B44" s="56" t="s">
        <v>269</v>
      </c>
      <c r="C44" s="56" t="s">
        <v>304</v>
      </c>
      <c r="D44" s="57" t="s">
        <v>259</v>
      </c>
      <c r="E44" s="58">
        <v>43784</v>
      </c>
      <c r="F44" s="58">
        <v>43786</v>
      </c>
      <c r="G44" s="59" t="s">
        <v>280</v>
      </c>
      <c r="H44" s="56">
        <v>430</v>
      </c>
      <c r="I44" s="56"/>
    </row>
    <row r="45" spans="1:9" ht="20.100000000000001" customHeight="1" x14ac:dyDescent="0.2">
      <c r="A45" s="56">
        <v>30</v>
      </c>
      <c r="B45" s="56" t="s">
        <v>269</v>
      </c>
      <c r="C45" s="56" t="s">
        <v>305</v>
      </c>
      <c r="D45" s="57" t="s">
        <v>259</v>
      </c>
      <c r="E45" s="58">
        <v>43784</v>
      </c>
      <c r="F45" s="58">
        <v>43786</v>
      </c>
      <c r="G45" s="59" t="s">
        <v>280</v>
      </c>
      <c r="H45" s="56">
        <v>430</v>
      </c>
      <c r="I45" s="56"/>
    </row>
    <row r="46" spans="1:9" ht="20.100000000000001" customHeight="1" x14ac:dyDescent="0.2">
      <c r="A46" s="56">
        <v>31</v>
      </c>
      <c r="B46" s="56" t="s">
        <v>269</v>
      </c>
      <c r="C46" s="56" t="s">
        <v>306</v>
      </c>
      <c r="D46" s="57" t="s">
        <v>263</v>
      </c>
      <c r="E46" s="58">
        <v>43784</v>
      </c>
      <c r="F46" s="58">
        <v>43786</v>
      </c>
      <c r="G46" s="59" t="s">
        <v>307</v>
      </c>
      <c r="H46" s="56">
        <v>860</v>
      </c>
      <c r="I46" s="56"/>
    </row>
    <row r="47" spans="1:9" ht="20.100000000000001" customHeight="1" x14ac:dyDescent="0.2">
      <c r="A47" s="56">
        <v>32</v>
      </c>
      <c r="B47" s="56" t="s">
        <v>269</v>
      </c>
      <c r="C47" s="56" t="s">
        <v>308</v>
      </c>
      <c r="D47" s="57" t="s">
        <v>309</v>
      </c>
      <c r="E47" s="58">
        <v>43783</v>
      </c>
      <c r="F47" s="58">
        <v>43786</v>
      </c>
      <c r="G47" s="59" t="s">
        <v>280</v>
      </c>
      <c r="H47" s="56">
        <v>860</v>
      </c>
      <c r="I47" s="56"/>
    </row>
    <row r="48" spans="1:9" ht="20.100000000000001" customHeight="1" x14ac:dyDescent="0.2">
      <c r="A48" s="56">
        <v>33</v>
      </c>
      <c r="B48" s="56" t="s">
        <v>269</v>
      </c>
      <c r="C48" s="56" t="s">
        <v>310</v>
      </c>
      <c r="D48" s="57" t="s">
        <v>309</v>
      </c>
      <c r="E48" s="58">
        <v>43783</v>
      </c>
      <c r="F48" s="58">
        <v>43785</v>
      </c>
      <c r="G48" s="59" t="s">
        <v>280</v>
      </c>
      <c r="H48" s="56">
        <v>430</v>
      </c>
      <c r="I48" s="56"/>
    </row>
    <row r="49" spans="1:9" ht="20.100000000000001" customHeight="1" x14ac:dyDescent="0.2">
      <c r="A49" s="56">
        <v>34</v>
      </c>
      <c r="B49" s="56" t="s">
        <v>269</v>
      </c>
      <c r="C49" s="56" t="s">
        <v>311</v>
      </c>
      <c r="D49" s="57" t="s">
        <v>263</v>
      </c>
      <c r="E49" s="58">
        <v>43784</v>
      </c>
      <c r="F49" s="58">
        <v>43786</v>
      </c>
      <c r="G49" s="59" t="s">
        <v>280</v>
      </c>
      <c r="H49" s="56">
        <v>430</v>
      </c>
      <c r="I49" s="56"/>
    </row>
    <row r="50" spans="1:9" ht="20.100000000000001" customHeight="1" x14ac:dyDescent="0.2">
      <c r="A50" s="56">
        <v>35</v>
      </c>
      <c r="B50" s="56" t="s">
        <v>269</v>
      </c>
      <c r="C50" s="56" t="s">
        <v>312</v>
      </c>
      <c r="D50" s="57" t="s">
        <v>263</v>
      </c>
      <c r="E50" s="58">
        <v>43784</v>
      </c>
      <c r="F50" s="58">
        <v>43786</v>
      </c>
      <c r="G50" s="59" t="s">
        <v>280</v>
      </c>
      <c r="H50" s="56">
        <v>430</v>
      </c>
      <c r="I50" s="56"/>
    </row>
    <row r="51" spans="1:9" ht="20.100000000000001" customHeight="1" x14ac:dyDescent="0.2">
      <c r="A51" s="56">
        <v>36</v>
      </c>
      <c r="B51" s="56" t="s">
        <v>269</v>
      </c>
      <c r="C51" s="56" t="s">
        <v>313</v>
      </c>
      <c r="D51" s="57" t="s">
        <v>263</v>
      </c>
      <c r="E51" s="58">
        <v>43784</v>
      </c>
      <c r="F51" s="58">
        <v>43786</v>
      </c>
      <c r="G51" s="59" t="s">
        <v>280</v>
      </c>
      <c r="H51" s="56">
        <v>430</v>
      </c>
      <c r="I51" s="56"/>
    </row>
    <row r="52" spans="1:9" ht="20.100000000000001" customHeight="1" x14ac:dyDescent="0.2">
      <c r="A52" s="56">
        <v>37</v>
      </c>
      <c r="B52" s="56" t="s">
        <v>269</v>
      </c>
      <c r="C52" s="56" t="s">
        <v>314</v>
      </c>
      <c r="D52" s="57" t="s">
        <v>315</v>
      </c>
      <c r="E52" s="58">
        <v>43784</v>
      </c>
      <c r="F52" s="58">
        <v>43786</v>
      </c>
      <c r="G52" s="59" t="s">
        <v>280</v>
      </c>
      <c r="H52" s="56">
        <v>430</v>
      </c>
      <c r="I52" s="56"/>
    </row>
    <row r="53" spans="1:9" ht="20.100000000000001" customHeight="1" x14ac:dyDescent="0.2">
      <c r="A53" s="56">
        <v>38</v>
      </c>
      <c r="B53" s="56" t="s">
        <v>269</v>
      </c>
      <c r="C53" s="56" t="s">
        <v>316</v>
      </c>
      <c r="D53" s="57" t="s">
        <v>259</v>
      </c>
      <c r="E53" s="58">
        <v>43784</v>
      </c>
      <c r="F53" s="58">
        <v>43786</v>
      </c>
      <c r="G53" s="59" t="s">
        <v>317</v>
      </c>
      <c r="H53" s="56">
        <v>860</v>
      </c>
      <c r="I53" s="56"/>
    </row>
    <row r="54" spans="1:9" ht="20.100000000000001" customHeight="1" x14ac:dyDescent="0.2">
      <c r="A54" s="56">
        <v>39</v>
      </c>
      <c r="B54" s="56" t="s">
        <v>269</v>
      </c>
      <c r="C54" s="56" t="s">
        <v>318</v>
      </c>
      <c r="D54" s="57" t="s">
        <v>290</v>
      </c>
      <c r="E54" s="58">
        <v>43783</v>
      </c>
      <c r="F54" s="58">
        <v>43786</v>
      </c>
      <c r="G54" s="59" t="s">
        <v>260</v>
      </c>
      <c r="H54" s="56">
        <v>1290</v>
      </c>
      <c r="I54" s="56" t="s">
        <v>319</v>
      </c>
    </row>
    <row r="55" spans="1:9" ht="20.100000000000001" customHeight="1" x14ac:dyDescent="0.2">
      <c r="A55" s="117" t="s">
        <v>268</v>
      </c>
      <c r="B55" s="118"/>
      <c r="C55" s="118"/>
      <c r="D55" s="118"/>
      <c r="E55" s="118"/>
      <c r="F55" s="118"/>
      <c r="G55" s="119"/>
      <c r="H55" s="67">
        <f>SUM(H16:H54)</f>
        <v>22360</v>
      </c>
      <c r="I55" s="56"/>
    </row>
    <row r="56" spans="1:9" ht="20.100000000000001" customHeight="1" x14ac:dyDescent="0.2">
      <c r="A56" s="117" t="s">
        <v>320</v>
      </c>
      <c r="B56" s="118"/>
      <c r="C56" s="118"/>
      <c r="D56" s="118"/>
      <c r="E56" s="118"/>
      <c r="F56" s="118"/>
      <c r="G56" s="119"/>
      <c r="H56" s="67">
        <f>H55+H14</f>
        <v>34960</v>
      </c>
      <c r="I56" s="56"/>
    </row>
  </sheetData>
  <mergeCells count="3">
    <mergeCell ref="A14:G14"/>
    <mergeCell ref="A55:G55"/>
    <mergeCell ref="A56:G56"/>
  </mergeCells>
  <phoneticPr fontId="3" type="noConversion"/>
  <dataValidations count="1">
    <dataValidation type="list" allowBlank="1" showInputMessage="1" showErrorMessage="1" sqref="D2:D13 D16:D23 D28:D54" xr:uid="{06A97261-F0FB-4EEC-A017-DF68FE1B3EC1}">
      <formula1>"男,女"</formula1>
    </dataValidation>
  </dataValidation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E994-CAC3-4999-AD65-7B4B030CDAD1}">
  <sheetPr>
    <pageSetUpPr fitToPage="1"/>
  </sheetPr>
  <dimension ref="A1:J61"/>
  <sheetViews>
    <sheetView topLeftCell="A48" workbookViewId="0">
      <selection activeCell="L55" sqref="L55"/>
    </sheetView>
  </sheetViews>
  <sheetFormatPr defaultColWidth="9" defaultRowHeight="14.25" x14ac:dyDescent="0.2"/>
  <cols>
    <col min="1" max="1" width="5.75" bestFit="1" customWidth="1"/>
    <col min="2" max="2" width="10.125" customWidth="1"/>
    <col min="3" max="3" width="12.75" style="62" customWidth="1"/>
    <col min="4" max="4" width="13.25" customWidth="1"/>
    <col min="5" max="5" width="18.375" customWidth="1"/>
    <col min="6" max="6" width="7" customWidth="1"/>
    <col min="7" max="7" width="13.125" customWidth="1"/>
    <col min="8" max="8" width="14.125" bestFit="1" customWidth="1"/>
    <col min="9" max="9" width="21" customWidth="1"/>
  </cols>
  <sheetData>
    <row r="1" spans="1:10" s="51" customFormat="1" ht="20.100000000000001" customHeight="1" x14ac:dyDescent="0.2">
      <c r="A1" s="53" t="s">
        <v>251</v>
      </c>
      <c r="B1" s="53" t="s">
        <v>250</v>
      </c>
      <c r="C1" s="54" t="s">
        <v>249</v>
      </c>
      <c r="D1" s="53" t="s">
        <v>321</v>
      </c>
      <c r="E1" s="53" t="s">
        <v>322</v>
      </c>
      <c r="F1" s="53" t="s">
        <v>323</v>
      </c>
      <c r="G1" s="68" t="s">
        <v>324</v>
      </c>
      <c r="H1" s="68" t="s">
        <v>325</v>
      </c>
      <c r="I1" s="53" t="s">
        <v>245</v>
      </c>
      <c r="J1" s="69"/>
    </row>
    <row r="2" spans="1:10" ht="20.100000000000001" customHeight="1" x14ac:dyDescent="0.2">
      <c r="A2" s="56">
        <v>1</v>
      </c>
      <c r="B2" s="70" t="s">
        <v>204</v>
      </c>
      <c r="C2" s="71" t="s">
        <v>326</v>
      </c>
      <c r="D2" s="70" t="s">
        <v>327</v>
      </c>
      <c r="E2" s="70" t="s">
        <v>328</v>
      </c>
      <c r="F2" s="70" t="s">
        <v>329</v>
      </c>
      <c r="G2" s="56">
        <v>1140</v>
      </c>
      <c r="H2" s="56">
        <v>30</v>
      </c>
      <c r="I2" s="56"/>
    </row>
    <row r="3" spans="1:10" ht="20.100000000000001" customHeight="1" x14ac:dyDescent="0.2">
      <c r="A3" s="56">
        <v>2</v>
      </c>
      <c r="B3" s="70" t="s">
        <v>204</v>
      </c>
      <c r="C3" s="71" t="s">
        <v>330</v>
      </c>
      <c r="D3" s="70" t="s">
        <v>331</v>
      </c>
      <c r="E3" s="70" t="s">
        <v>332</v>
      </c>
      <c r="F3" s="70" t="s">
        <v>329</v>
      </c>
      <c r="G3" s="56">
        <v>1140</v>
      </c>
      <c r="H3" s="56">
        <v>30</v>
      </c>
      <c r="I3" s="56"/>
    </row>
    <row r="4" spans="1:10" ht="20.100000000000001" customHeight="1" x14ac:dyDescent="0.2">
      <c r="A4" s="56">
        <v>3</v>
      </c>
      <c r="B4" s="70" t="s">
        <v>333</v>
      </c>
      <c r="C4" s="71" t="s">
        <v>326</v>
      </c>
      <c r="D4" s="70" t="s">
        <v>334</v>
      </c>
      <c r="E4" s="70" t="s">
        <v>335</v>
      </c>
      <c r="F4" s="70" t="s">
        <v>329</v>
      </c>
      <c r="G4" s="56">
        <v>1080</v>
      </c>
      <c r="H4" s="56">
        <v>30</v>
      </c>
      <c r="I4" s="56"/>
    </row>
    <row r="5" spans="1:10" ht="20.100000000000001" customHeight="1" x14ac:dyDescent="0.2">
      <c r="A5" s="56">
        <v>4</v>
      </c>
      <c r="B5" s="70" t="s">
        <v>333</v>
      </c>
      <c r="C5" s="71" t="s">
        <v>336</v>
      </c>
      <c r="D5" s="70" t="s">
        <v>337</v>
      </c>
      <c r="E5" s="70" t="s">
        <v>338</v>
      </c>
      <c r="F5" s="70" t="s">
        <v>339</v>
      </c>
      <c r="G5" s="56">
        <v>920</v>
      </c>
      <c r="H5" s="56">
        <v>30</v>
      </c>
      <c r="I5" s="56"/>
    </row>
    <row r="6" spans="1:10" ht="20.100000000000001" customHeight="1" x14ac:dyDescent="0.2">
      <c r="A6" s="56">
        <v>5</v>
      </c>
      <c r="B6" s="70" t="s">
        <v>340</v>
      </c>
      <c r="C6" s="71" t="s">
        <v>326</v>
      </c>
      <c r="D6" s="70" t="s">
        <v>341</v>
      </c>
      <c r="E6" s="70" t="s">
        <v>342</v>
      </c>
      <c r="F6" s="70" t="s">
        <v>329</v>
      </c>
      <c r="G6" s="56">
        <v>790</v>
      </c>
      <c r="H6" s="56">
        <v>30</v>
      </c>
      <c r="I6" s="56"/>
    </row>
    <row r="7" spans="1:10" ht="20.100000000000001" customHeight="1" x14ac:dyDescent="0.2">
      <c r="A7" s="56">
        <v>6</v>
      </c>
      <c r="B7" s="70" t="s">
        <v>340</v>
      </c>
      <c r="C7" s="71" t="s">
        <v>336</v>
      </c>
      <c r="D7" s="70" t="s">
        <v>343</v>
      </c>
      <c r="E7" s="70" t="s">
        <v>344</v>
      </c>
      <c r="F7" s="70" t="s">
        <v>345</v>
      </c>
      <c r="G7" s="56">
        <v>730</v>
      </c>
      <c r="H7" s="56">
        <v>30</v>
      </c>
      <c r="I7" s="56"/>
    </row>
    <row r="8" spans="1:10" ht="20.100000000000001" customHeight="1" x14ac:dyDescent="0.2">
      <c r="A8" s="56">
        <v>7</v>
      </c>
      <c r="B8" s="70" t="s">
        <v>346</v>
      </c>
      <c r="C8" s="71" t="s">
        <v>326</v>
      </c>
      <c r="D8" s="70" t="s">
        <v>347</v>
      </c>
      <c r="E8" s="70" t="s">
        <v>348</v>
      </c>
      <c r="F8" s="70" t="s">
        <v>349</v>
      </c>
      <c r="G8" s="56">
        <v>400</v>
      </c>
      <c r="H8" s="56">
        <v>30</v>
      </c>
      <c r="I8" s="56"/>
    </row>
    <row r="9" spans="1:10" ht="20.100000000000001" customHeight="1" x14ac:dyDescent="0.2">
      <c r="A9" s="56">
        <v>8</v>
      </c>
      <c r="B9" s="70" t="s">
        <v>350</v>
      </c>
      <c r="C9" s="71" t="s">
        <v>326</v>
      </c>
      <c r="D9" s="70" t="s">
        <v>347</v>
      </c>
      <c r="E9" s="70" t="s">
        <v>348</v>
      </c>
      <c r="F9" s="70" t="s">
        <v>349</v>
      </c>
      <c r="G9" s="56">
        <v>400</v>
      </c>
      <c r="H9" s="56">
        <v>30</v>
      </c>
      <c r="I9" s="56"/>
    </row>
    <row r="10" spans="1:10" ht="20.100000000000001" customHeight="1" x14ac:dyDescent="0.2">
      <c r="A10" s="56">
        <v>9</v>
      </c>
      <c r="B10" s="70" t="s">
        <v>229</v>
      </c>
      <c r="C10" s="71" t="s">
        <v>326</v>
      </c>
      <c r="D10" s="70" t="s">
        <v>347</v>
      </c>
      <c r="E10" s="70" t="s">
        <v>348</v>
      </c>
      <c r="F10" s="70" t="s">
        <v>349</v>
      </c>
      <c r="G10" s="56">
        <v>400</v>
      </c>
      <c r="H10" s="56">
        <v>30</v>
      </c>
      <c r="I10" s="56"/>
    </row>
    <row r="11" spans="1:10" ht="20.100000000000001" customHeight="1" x14ac:dyDescent="0.2">
      <c r="A11" s="56">
        <v>10</v>
      </c>
      <c r="B11" s="70" t="s">
        <v>229</v>
      </c>
      <c r="C11" s="71" t="s">
        <v>336</v>
      </c>
      <c r="D11" s="70" t="s">
        <v>351</v>
      </c>
      <c r="E11" s="70" t="s">
        <v>352</v>
      </c>
      <c r="F11" s="70" t="s">
        <v>353</v>
      </c>
      <c r="G11" s="56">
        <v>450</v>
      </c>
      <c r="H11" s="56">
        <v>30</v>
      </c>
      <c r="I11" s="56"/>
    </row>
    <row r="12" spans="1:10" ht="20.100000000000001" customHeight="1" x14ac:dyDescent="0.2">
      <c r="A12" s="56">
        <v>11</v>
      </c>
      <c r="B12" s="70" t="s">
        <v>354</v>
      </c>
      <c r="C12" s="71" t="s">
        <v>326</v>
      </c>
      <c r="D12" s="70" t="s">
        <v>355</v>
      </c>
      <c r="E12" s="70" t="s">
        <v>328</v>
      </c>
      <c r="F12" s="70" t="s">
        <v>356</v>
      </c>
      <c r="G12" s="56">
        <v>1140</v>
      </c>
      <c r="H12" s="56">
        <v>30</v>
      </c>
      <c r="I12" s="56"/>
    </row>
    <row r="13" spans="1:10" ht="20.100000000000001" customHeight="1" x14ac:dyDescent="0.2">
      <c r="A13" s="56">
        <v>12</v>
      </c>
      <c r="B13" s="70" t="s">
        <v>357</v>
      </c>
      <c r="C13" s="71" t="s">
        <v>326</v>
      </c>
      <c r="D13" s="70" t="s">
        <v>355</v>
      </c>
      <c r="E13" s="70" t="s">
        <v>328</v>
      </c>
      <c r="F13" s="70" t="s">
        <v>356</v>
      </c>
      <c r="G13" s="56">
        <v>1140</v>
      </c>
      <c r="H13" s="56">
        <v>30</v>
      </c>
      <c r="I13" s="56"/>
    </row>
    <row r="14" spans="1:10" ht="20.100000000000001" customHeight="1" x14ac:dyDescent="0.2">
      <c r="A14" s="56">
        <v>13</v>
      </c>
      <c r="B14" s="70" t="s">
        <v>358</v>
      </c>
      <c r="C14" s="71" t="s">
        <v>326</v>
      </c>
      <c r="D14" s="70" t="s">
        <v>359</v>
      </c>
      <c r="E14" s="70" t="s">
        <v>360</v>
      </c>
      <c r="F14" s="70" t="s">
        <v>361</v>
      </c>
      <c r="G14" s="56">
        <v>610</v>
      </c>
      <c r="H14" s="56">
        <v>30</v>
      </c>
      <c r="I14" s="56"/>
    </row>
    <row r="15" spans="1:10" ht="20.100000000000001" customHeight="1" x14ac:dyDescent="0.2">
      <c r="A15" s="56">
        <v>14</v>
      </c>
      <c r="B15" s="70" t="s">
        <v>202</v>
      </c>
      <c r="C15" s="71" t="s">
        <v>326</v>
      </c>
      <c r="D15" s="70" t="s">
        <v>362</v>
      </c>
      <c r="E15" s="70" t="s">
        <v>363</v>
      </c>
      <c r="F15" s="70" t="s">
        <v>356</v>
      </c>
      <c r="G15" s="56">
        <v>870</v>
      </c>
      <c r="H15" s="56">
        <v>30</v>
      </c>
      <c r="I15" s="56"/>
    </row>
    <row r="16" spans="1:10" ht="20.100000000000001" customHeight="1" x14ac:dyDescent="0.2">
      <c r="A16" s="56">
        <v>15</v>
      </c>
      <c r="B16" s="70" t="s">
        <v>230</v>
      </c>
      <c r="C16" s="71" t="s">
        <v>326</v>
      </c>
      <c r="D16" s="70" t="s">
        <v>362</v>
      </c>
      <c r="E16" s="70" t="s">
        <v>363</v>
      </c>
      <c r="F16" s="70" t="s">
        <v>356</v>
      </c>
      <c r="G16" s="56">
        <v>870</v>
      </c>
      <c r="H16" s="56">
        <v>30</v>
      </c>
      <c r="I16" s="56"/>
    </row>
    <row r="17" spans="1:9" ht="20.100000000000001" customHeight="1" x14ac:dyDescent="0.2">
      <c r="A17" s="56">
        <v>16</v>
      </c>
      <c r="B17" s="70" t="s">
        <v>230</v>
      </c>
      <c r="C17" s="71" t="s">
        <v>336</v>
      </c>
      <c r="D17" s="70" t="s">
        <v>364</v>
      </c>
      <c r="E17" s="70" t="s">
        <v>365</v>
      </c>
      <c r="F17" s="70" t="s">
        <v>356</v>
      </c>
      <c r="G17" s="56">
        <v>870</v>
      </c>
      <c r="H17" s="56">
        <v>30</v>
      </c>
      <c r="I17" s="56"/>
    </row>
    <row r="18" spans="1:9" ht="20.100000000000001" customHeight="1" x14ac:dyDescent="0.2">
      <c r="A18" s="56">
        <v>17</v>
      </c>
      <c r="B18" s="70" t="s">
        <v>202</v>
      </c>
      <c r="C18" s="71" t="s">
        <v>336</v>
      </c>
      <c r="D18" s="70" t="s">
        <v>366</v>
      </c>
      <c r="E18" s="70" t="s">
        <v>365</v>
      </c>
      <c r="F18" s="70" t="s">
        <v>356</v>
      </c>
      <c r="G18" s="56">
        <v>870</v>
      </c>
      <c r="H18" s="56">
        <v>30</v>
      </c>
      <c r="I18" s="56"/>
    </row>
    <row r="19" spans="1:9" ht="20.100000000000001" customHeight="1" x14ac:dyDescent="0.2">
      <c r="A19" s="56">
        <v>18</v>
      </c>
      <c r="B19" s="70" t="s">
        <v>190</v>
      </c>
      <c r="C19" s="71" t="s">
        <v>326</v>
      </c>
      <c r="D19" s="70" t="s">
        <v>367</v>
      </c>
      <c r="E19" s="70" t="s">
        <v>368</v>
      </c>
      <c r="F19" s="70" t="s">
        <v>369</v>
      </c>
      <c r="G19" s="56">
        <v>1040</v>
      </c>
      <c r="H19" s="56">
        <v>30</v>
      </c>
      <c r="I19" s="56"/>
    </row>
    <row r="20" spans="1:9" ht="20.100000000000001" customHeight="1" x14ac:dyDescent="0.2">
      <c r="A20" s="56">
        <v>19</v>
      </c>
      <c r="B20" s="70" t="s">
        <v>190</v>
      </c>
      <c r="C20" s="71" t="s">
        <v>336</v>
      </c>
      <c r="D20" s="70" t="s">
        <v>370</v>
      </c>
      <c r="E20" s="70" t="s">
        <v>371</v>
      </c>
      <c r="F20" s="70" t="s">
        <v>329</v>
      </c>
      <c r="G20" s="56">
        <v>810</v>
      </c>
      <c r="H20" s="56">
        <v>30</v>
      </c>
      <c r="I20" s="56"/>
    </row>
    <row r="21" spans="1:9" ht="20.100000000000001" customHeight="1" x14ac:dyDescent="0.2">
      <c r="A21" s="56">
        <v>20</v>
      </c>
      <c r="B21" s="70" t="s">
        <v>372</v>
      </c>
      <c r="C21" s="71" t="s">
        <v>326</v>
      </c>
      <c r="D21" s="70" t="s">
        <v>373</v>
      </c>
      <c r="E21" s="70" t="s">
        <v>368</v>
      </c>
      <c r="F21" s="70" t="s">
        <v>374</v>
      </c>
      <c r="G21" s="56">
        <v>1230</v>
      </c>
      <c r="H21" s="56">
        <v>30</v>
      </c>
      <c r="I21" s="56"/>
    </row>
    <row r="22" spans="1:9" ht="20.100000000000001" customHeight="1" x14ac:dyDescent="0.2">
      <c r="A22" s="56">
        <v>21</v>
      </c>
      <c r="B22" s="70" t="s">
        <v>372</v>
      </c>
      <c r="C22" s="71" t="s">
        <v>336</v>
      </c>
      <c r="D22" s="70" t="s">
        <v>375</v>
      </c>
      <c r="E22" s="70" t="s">
        <v>371</v>
      </c>
      <c r="F22" s="70" t="s">
        <v>374</v>
      </c>
      <c r="G22" s="56">
        <v>1230</v>
      </c>
      <c r="H22" s="56">
        <v>30</v>
      </c>
      <c r="I22" s="56"/>
    </row>
    <row r="23" spans="1:9" ht="20.100000000000001" customHeight="1" x14ac:dyDescent="0.2">
      <c r="A23" s="56">
        <v>22</v>
      </c>
      <c r="B23" s="70" t="s">
        <v>376</v>
      </c>
      <c r="C23" s="71" t="s">
        <v>326</v>
      </c>
      <c r="D23" s="70" t="s">
        <v>377</v>
      </c>
      <c r="E23" s="70" t="s">
        <v>378</v>
      </c>
      <c r="F23" s="70" t="s">
        <v>361</v>
      </c>
      <c r="G23" s="56">
        <v>880</v>
      </c>
      <c r="H23" s="56">
        <v>30</v>
      </c>
      <c r="I23" s="56"/>
    </row>
    <row r="24" spans="1:9" ht="20.100000000000001" customHeight="1" x14ac:dyDescent="0.2">
      <c r="A24" s="56">
        <v>23</v>
      </c>
      <c r="B24" s="70" t="s">
        <v>379</v>
      </c>
      <c r="C24" s="71" t="s">
        <v>326</v>
      </c>
      <c r="D24" s="70" t="s">
        <v>380</v>
      </c>
      <c r="E24" s="70" t="s">
        <v>328</v>
      </c>
      <c r="F24" s="70" t="s">
        <v>329</v>
      </c>
      <c r="G24" s="56">
        <v>1140</v>
      </c>
      <c r="H24" s="56">
        <v>30</v>
      </c>
      <c r="I24" s="56"/>
    </row>
    <row r="25" spans="1:9" ht="20.100000000000001" customHeight="1" x14ac:dyDescent="0.2">
      <c r="A25" s="56">
        <v>24</v>
      </c>
      <c r="B25" s="70" t="s">
        <v>381</v>
      </c>
      <c r="C25" s="71" t="s">
        <v>330</v>
      </c>
      <c r="D25" s="70" t="s">
        <v>380</v>
      </c>
      <c r="E25" s="70" t="s">
        <v>328</v>
      </c>
      <c r="F25" s="70" t="s">
        <v>329</v>
      </c>
      <c r="G25" s="56">
        <v>1140</v>
      </c>
      <c r="H25" s="56">
        <v>30</v>
      </c>
      <c r="I25" s="56"/>
    </row>
    <row r="26" spans="1:9" ht="20.100000000000001" customHeight="1" x14ac:dyDescent="0.2">
      <c r="A26" s="56">
        <v>25</v>
      </c>
      <c r="B26" s="70" t="s">
        <v>203</v>
      </c>
      <c r="C26" s="71" t="s">
        <v>326</v>
      </c>
      <c r="D26" s="70" t="s">
        <v>382</v>
      </c>
      <c r="E26" s="70" t="s">
        <v>328</v>
      </c>
      <c r="F26" s="70" t="s">
        <v>329</v>
      </c>
      <c r="G26" s="56">
        <v>1140</v>
      </c>
      <c r="H26" s="56">
        <v>30</v>
      </c>
      <c r="I26" s="56"/>
    </row>
    <row r="27" spans="1:9" ht="20.100000000000001" customHeight="1" x14ac:dyDescent="0.2">
      <c r="A27" s="56">
        <v>26</v>
      </c>
      <c r="B27" s="70" t="s">
        <v>381</v>
      </c>
      <c r="C27" s="71" t="s">
        <v>336</v>
      </c>
      <c r="D27" s="70" t="s">
        <v>383</v>
      </c>
      <c r="E27" s="70" t="s">
        <v>332</v>
      </c>
      <c r="F27" s="70" t="s">
        <v>329</v>
      </c>
      <c r="G27" s="56">
        <v>1140</v>
      </c>
      <c r="H27" s="56">
        <v>30</v>
      </c>
      <c r="I27" s="56"/>
    </row>
    <row r="28" spans="1:9" ht="20.100000000000001" customHeight="1" x14ac:dyDescent="0.2">
      <c r="A28" s="56">
        <v>27</v>
      </c>
      <c r="B28" s="70" t="s">
        <v>203</v>
      </c>
      <c r="C28" s="71" t="s">
        <v>336</v>
      </c>
      <c r="D28" s="70" t="s">
        <v>383</v>
      </c>
      <c r="E28" s="70" t="s">
        <v>332</v>
      </c>
      <c r="F28" s="70" t="s">
        <v>329</v>
      </c>
      <c r="G28" s="56">
        <v>1140</v>
      </c>
      <c r="H28" s="56">
        <v>30</v>
      </c>
      <c r="I28" s="56"/>
    </row>
    <row r="29" spans="1:9" ht="20.100000000000001" customHeight="1" x14ac:dyDescent="0.2">
      <c r="A29" s="56">
        <v>28</v>
      </c>
      <c r="B29" s="70" t="s">
        <v>194</v>
      </c>
      <c r="C29" s="71" t="s">
        <v>336</v>
      </c>
      <c r="D29" s="70" t="s">
        <v>384</v>
      </c>
      <c r="E29" s="70" t="s">
        <v>385</v>
      </c>
      <c r="F29" s="70" t="s">
        <v>386</v>
      </c>
      <c r="G29" s="56">
        <v>1100</v>
      </c>
      <c r="H29" s="56">
        <v>30</v>
      </c>
      <c r="I29" s="56"/>
    </row>
    <row r="30" spans="1:9" ht="20.100000000000001" customHeight="1" x14ac:dyDescent="0.2">
      <c r="A30" s="56">
        <v>29</v>
      </c>
      <c r="B30" s="70" t="s">
        <v>228</v>
      </c>
      <c r="C30" s="71" t="s">
        <v>387</v>
      </c>
      <c r="D30" s="70" t="s">
        <v>388</v>
      </c>
      <c r="E30" s="70" t="s">
        <v>389</v>
      </c>
      <c r="F30" s="70" t="s">
        <v>329</v>
      </c>
      <c r="G30" s="56">
        <v>990</v>
      </c>
      <c r="H30" s="56">
        <v>30</v>
      </c>
      <c r="I30" s="56"/>
    </row>
    <row r="31" spans="1:9" ht="20.100000000000001" customHeight="1" x14ac:dyDescent="0.2">
      <c r="A31" s="56">
        <v>30</v>
      </c>
      <c r="B31" s="70" t="s">
        <v>228</v>
      </c>
      <c r="C31" s="71" t="s">
        <v>336</v>
      </c>
      <c r="D31" s="70" t="s">
        <v>390</v>
      </c>
      <c r="E31" s="70" t="s">
        <v>391</v>
      </c>
      <c r="F31" s="70" t="s">
        <v>329</v>
      </c>
      <c r="G31" s="56">
        <v>990</v>
      </c>
      <c r="H31" s="56">
        <v>30</v>
      </c>
      <c r="I31" s="56"/>
    </row>
    <row r="32" spans="1:9" ht="20.100000000000001" customHeight="1" x14ac:dyDescent="0.2">
      <c r="A32" s="56">
        <v>31</v>
      </c>
      <c r="B32" s="70" t="s">
        <v>264</v>
      </c>
      <c r="C32" s="71" t="s">
        <v>326</v>
      </c>
      <c r="D32" s="70" t="s">
        <v>380</v>
      </c>
      <c r="E32" s="70" t="s">
        <v>328</v>
      </c>
      <c r="F32" s="70" t="s">
        <v>329</v>
      </c>
      <c r="G32" s="56">
        <v>1140</v>
      </c>
      <c r="H32" s="56">
        <v>30</v>
      </c>
      <c r="I32" s="56"/>
    </row>
    <row r="33" spans="1:9" ht="20.100000000000001" customHeight="1" x14ac:dyDescent="0.2">
      <c r="A33" s="56">
        <v>32</v>
      </c>
      <c r="B33" s="70" t="s">
        <v>194</v>
      </c>
      <c r="C33" s="71" t="s">
        <v>326</v>
      </c>
      <c r="D33" s="70" t="s">
        <v>392</v>
      </c>
      <c r="E33" s="70" t="s">
        <v>393</v>
      </c>
      <c r="F33" s="70" t="s">
        <v>356</v>
      </c>
      <c r="G33" s="56">
        <v>790</v>
      </c>
      <c r="H33" s="56">
        <v>30</v>
      </c>
      <c r="I33" s="56"/>
    </row>
    <row r="34" spans="1:9" ht="20.100000000000001" customHeight="1" x14ac:dyDescent="0.2">
      <c r="A34" s="56">
        <v>33</v>
      </c>
      <c r="B34" s="70" t="s">
        <v>264</v>
      </c>
      <c r="C34" s="71" t="s">
        <v>336</v>
      </c>
      <c r="D34" s="70" t="s">
        <v>331</v>
      </c>
      <c r="E34" s="70" t="s">
        <v>332</v>
      </c>
      <c r="F34" s="70" t="s">
        <v>329</v>
      </c>
      <c r="G34" s="56">
        <v>1140</v>
      </c>
      <c r="H34" s="56">
        <v>30</v>
      </c>
      <c r="I34" s="56"/>
    </row>
    <row r="35" spans="1:9" ht="20.100000000000001" customHeight="1" x14ac:dyDescent="0.2">
      <c r="A35" s="56">
        <v>34</v>
      </c>
      <c r="B35" s="70" t="s">
        <v>262</v>
      </c>
      <c r="C35" s="71" t="s">
        <v>330</v>
      </c>
      <c r="D35" s="70" t="s">
        <v>394</v>
      </c>
      <c r="E35" s="70" t="s">
        <v>328</v>
      </c>
      <c r="F35" s="70" t="s">
        <v>356</v>
      </c>
      <c r="G35" s="56">
        <v>1140</v>
      </c>
      <c r="H35" s="56">
        <v>30</v>
      </c>
      <c r="I35" s="56"/>
    </row>
    <row r="36" spans="1:9" ht="20.100000000000001" customHeight="1" x14ac:dyDescent="0.2">
      <c r="A36" s="56">
        <v>35</v>
      </c>
      <c r="B36" s="70" t="s">
        <v>262</v>
      </c>
      <c r="C36" s="71" t="s">
        <v>336</v>
      </c>
      <c r="D36" s="70" t="s">
        <v>395</v>
      </c>
      <c r="E36" s="70" t="s">
        <v>332</v>
      </c>
      <c r="F36" s="70" t="s">
        <v>356</v>
      </c>
      <c r="G36" s="56">
        <v>1140</v>
      </c>
      <c r="H36" s="56">
        <v>30</v>
      </c>
      <c r="I36" s="56"/>
    </row>
    <row r="37" spans="1:9" ht="20.100000000000001" customHeight="1" x14ac:dyDescent="0.2">
      <c r="A37" s="56">
        <v>36</v>
      </c>
      <c r="B37" s="70" t="s">
        <v>266</v>
      </c>
      <c r="C37" s="71" t="s">
        <v>326</v>
      </c>
      <c r="D37" s="70" t="s">
        <v>341</v>
      </c>
      <c r="E37" s="70" t="s">
        <v>342</v>
      </c>
      <c r="F37" s="70" t="s">
        <v>329</v>
      </c>
      <c r="G37" s="56">
        <v>790</v>
      </c>
      <c r="H37" s="56">
        <v>30</v>
      </c>
      <c r="I37" s="56"/>
    </row>
    <row r="38" spans="1:9" ht="20.100000000000001" customHeight="1" x14ac:dyDescent="0.2">
      <c r="A38" s="56">
        <v>37</v>
      </c>
      <c r="B38" s="70" t="s">
        <v>396</v>
      </c>
      <c r="C38" s="71" t="s">
        <v>326</v>
      </c>
      <c r="D38" s="70" t="s">
        <v>347</v>
      </c>
      <c r="E38" s="70" t="s">
        <v>348</v>
      </c>
      <c r="F38" s="70" t="s">
        <v>353</v>
      </c>
      <c r="G38" s="56">
        <v>450</v>
      </c>
      <c r="H38" s="56">
        <v>30</v>
      </c>
      <c r="I38" s="56"/>
    </row>
    <row r="39" spans="1:9" ht="20.100000000000001" customHeight="1" x14ac:dyDescent="0.2">
      <c r="A39" s="56">
        <v>38</v>
      </c>
      <c r="B39" s="70" t="s">
        <v>261</v>
      </c>
      <c r="C39" s="71" t="s">
        <v>326</v>
      </c>
      <c r="D39" s="70" t="s">
        <v>397</v>
      </c>
      <c r="E39" s="70" t="s">
        <v>398</v>
      </c>
      <c r="F39" s="70" t="s">
        <v>374</v>
      </c>
      <c r="G39" s="56">
        <v>1090</v>
      </c>
      <c r="H39" s="56">
        <v>30</v>
      </c>
      <c r="I39" s="56"/>
    </row>
    <row r="40" spans="1:9" ht="20.100000000000001" customHeight="1" x14ac:dyDescent="0.2">
      <c r="A40" s="56">
        <v>39</v>
      </c>
      <c r="B40" s="70" t="s">
        <v>261</v>
      </c>
      <c r="C40" s="71" t="s">
        <v>336</v>
      </c>
      <c r="D40" s="70" t="s">
        <v>399</v>
      </c>
      <c r="E40" s="70" t="s">
        <v>400</v>
      </c>
      <c r="F40" s="70" t="s">
        <v>374</v>
      </c>
      <c r="G40" s="56">
        <v>1090</v>
      </c>
      <c r="H40" s="56">
        <v>30</v>
      </c>
      <c r="I40" s="56"/>
    </row>
    <row r="41" spans="1:9" ht="20.100000000000001" customHeight="1" x14ac:dyDescent="0.2">
      <c r="A41" s="56">
        <v>40</v>
      </c>
      <c r="B41" s="70" t="s">
        <v>261</v>
      </c>
      <c r="C41" s="71" t="s">
        <v>326</v>
      </c>
      <c r="D41" s="70" t="s">
        <v>401</v>
      </c>
      <c r="E41" s="70" t="s">
        <v>402</v>
      </c>
      <c r="F41" s="70" t="s">
        <v>374</v>
      </c>
      <c r="G41" s="56">
        <v>1750</v>
      </c>
      <c r="H41" s="56">
        <v>30</v>
      </c>
      <c r="I41" s="56"/>
    </row>
    <row r="42" spans="1:9" ht="20.100000000000001" customHeight="1" x14ac:dyDescent="0.2">
      <c r="A42" s="56">
        <v>41</v>
      </c>
      <c r="B42" s="70" t="s">
        <v>261</v>
      </c>
      <c r="C42" s="71" t="s">
        <v>336</v>
      </c>
      <c r="D42" s="70" t="s">
        <v>403</v>
      </c>
      <c r="E42" s="70" t="s">
        <v>404</v>
      </c>
      <c r="F42" s="70" t="s">
        <v>374</v>
      </c>
      <c r="G42" s="56">
        <v>1750</v>
      </c>
      <c r="H42" s="56">
        <v>30</v>
      </c>
      <c r="I42" s="56"/>
    </row>
    <row r="43" spans="1:9" ht="20.100000000000001" customHeight="1" x14ac:dyDescent="0.2">
      <c r="A43" s="56">
        <v>42</v>
      </c>
      <c r="B43" s="70" t="s">
        <v>220</v>
      </c>
      <c r="C43" s="71" t="s">
        <v>330</v>
      </c>
      <c r="D43" s="70" t="s">
        <v>405</v>
      </c>
      <c r="E43" s="70" t="s">
        <v>406</v>
      </c>
      <c r="F43" s="70" t="s">
        <v>407</v>
      </c>
      <c r="G43" s="56">
        <v>650</v>
      </c>
      <c r="H43" s="56">
        <v>30</v>
      </c>
      <c r="I43" s="56"/>
    </row>
    <row r="44" spans="1:9" ht="20.100000000000001" customHeight="1" x14ac:dyDescent="0.2">
      <c r="A44" s="56">
        <v>43</v>
      </c>
      <c r="B44" s="70" t="s">
        <v>258</v>
      </c>
      <c r="C44" s="71" t="s">
        <v>330</v>
      </c>
      <c r="D44" s="70" t="s">
        <v>408</v>
      </c>
      <c r="E44" s="70" t="s">
        <v>335</v>
      </c>
      <c r="F44" s="70" t="s">
        <v>409</v>
      </c>
      <c r="G44" s="56">
        <v>1110</v>
      </c>
      <c r="H44" s="56">
        <v>30</v>
      </c>
      <c r="I44" s="56"/>
    </row>
    <row r="45" spans="1:9" ht="20.100000000000001" customHeight="1" x14ac:dyDescent="0.2">
      <c r="A45" s="56">
        <v>44</v>
      </c>
      <c r="B45" s="70" t="s">
        <v>410</v>
      </c>
      <c r="C45" s="71" t="s">
        <v>326</v>
      </c>
      <c r="D45" s="70" t="s">
        <v>334</v>
      </c>
      <c r="E45" s="70" t="s">
        <v>335</v>
      </c>
      <c r="F45" s="70" t="s">
        <v>329</v>
      </c>
      <c r="G45" s="56">
        <v>1080</v>
      </c>
      <c r="H45" s="56">
        <v>30</v>
      </c>
      <c r="I45" s="56"/>
    </row>
    <row r="46" spans="1:9" ht="20.100000000000001" customHeight="1" x14ac:dyDescent="0.2">
      <c r="A46" s="56">
        <v>45</v>
      </c>
      <c r="B46" s="70" t="s">
        <v>410</v>
      </c>
      <c r="C46" s="71" t="s">
        <v>336</v>
      </c>
      <c r="D46" s="70" t="s">
        <v>411</v>
      </c>
      <c r="E46" s="70" t="s">
        <v>338</v>
      </c>
      <c r="F46" s="70" t="s">
        <v>329</v>
      </c>
      <c r="G46" s="56">
        <v>1080</v>
      </c>
      <c r="H46" s="56">
        <v>30</v>
      </c>
      <c r="I46" s="56"/>
    </row>
    <row r="47" spans="1:9" ht="20.100000000000001" customHeight="1" x14ac:dyDescent="0.2">
      <c r="A47" s="56">
        <v>46</v>
      </c>
      <c r="B47" s="70" t="s">
        <v>258</v>
      </c>
      <c r="C47" s="71" t="s">
        <v>336</v>
      </c>
      <c r="D47" s="70" t="s">
        <v>403</v>
      </c>
      <c r="E47" s="70" t="s">
        <v>404</v>
      </c>
      <c r="F47" s="70" t="s">
        <v>409</v>
      </c>
      <c r="G47" s="56">
        <v>1050</v>
      </c>
      <c r="H47" s="56">
        <v>30</v>
      </c>
      <c r="I47" s="56"/>
    </row>
    <row r="48" spans="1:9" ht="20.100000000000001" customHeight="1" x14ac:dyDescent="0.2">
      <c r="A48" s="56">
        <v>47</v>
      </c>
      <c r="B48" s="70" t="s">
        <v>358</v>
      </c>
      <c r="C48" s="71" t="s">
        <v>412</v>
      </c>
      <c r="D48" s="70" t="s">
        <v>413</v>
      </c>
      <c r="E48" s="70" t="s">
        <v>414</v>
      </c>
      <c r="F48" s="70" t="s">
        <v>356</v>
      </c>
      <c r="G48" s="56">
        <v>510</v>
      </c>
      <c r="H48" s="56">
        <v>30</v>
      </c>
      <c r="I48" s="56"/>
    </row>
    <row r="49" spans="1:9" ht="20.100000000000001" customHeight="1" x14ac:dyDescent="0.2">
      <c r="A49" s="56">
        <v>48</v>
      </c>
      <c r="B49" s="70" t="s">
        <v>415</v>
      </c>
      <c r="C49" s="71" t="s">
        <v>326</v>
      </c>
      <c r="D49" s="70" t="s">
        <v>380</v>
      </c>
      <c r="E49" s="70" t="s">
        <v>328</v>
      </c>
      <c r="F49" s="70" t="s">
        <v>374</v>
      </c>
      <c r="G49" s="56">
        <v>1760</v>
      </c>
      <c r="H49" s="56">
        <v>50</v>
      </c>
      <c r="I49" s="56"/>
    </row>
    <row r="50" spans="1:9" ht="20.100000000000001" customHeight="1" x14ac:dyDescent="0.2">
      <c r="A50" s="56">
        <v>49</v>
      </c>
      <c r="B50" s="70" t="s">
        <v>415</v>
      </c>
      <c r="C50" s="71" t="s">
        <v>336</v>
      </c>
      <c r="D50" s="70" t="s">
        <v>331</v>
      </c>
      <c r="E50" s="70" t="s">
        <v>332</v>
      </c>
      <c r="F50" s="70" t="s">
        <v>374</v>
      </c>
      <c r="G50" s="56">
        <v>1760</v>
      </c>
      <c r="H50" s="56">
        <v>50</v>
      </c>
      <c r="I50" s="56"/>
    </row>
    <row r="51" spans="1:9" ht="20.100000000000001" customHeight="1" x14ac:dyDescent="0.2">
      <c r="A51" s="56">
        <v>50</v>
      </c>
      <c r="B51" s="70" t="s">
        <v>266</v>
      </c>
      <c r="C51" s="71" t="s">
        <v>336</v>
      </c>
      <c r="D51" s="70" t="s">
        <v>343</v>
      </c>
      <c r="E51" s="70" t="s">
        <v>344</v>
      </c>
      <c r="F51" s="70" t="s">
        <v>345</v>
      </c>
      <c r="G51" s="56">
        <v>730</v>
      </c>
      <c r="H51" s="56">
        <v>30</v>
      </c>
      <c r="I51" s="56"/>
    </row>
    <row r="52" spans="1:9" ht="20.100000000000001" customHeight="1" x14ac:dyDescent="0.2">
      <c r="A52" s="56">
        <v>51</v>
      </c>
      <c r="B52" s="70" t="s">
        <v>220</v>
      </c>
      <c r="C52" s="71" t="s">
        <v>326</v>
      </c>
      <c r="D52" s="70" t="s">
        <v>416</v>
      </c>
      <c r="E52" s="70" t="s">
        <v>417</v>
      </c>
      <c r="F52" s="70" t="s">
        <v>339</v>
      </c>
      <c r="G52" s="56">
        <v>940</v>
      </c>
      <c r="H52" s="56">
        <v>30</v>
      </c>
      <c r="I52" s="56"/>
    </row>
    <row r="53" spans="1:9" ht="20.100000000000001" customHeight="1" x14ac:dyDescent="0.2">
      <c r="A53" s="56">
        <v>52</v>
      </c>
      <c r="B53" s="70" t="s">
        <v>376</v>
      </c>
      <c r="C53" s="71" t="s">
        <v>336</v>
      </c>
      <c r="D53" s="70" t="s">
        <v>418</v>
      </c>
      <c r="E53" s="70" t="s">
        <v>419</v>
      </c>
      <c r="F53" s="70" t="s">
        <v>374</v>
      </c>
      <c r="G53" s="56">
        <v>1340</v>
      </c>
      <c r="H53" s="56">
        <v>30</v>
      </c>
      <c r="I53" s="56"/>
    </row>
    <row r="54" spans="1:9" ht="20.100000000000001" customHeight="1" x14ac:dyDescent="0.2">
      <c r="A54" s="56">
        <v>53</v>
      </c>
      <c r="B54" s="70" t="s">
        <v>420</v>
      </c>
      <c r="C54" s="71" t="s">
        <v>326</v>
      </c>
      <c r="D54" s="70" t="s">
        <v>377</v>
      </c>
      <c r="E54" s="70" t="s">
        <v>378</v>
      </c>
      <c r="F54" s="70" t="s">
        <v>361</v>
      </c>
      <c r="G54" s="56">
        <v>415</v>
      </c>
      <c r="H54" s="56">
        <v>30</v>
      </c>
      <c r="I54" s="56" t="s">
        <v>421</v>
      </c>
    </row>
    <row r="55" spans="1:9" ht="20.100000000000001" customHeight="1" x14ac:dyDescent="0.2">
      <c r="A55" s="56">
        <v>54</v>
      </c>
      <c r="B55" s="70" t="s">
        <v>244</v>
      </c>
      <c r="C55" s="71" t="s">
        <v>326</v>
      </c>
      <c r="D55" s="70" t="s">
        <v>347</v>
      </c>
      <c r="E55" s="70" t="s">
        <v>348</v>
      </c>
      <c r="F55" s="70" t="s">
        <v>349</v>
      </c>
      <c r="G55" s="56">
        <v>160</v>
      </c>
      <c r="H55" s="56">
        <v>30</v>
      </c>
      <c r="I55" s="56" t="s">
        <v>421</v>
      </c>
    </row>
    <row r="56" spans="1:9" ht="20.100000000000001" customHeight="1" x14ac:dyDescent="0.2">
      <c r="A56" s="56">
        <v>55</v>
      </c>
      <c r="B56" s="70" t="s">
        <v>420</v>
      </c>
      <c r="C56" s="71" t="s">
        <v>336</v>
      </c>
      <c r="D56" s="70" t="s">
        <v>422</v>
      </c>
      <c r="E56" s="70" t="s">
        <v>419</v>
      </c>
      <c r="F56" s="70" t="s">
        <v>361</v>
      </c>
      <c r="G56" s="56">
        <v>415</v>
      </c>
      <c r="H56" s="56">
        <v>30</v>
      </c>
      <c r="I56" s="56" t="s">
        <v>421</v>
      </c>
    </row>
    <row r="57" spans="1:9" ht="20.100000000000001" customHeight="1" x14ac:dyDescent="0.2">
      <c r="A57" s="56">
        <v>57</v>
      </c>
      <c r="B57" s="70" t="s">
        <v>423</v>
      </c>
      <c r="C57" s="71" t="s">
        <v>326</v>
      </c>
      <c r="D57" s="70" t="s">
        <v>380</v>
      </c>
      <c r="E57" s="70" t="s">
        <v>328</v>
      </c>
      <c r="F57" s="70" t="s">
        <v>329</v>
      </c>
      <c r="G57" s="56">
        <v>436</v>
      </c>
      <c r="H57" s="56">
        <v>30</v>
      </c>
      <c r="I57" s="56" t="s">
        <v>421</v>
      </c>
    </row>
    <row r="58" spans="1:9" ht="20.100000000000001" customHeight="1" x14ac:dyDescent="0.2">
      <c r="A58" s="56">
        <v>58</v>
      </c>
      <c r="B58" s="70" t="s">
        <v>423</v>
      </c>
      <c r="C58" s="71" t="s">
        <v>336</v>
      </c>
      <c r="D58" s="70" t="s">
        <v>331</v>
      </c>
      <c r="E58" s="70" t="s">
        <v>332</v>
      </c>
      <c r="F58" s="70" t="s">
        <v>329</v>
      </c>
      <c r="G58" s="56">
        <v>436</v>
      </c>
      <c r="H58" s="56">
        <v>30</v>
      </c>
      <c r="I58" s="56" t="s">
        <v>421</v>
      </c>
    </row>
    <row r="59" spans="1:9" ht="20.100000000000001" customHeight="1" x14ac:dyDescent="0.2">
      <c r="A59" s="56">
        <v>59</v>
      </c>
      <c r="B59" s="70" t="s">
        <v>266</v>
      </c>
      <c r="C59" s="71" t="s">
        <v>336</v>
      </c>
      <c r="D59" s="70" t="s">
        <v>424</v>
      </c>
      <c r="E59" s="70" t="s">
        <v>344</v>
      </c>
      <c r="F59" s="70" t="s">
        <v>361</v>
      </c>
      <c r="G59" s="56">
        <v>390</v>
      </c>
      <c r="H59" s="56">
        <v>30</v>
      </c>
      <c r="I59" s="56" t="s">
        <v>421</v>
      </c>
    </row>
    <row r="60" spans="1:9" ht="20.100000000000001" customHeight="1" x14ac:dyDescent="0.2">
      <c r="A60" s="56">
        <v>60</v>
      </c>
      <c r="B60" s="70" t="s">
        <v>220</v>
      </c>
      <c r="C60" s="71" t="s">
        <v>336</v>
      </c>
      <c r="D60" s="70" t="s">
        <v>425</v>
      </c>
      <c r="E60" s="70" t="s">
        <v>406</v>
      </c>
      <c r="F60" s="70" t="s">
        <v>339</v>
      </c>
      <c r="G60" s="56">
        <v>267</v>
      </c>
      <c r="H60" s="56">
        <v>30</v>
      </c>
      <c r="I60" s="56" t="s">
        <v>421</v>
      </c>
    </row>
    <row r="61" spans="1:9" ht="18" customHeight="1" x14ac:dyDescent="0.2">
      <c r="A61" s="147" t="s">
        <v>426</v>
      </c>
      <c r="B61" s="148"/>
      <c r="C61" s="148"/>
      <c r="D61" s="148"/>
      <c r="E61" s="148"/>
      <c r="F61" s="148"/>
      <c r="G61" s="149"/>
      <c r="H61" s="61">
        <f>SUM(G2:H60)</f>
        <v>56399</v>
      </c>
      <c r="I61" s="56"/>
    </row>
  </sheetData>
  <autoFilter ref="A1:J1" xr:uid="{C8C076CA-27A1-4390-ACB8-E02E448D5BCF}"/>
  <mergeCells count="1">
    <mergeCell ref="A61:G61"/>
  </mergeCells>
  <phoneticPr fontId="3" type="noConversion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8FF8-2E32-4693-9F21-48CBEF75E9A4}">
  <sheetPr>
    <pageSetUpPr fitToPage="1"/>
  </sheetPr>
  <dimension ref="A1:I48"/>
  <sheetViews>
    <sheetView topLeftCell="A4" workbookViewId="0">
      <selection activeCell="I11" sqref="I11"/>
    </sheetView>
  </sheetViews>
  <sheetFormatPr defaultColWidth="9" defaultRowHeight="14.25" x14ac:dyDescent="0.2"/>
  <cols>
    <col min="1" max="1" width="5.25" customWidth="1"/>
    <col min="2" max="2" width="13.125" customWidth="1"/>
    <col min="3" max="3" width="11.5" customWidth="1"/>
    <col min="4" max="4" width="11.375" customWidth="1"/>
    <col min="6" max="6" width="13.125" customWidth="1"/>
    <col min="7" max="7" width="14.375" customWidth="1"/>
    <col min="8" max="8" width="15.625" customWidth="1"/>
    <col min="9" max="9" width="22.375" customWidth="1"/>
  </cols>
  <sheetData>
    <row r="1" spans="1:9" s="51" customFormat="1" ht="20.100000000000001" customHeight="1" x14ac:dyDescent="0.2">
      <c r="A1" s="72" t="s">
        <v>251</v>
      </c>
      <c r="B1" s="72" t="s">
        <v>250</v>
      </c>
      <c r="C1" s="73" t="s">
        <v>249</v>
      </c>
      <c r="D1" s="72" t="s">
        <v>321</v>
      </c>
      <c r="E1" s="72" t="s">
        <v>427</v>
      </c>
      <c r="F1" s="72" t="s">
        <v>428</v>
      </c>
      <c r="G1" s="72" t="s">
        <v>429</v>
      </c>
      <c r="H1" s="52" t="s">
        <v>324</v>
      </c>
      <c r="I1" s="72" t="s">
        <v>245</v>
      </c>
    </row>
    <row r="2" spans="1:9" ht="17.25" x14ac:dyDescent="0.2">
      <c r="A2" s="56">
        <v>1</v>
      </c>
      <c r="B2" s="56" t="s">
        <v>239</v>
      </c>
      <c r="C2" s="74">
        <v>43784</v>
      </c>
      <c r="D2" s="75" t="s">
        <v>430</v>
      </c>
      <c r="E2" s="75" t="s">
        <v>431</v>
      </c>
      <c r="F2" s="75" t="s">
        <v>432</v>
      </c>
      <c r="G2" s="75" t="s">
        <v>433</v>
      </c>
      <c r="H2" s="76">
        <v>734.5</v>
      </c>
      <c r="I2" s="56"/>
    </row>
    <row r="3" spans="1:9" ht="17.25" x14ac:dyDescent="0.2">
      <c r="A3" s="56">
        <v>2</v>
      </c>
      <c r="B3" s="56" t="s">
        <v>239</v>
      </c>
      <c r="C3" s="74">
        <v>43786</v>
      </c>
      <c r="D3" s="75" t="s">
        <v>434</v>
      </c>
      <c r="E3" s="75" t="s">
        <v>431</v>
      </c>
      <c r="F3" s="75" t="s">
        <v>433</v>
      </c>
      <c r="G3" s="75" t="s">
        <v>432</v>
      </c>
      <c r="H3" s="76">
        <v>734.5</v>
      </c>
      <c r="I3" s="56"/>
    </row>
    <row r="4" spans="1:9" ht="17.25" x14ac:dyDescent="0.2">
      <c r="A4" s="56">
        <v>3</v>
      </c>
      <c r="B4" s="56" t="s">
        <v>435</v>
      </c>
      <c r="C4" s="77">
        <v>43784</v>
      </c>
      <c r="D4" s="78" t="s">
        <v>436</v>
      </c>
      <c r="E4" s="78" t="s">
        <v>437</v>
      </c>
      <c r="F4" s="78" t="s">
        <v>438</v>
      </c>
      <c r="G4" s="78" t="s">
        <v>439</v>
      </c>
      <c r="H4" s="79">
        <v>452</v>
      </c>
      <c r="I4" s="56"/>
    </row>
    <row r="5" spans="1:9" ht="17.25" x14ac:dyDescent="0.2">
      <c r="A5" s="56">
        <v>4</v>
      </c>
      <c r="B5" s="56" t="s">
        <v>435</v>
      </c>
      <c r="C5" s="77">
        <v>43786</v>
      </c>
      <c r="D5" s="78" t="s">
        <v>440</v>
      </c>
      <c r="E5" s="78" t="s">
        <v>437</v>
      </c>
      <c r="F5" s="78" t="s">
        <v>439</v>
      </c>
      <c r="G5" s="78" t="s">
        <v>438</v>
      </c>
      <c r="H5" s="79">
        <v>452</v>
      </c>
      <c r="I5" s="56"/>
    </row>
    <row r="6" spans="1:9" ht="17.25" x14ac:dyDescent="0.2">
      <c r="A6" s="56">
        <v>5</v>
      </c>
      <c r="B6" s="56" t="s">
        <v>441</v>
      </c>
      <c r="C6" s="77">
        <v>43784</v>
      </c>
      <c r="D6" s="78" t="s">
        <v>436</v>
      </c>
      <c r="E6" s="78" t="s">
        <v>437</v>
      </c>
      <c r="F6" s="78" t="s">
        <v>438</v>
      </c>
      <c r="G6" s="78" t="s">
        <v>439</v>
      </c>
      <c r="H6" s="79">
        <v>452</v>
      </c>
      <c r="I6" s="56"/>
    </row>
    <row r="7" spans="1:9" ht="17.25" x14ac:dyDescent="0.2">
      <c r="A7" s="56">
        <v>6</v>
      </c>
      <c r="B7" s="56" t="s">
        <v>441</v>
      </c>
      <c r="C7" s="77">
        <v>43786</v>
      </c>
      <c r="D7" s="78" t="s">
        <v>440</v>
      </c>
      <c r="E7" s="78" t="s">
        <v>437</v>
      </c>
      <c r="F7" s="78" t="s">
        <v>439</v>
      </c>
      <c r="G7" s="78" t="s">
        <v>438</v>
      </c>
      <c r="H7" s="79">
        <v>452</v>
      </c>
      <c r="I7" s="56"/>
    </row>
    <row r="8" spans="1:9" ht="17.25" x14ac:dyDescent="0.2">
      <c r="A8" s="56">
        <v>7</v>
      </c>
      <c r="B8" s="56" t="s">
        <v>442</v>
      </c>
      <c r="C8" s="77">
        <v>43784</v>
      </c>
      <c r="D8" s="78" t="s">
        <v>443</v>
      </c>
      <c r="E8" s="78" t="s">
        <v>437</v>
      </c>
      <c r="F8" s="78" t="s">
        <v>444</v>
      </c>
      <c r="G8" s="78" t="s">
        <v>439</v>
      </c>
      <c r="H8" s="79">
        <v>411</v>
      </c>
      <c r="I8" s="56"/>
    </row>
    <row r="9" spans="1:9" ht="17.25" x14ac:dyDescent="0.2">
      <c r="A9" s="56">
        <v>8</v>
      </c>
      <c r="B9" s="56" t="s">
        <v>442</v>
      </c>
      <c r="C9" s="77">
        <v>43786</v>
      </c>
      <c r="D9" s="78" t="s">
        <v>445</v>
      </c>
      <c r="E9" s="78" t="s">
        <v>437</v>
      </c>
      <c r="F9" s="78" t="s">
        <v>439</v>
      </c>
      <c r="G9" s="78" t="s">
        <v>444</v>
      </c>
      <c r="H9" s="79">
        <v>411</v>
      </c>
      <c r="I9" s="56"/>
    </row>
    <row r="10" spans="1:9" ht="17.25" x14ac:dyDescent="0.2">
      <c r="A10" s="56">
        <v>9</v>
      </c>
      <c r="B10" s="56" t="s">
        <v>446</v>
      </c>
      <c r="C10" s="77">
        <v>43784</v>
      </c>
      <c r="D10" s="78" t="s">
        <v>443</v>
      </c>
      <c r="E10" s="78" t="s">
        <v>437</v>
      </c>
      <c r="F10" s="78" t="s">
        <v>444</v>
      </c>
      <c r="G10" s="78" t="s">
        <v>439</v>
      </c>
      <c r="H10" s="79">
        <v>411</v>
      </c>
      <c r="I10" s="56"/>
    </row>
    <row r="11" spans="1:9" ht="17.25" x14ac:dyDescent="0.2">
      <c r="A11" s="56">
        <v>10</v>
      </c>
      <c r="B11" s="56" t="s">
        <v>446</v>
      </c>
      <c r="C11" s="77">
        <v>43786</v>
      </c>
      <c r="D11" s="78" t="s">
        <v>445</v>
      </c>
      <c r="E11" s="78" t="s">
        <v>437</v>
      </c>
      <c r="F11" s="78" t="s">
        <v>439</v>
      </c>
      <c r="G11" s="78" t="s">
        <v>444</v>
      </c>
      <c r="H11" s="79">
        <v>411</v>
      </c>
      <c r="I11" s="56"/>
    </row>
    <row r="12" spans="1:9" ht="17.25" x14ac:dyDescent="0.2">
      <c r="A12" s="56">
        <v>11</v>
      </c>
      <c r="B12" s="56" t="s">
        <v>396</v>
      </c>
      <c r="C12" s="74">
        <v>43784</v>
      </c>
      <c r="D12" s="75" t="s">
        <v>447</v>
      </c>
      <c r="E12" s="75" t="s">
        <v>448</v>
      </c>
      <c r="F12" s="75" t="s">
        <v>449</v>
      </c>
      <c r="G12" s="75" t="s">
        <v>439</v>
      </c>
      <c r="H12" s="80">
        <v>307</v>
      </c>
      <c r="I12" s="56"/>
    </row>
    <row r="13" spans="1:9" ht="17.25" x14ac:dyDescent="0.2">
      <c r="A13" s="56">
        <v>12</v>
      </c>
      <c r="B13" s="56" t="s">
        <v>244</v>
      </c>
      <c r="C13" s="74">
        <v>43784</v>
      </c>
      <c r="D13" s="75" t="s">
        <v>447</v>
      </c>
      <c r="E13" s="75" t="s">
        <v>448</v>
      </c>
      <c r="F13" s="75" t="s">
        <v>449</v>
      </c>
      <c r="G13" s="75" t="s">
        <v>439</v>
      </c>
      <c r="H13" s="80">
        <v>307</v>
      </c>
      <c r="I13" s="56"/>
    </row>
    <row r="14" spans="1:9" ht="17.25" x14ac:dyDescent="0.2">
      <c r="A14" s="56">
        <v>13</v>
      </c>
      <c r="B14" s="56" t="s">
        <v>244</v>
      </c>
      <c r="C14" s="74">
        <v>43785</v>
      </c>
      <c r="D14" s="75" t="s">
        <v>450</v>
      </c>
      <c r="E14" s="75" t="s">
        <v>437</v>
      </c>
      <c r="F14" s="75" t="s">
        <v>439</v>
      </c>
      <c r="G14" s="75" t="s">
        <v>449</v>
      </c>
      <c r="H14" s="80">
        <v>502.5</v>
      </c>
      <c r="I14" s="56"/>
    </row>
    <row r="15" spans="1:9" ht="17.25" x14ac:dyDescent="0.2">
      <c r="A15" s="56">
        <v>14</v>
      </c>
      <c r="B15" s="56" t="s">
        <v>346</v>
      </c>
      <c r="C15" s="74">
        <v>43784</v>
      </c>
      <c r="D15" s="75" t="s">
        <v>451</v>
      </c>
      <c r="E15" s="75" t="s">
        <v>448</v>
      </c>
      <c r="F15" s="75" t="s">
        <v>449</v>
      </c>
      <c r="G15" s="75" t="s">
        <v>439</v>
      </c>
      <c r="H15" s="80">
        <v>307</v>
      </c>
      <c r="I15" s="56"/>
    </row>
    <row r="16" spans="1:9" ht="17.25" x14ac:dyDescent="0.2">
      <c r="A16" s="56">
        <v>15</v>
      </c>
      <c r="B16" s="56" t="s">
        <v>350</v>
      </c>
      <c r="C16" s="74">
        <v>43784</v>
      </c>
      <c r="D16" s="75" t="s">
        <v>451</v>
      </c>
      <c r="E16" s="75" t="s">
        <v>448</v>
      </c>
      <c r="F16" s="75" t="s">
        <v>449</v>
      </c>
      <c r="G16" s="75" t="s">
        <v>439</v>
      </c>
      <c r="H16" s="80">
        <v>307</v>
      </c>
      <c r="I16" s="56"/>
    </row>
    <row r="17" spans="1:9" ht="17.25" x14ac:dyDescent="0.2">
      <c r="A17" s="56">
        <v>16</v>
      </c>
      <c r="B17" s="56" t="s">
        <v>210</v>
      </c>
      <c r="C17" s="74">
        <v>43784</v>
      </c>
      <c r="D17" s="75" t="s">
        <v>452</v>
      </c>
      <c r="E17" s="75" t="s">
        <v>437</v>
      </c>
      <c r="F17" s="75" t="s">
        <v>453</v>
      </c>
      <c r="G17" s="75" t="s">
        <v>439</v>
      </c>
      <c r="H17" s="81">
        <v>225</v>
      </c>
      <c r="I17" s="56"/>
    </row>
    <row r="18" spans="1:9" ht="17.25" x14ac:dyDescent="0.2">
      <c r="A18" s="56">
        <v>17</v>
      </c>
      <c r="B18" s="56" t="s">
        <v>210</v>
      </c>
      <c r="C18" s="74">
        <v>43786</v>
      </c>
      <c r="D18" s="75" t="s">
        <v>454</v>
      </c>
      <c r="E18" s="75" t="s">
        <v>437</v>
      </c>
      <c r="F18" s="75" t="s">
        <v>439</v>
      </c>
      <c r="G18" s="75" t="s">
        <v>455</v>
      </c>
      <c r="H18" s="81">
        <v>213</v>
      </c>
      <c r="I18" s="56"/>
    </row>
    <row r="19" spans="1:9" ht="17.25" x14ac:dyDescent="0.2">
      <c r="A19" s="56">
        <v>18</v>
      </c>
      <c r="B19" s="56" t="s">
        <v>238</v>
      </c>
      <c r="C19" s="74">
        <v>43784</v>
      </c>
      <c r="D19" s="75" t="s">
        <v>456</v>
      </c>
      <c r="E19" s="75" t="s">
        <v>437</v>
      </c>
      <c r="F19" s="75" t="s">
        <v>457</v>
      </c>
      <c r="G19" s="75" t="s">
        <v>439</v>
      </c>
      <c r="H19" s="81">
        <v>214</v>
      </c>
      <c r="I19" s="56"/>
    </row>
    <row r="20" spans="1:9" ht="17.25" x14ac:dyDescent="0.2">
      <c r="A20" s="56">
        <v>19</v>
      </c>
      <c r="B20" s="56" t="s">
        <v>238</v>
      </c>
      <c r="C20" s="74">
        <v>43786</v>
      </c>
      <c r="D20" s="75" t="s">
        <v>458</v>
      </c>
      <c r="E20" s="75" t="s">
        <v>437</v>
      </c>
      <c r="F20" s="75" t="s">
        <v>439</v>
      </c>
      <c r="G20" s="75" t="s">
        <v>455</v>
      </c>
      <c r="H20" s="81">
        <v>213</v>
      </c>
      <c r="I20" s="56"/>
    </row>
    <row r="21" spans="1:9" ht="17.25" x14ac:dyDescent="0.2">
      <c r="A21" s="56">
        <v>20</v>
      </c>
      <c r="B21" s="56" t="s">
        <v>213</v>
      </c>
      <c r="C21" s="74">
        <v>43784</v>
      </c>
      <c r="D21" s="75" t="s">
        <v>459</v>
      </c>
      <c r="E21" s="75" t="s">
        <v>437</v>
      </c>
      <c r="F21" s="75" t="s">
        <v>457</v>
      </c>
      <c r="G21" s="75" t="s">
        <v>439</v>
      </c>
      <c r="H21" s="81">
        <v>214</v>
      </c>
      <c r="I21" s="56"/>
    </row>
    <row r="22" spans="1:9" ht="17.25" x14ac:dyDescent="0.2">
      <c r="A22" s="56">
        <v>21</v>
      </c>
      <c r="B22" s="56" t="s">
        <v>213</v>
      </c>
      <c r="C22" s="74">
        <v>43786</v>
      </c>
      <c r="D22" s="75" t="s">
        <v>460</v>
      </c>
      <c r="E22" s="75" t="s">
        <v>437</v>
      </c>
      <c r="F22" s="75" t="s">
        <v>439</v>
      </c>
      <c r="G22" s="75" t="s">
        <v>457</v>
      </c>
      <c r="H22" s="81">
        <v>214</v>
      </c>
      <c r="I22" s="56"/>
    </row>
    <row r="23" spans="1:9" ht="17.25" x14ac:dyDescent="0.2">
      <c r="A23" s="56">
        <v>22</v>
      </c>
      <c r="B23" s="56" t="s">
        <v>461</v>
      </c>
      <c r="C23" s="82">
        <v>43784</v>
      </c>
      <c r="D23" s="83" t="s">
        <v>462</v>
      </c>
      <c r="E23" s="83" t="s">
        <v>437</v>
      </c>
      <c r="F23" s="83" t="s">
        <v>463</v>
      </c>
      <c r="G23" s="83" t="s">
        <v>439</v>
      </c>
      <c r="H23" s="84">
        <v>734.5</v>
      </c>
      <c r="I23" s="56"/>
    </row>
    <row r="24" spans="1:9" ht="17.25" x14ac:dyDescent="0.2">
      <c r="A24" s="56">
        <v>23</v>
      </c>
      <c r="B24" s="56" t="s">
        <v>461</v>
      </c>
      <c r="C24" s="82">
        <v>43786</v>
      </c>
      <c r="D24" s="83" t="s">
        <v>464</v>
      </c>
      <c r="E24" s="83" t="s">
        <v>437</v>
      </c>
      <c r="F24" s="83" t="s">
        <v>439</v>
      </c>
      <c r="G24" s="83" t="s">
        <v>463</v>
      </c>
      <c r="H24" s="84">
        <v>734.5</v>
      </c>
      <c r="I24" s="56"/>
    </row>
    <row r="25" spans="1:9" ht="17.25" x14ac:dyDescent="0.2">
      <c r="A25" s="56">
        <v>24</v>
      </c>
      <c r="B25" s="56" t="s">
        <v>209</v>
      </c>
      <c r="C25" s="82">
        <v>43784</v>
      </c>
      <c r="D25" s="83" t="s">
        <v>462</v>
      </c>
      <c r="E25" s="83" t="s">
        <v>437</v>
      </c>
      <c r="F25" s="83" t="s">
        <v>463</v>
      </c>
      <c r="G25" s="83" t="s">
        <v>439</v>
      </c>
      <c r="H25" s="84">
        <v>734.5</v>
      </c>
      <c r="I25" s="56"/>
    </row>
    <row r="26" spans="1:9" ht="17.25" x14ac:dyDescent="0.2">
      <c r="A26" s="56">
        <v>25</v>
      </c>
      <c r="B26" s="56" t="s">
        <v>209</v>
      </c>
      <c r="C26" s="82">
        <v>43786</v>
      </c>
      <c r="D26" s="83" t="s">
        <v>465</v>
      </c>
      <c r="E26" s="83" t="s">
        <v>437</v>
      </c>
      <c r="F26" s="83" t="s">
        <v>439</v>
      </c>
      <c r="G26" s="83" t="s">
        <v>463</v>
      </c>
      <c r="H26" s="84">
        <v>734.5</v>
      </c>
      <c r="I26" s="56"/>
    </row>
    <row r="27" spans="1:9" ht="17.25" x14ac:dyDescent="0.2">
      <c r="A27" s="56">
        <v>26</v>
      </c>
      <c r="B27" s="56" t="s">
        <v>466</v>
      </c>
      <c r="C27" s="82">
        <v>43784</v>
      </c>
      <c r="D27" s="83" t="s">
        <v>462</v>
      </c>
      <c r="E27" s="83" t="s">
        <v>437</v>
      </c>
      <c r="F27" s="83" t="s">
        <v>463</v>
      </c>
      <c r="G27" s="83" t="s">
        <v>439</v>
      </c>
      <c r="H27" s="84">
        <v>734.5</v>
      </c>
      <c r="I27" s="56"/>
    </row>
    <row r="28" spans="1:9" ht="17.25" x14ac:dyDescent="0.2">
      <c r="A28" s="56">
        <v>27</v>
      </c>
      <c r="B28" s="56" t="s">
        <v>466</v>
      </c>
      <c r="C28" s="82">
        <v>43786</v>
      </c>
      <c r="D28" s="83" t="s">
        <v>465</v>
      </c>
      <c r="E28" s="83" t="s">
        <v>448</v>
      </c>
      <c r="F28" s="83" t="s">
        <v>439</v>
      </c>
      <c r="G28" s="83" t="s">
        <v>463</v>
      </c>
      <c r="H28" s="84">
        <v>436</v>
      </c>
      <c r="I28" s="56"/>
    </row>
    <row r="29" spans="1:9" ht="17.25" x14ac:dyDescent="0.2">
      <c r="A29" s="56">
        <v>28</v>
      </c>
      <c r="B29" s="56" t="s">
        <v>467</v>
      </c>
      <c r="C29" s="82">
        <v>43786</v>
      </c>
      <c r="D29" s="83" t="s">
        <v>468</v>
      </c>
      <c r="E29" s="83" t="s">
        <v>431</v>
      </c>
      <c r="F29" s="83" t="s">
        <v>433</v>
      </c>
      <c r="G29" s="83" t="s">
        <v>469</v>
      </c>
      <c r="H29" s="84">
        <v>213</v>
      </c>
      <c r="I29" s="56"/>
    </row>
    <row r="30" spans="1:9" ht="17.25" x14ac:dyDescent="0.2">
      <c r="A30" s="56">
        <v>29</v>
      </c>
      <c r="B30" s="56" t="s">
        <v>467</v>
      </c>
      <c r="C30" s="82">
        <v>43784</v>
      </c>
      <c r="D30" s="83" t="s">
        <v>470</v>
      </c>
      <c r="E30" s="83" t="s">
        <v>431</v>
      </c>
      <c r="F30" s="83" t="s">
        <v>469</v>
      </c>
      <c r="G30" s="83" t="s">
        <v>433</v>
      </c>
      <c r="H30" s="84">
        <v>213</v>
      </c>
      <c r="I30" s="56"/>
    </row>
    <row r="31" spans="1:9" ht="17.25" x14ac:dyDescent="0.2">
      <c r="A31" s="56">
        <v>30</v>
      </c>
      <c r="B31" s="56" t="s">
        <v>216</v>
      </c>
      <c r="C31" s="82">
        <v>43784</v>
      </c>
      <c r="D31" s="83" t="s">
        <v>470</v>
      </c>
      <c r="E31" s="83" t="s">
        <v>431</v>
      </c>
      <c r="F31" s="83" t="s">
        <v>469</v>
      </c>
      <c r="G31" s="83" t="s">
        <v>433</v>
      </c>
      <c r="H31" s="84">
        <v>213</v>
      </c>
      <c r="I31" s="56"/>
    </row>
    <row r="32" spans="1:9" ht="17.25" x14ac:dyDescent="0.2">
      <c r="A32" s="56">
        <v>31</v>
      </c>
      <c r="B32" s="56" t="s">
        <v>471</v>
      </c>
      <c r="C32" s="74">
        <v>43784</v>
      </c>
      <c r="D32" s="75" t="s">
        <v>430</v>
      </c>
      <c r="E32" s="75" t="s">
        <v>472</v>
      </c>
      <c r="F32" s="75" t="s">
        <v>473</v>
      </c>
      <c r="G32" s="75" t="s">
        <v>433</v>
      </c>
      <c r="H32" s="76">
        <v>268.5</v>
      </c>
      <c r="I32" s="56"/>
    </row>
    <row r="33" spans="1:9" ht="17.25" x14ac:dyDescent="0.2">
      <c r="A33" s="56">
        <v>32</v>
      </c>
      <c r="B33" s="56" t="s">
        <v>471</v>
      </c>
      <c r="C33" s="74">
        <v>43786</v>
      </c>
      <c r="D33" s="75" t="s">
        <v>434</v>
      </c>
      <c r="E33" s="75" t="s">
        <v>472</v>
      </c>
      <c r="F33" s="75" t="s">
        <v>433</v>
      </c>
      <c r="G33" s="75" t="s">
        <v>473</v>
      </c>
      <c r="H33" s="76">
        <v>268.5</v>
      </c>
      <c r="I33" s="56"/>
    </row>
    <row r="34" spans="1:9" ht="17.25" x14ac:dyDescent="0.2">
      <c r="A34" s="56">
        <v>36</v>
      </c>
      <c r="B34" s="56" t="s">
        <v>379</v>
      </c>
      <c r="C34" s="74">
        <v>43784</v>
      </c>
      <c r="D34" s="75" t="s">
        <v>474</v>
      </c>
      <c r="E34" s="75" t="s">
        <v>472</v>
      </c>
      <c r="F34" s="75" t="s">
        <v>432</v>
      </c>
      <c r="G34" s="75" t="s">
        <v>433</v>
      </c>
      <c r="H34" s="76">
        <v>436</v>
      </c>
      <c r="I34" s="56"/>
    </row>
    <row r="35" spans="1:9" ht="17.25" x14ac:dyDescent="0.2">
      <c r="A35" s="56">
        <v>37</v>
      </c>
      <c r="B35" s="56" t="s">
        <v>265</v>
      </c>
      <c r="C35" s="74">
        <v>43786</v>
      </c>
      <c r="D35" s="75" t="s">
        <v>434</v>
      </c>
      <c r="E35" s="75" t="s">
        <v>472</v>
      </c>
      <c r="F35" s="75" t="s">
        <v>433</v>
      </c>
      <c r="G35" s="75" t="s">
        <v>432</v>
      </c>
      <c r="H35" s="76">
        <v>436</v>
      </c>
      <c r="I35" s="56"/>
    </row>
    <row r="36" spans="1:9" ht="17.25" x14ac:dyDescent="0.2">
      <c r="A36" s="56">
        <v>38</v>
      </c>
      <c r="B36" s="56" t="s">
        <v>265</v>
      </c>
      <c r="C36" s="74">
        <v>43784</v>
      </c>
      <c r="D36" s="75" t="s">
        <v>475</v>
      </c>
      <c r="E36" s="75" t="s">
        <v>472</v>
      </c>
      <c r="F36" s="75" t="s">
        <v>432</v>
      </c>
      <c r="G36" s="75" t="s">
        <v>433</v>
      </c>
      <c r="H36" s="76">
        <v>436</v>
      </c>
      <c r="I36" s="56"/>
    </row>
    <row r="37" spans="1:9" ht="17.25" x14ac:dyDescent="0.2">
      <c r="A37" s="56">
        <v>39</v>
      </c>
      <c r="B37" s="56" t="s">
        <v>357</v>
      </c>
      <c r="C37" s="74">
        <v>43784</v>
      </c>
      <c r="D37" s="75" t="s">
        <v>475</v>
      </c>
      <c r="E37" s="75" t="s">
        <v>472</v>
      </c>
      <c r="F37" s="75" t="s">
        <v>432</v>
      </c>
      <c r="G37" s="75" t="s">
        <v>433</v>
      </c>
      <c r="H37" s="76">
        <v>436</v>
      </c>
      <c r="I37" s="56"/>
    </row>
    <row r="38" spans="1:9" ht="17.25" x14ac:dyDescent="0.2">
      <c r="A38" s="56">
        <v>40</v>
      </c>
      <c r="B38" s="56" t="s">
        <v>354</v>
      </c>
      <c r="C38" s="74">
        <v>43784</v>
      </c>
      <c r="D38" s="75" t="s">
        <v>475</v>
      </c>
      <c r="E38" s="75" t="s">
        <v>472</v>
      </c>
      <c r="F38" s="75" t="s">
        <v>432</v>
      </c>
      <c r="G38" s="75" t="s">
        <v>433</v>
      </c>
      <c r="H38" s="76">
        <v>436</v>
      </c>
      <c r="I38" s="56"/>
    </row>
    <row r="39" spans="1:9" ht="17.25" x14ac:dyDescent="0.2">
      <c r="A39" s="56">
        <v>41</v>
      </c>
      <c r="B39" s="56" t="s">
        <v>494</v>
      </c>
      <c r="C39" s="74"/>
      <c r="D39" s="75"/>
      <c r="E39" s="75"/>
      <c r="F39" s="75"/>
      <c r="G39" s="75" t="s">
        <v>476</v>
      </c>
      <c r="H39" s="76">
        <v>44</v>
      </c>
      <c r="I39" s="56"/>
    </row>
    <row r="40" spans="1:9" ht="17.25" x14ac:dyDescent="0.2">
      <c r="A40" s="56">
        <v>42</v>
      </c>
      <c r="B40" s="56" t="s">
        <v>228</v>
      </c>
      <c r="C40" s="74">
        <v>43784</v>
      </c>
      <c r="D40" s="75" t="s">
        <v>477</v>
      </c>
      <c r="E40" s="75" t="s">
        <v>431</v>
      </c>
      <c r="F40" s="75" t="s">
        <v>478</v>
      </c>
      <c r="G40" s="75" t="s">
        <v>479</v>
      </c>
      <c r="H40" s="76">
        <v>202</v>
      </c>
      <c r="I40" s="56"/>
    </row>
    <row r="41" spans="1:9" ht="17.25" x14ac:dyDescent="0.2">
      <c r="A41" s="56">
        <v>43</v>
      </c>
      <c r="B41" s="56" t="s">
        <v>228</v>
      </c>
      <c r="C41" s="74">
        <v>43787</v>
      </c>
      <c r="D41" s="75" t="s">
        <v>480</v>
      </c>
      <c r="E41" s="75" t="s">
        <v>472</v>
      </c>
      <c r="F41" s="75" t="s">
        <v>479</v>
      </c>
      <c r="G41" s="75" t="s">
        <v>478</v>
      </c>
      <c r="H41" s="76">
        <v>120</v>
      </c>
      <c r="I41" s="56"/>
    </row>
    <row r="42" spans="1:9" ht="17.25" x14ac:dyDescent="0.2">
      <c r="A42" s="56">
        <v>44</v>
      </c>
      <c r="B42" s="78" t="s">
        <v>483</v>
      </c>
      <c r="C42" s="77">
        <v>43785</v>
      </c>
      <c r="D42" s="78" t="s">
        <v>484</v>
      </c>
      <c r="E42" s="78" t="s">
        <v>448</v>
      </c>
      <c r="F42" s="78" t="s">
        <v>485</v>
      </c>
      <c r="G42" s="78" t="s">
        <v>439</v>
      </c>
      <c r="H42" s="79">
        <v>202.5</v>
      </c>
      <c r="I42" s="56"/>
    </row>
    <row r="43" spans="1:9" ht="17.25" x14ac:dyDescent="0.2">
      <c r="A43" s="56">
        <v>45</v>
      </c>
      <c r="B43" s="78" t="s">
        <v>483</v>
      </c>
      <c r="C43" s="77">
        <v>43786</v>
      </c>
      <c r="D43" s="78" t="s">
        <v>611</v>
      </c>
      <c r="E43" s="78" t="s">
        <v>612</v>
      </c>
      <c r="F43" s="78" t="s">
        <v>613</v>
      </c>
      <c r="G43" s="78" t="s">
        <v>614</v>
      </c>
      <c r="H43" s="79">
        <v>182</v>
      </c>
      <c r="I43" s="56"/>
    </row>
    <row r="44" spans="1:9" ht="17.25" x14ac:dyDescent="0.2">
      <c r="A44" s="56">
        <v>46</v>
      </c>
      <c r="B44" s="78" t="s">
        <v>487</v>
      </c>
      <c r="C44" s="77">
        <v>43784</v>
      </c>
      <c r="D44" s="78" t="s">
        <v>481</v>
      </c>
      <c r="E44" s="78" t="s">
        <v>472</v>
      </c>
      <c r="F44" s="78" t="s">
        <v>482</v>
      </c>
      <c r="G44" s="78" t="s">
        <v>433</v>
      </c>
      <c r="H44" s="79">
        <v>202.5</v>
      </c>
      <c r="I44" s="56"/>
    </row>
    <row r="45" spans="1:9" ht="17.25" x14ac:dyDescent="0.2">
      <c r="A45" s="56">
        <v>47</v>
      </c>
      <c r="B45" s="78" t="s">
        <v>487</v>
      </c>
      <c r="C45" s="77">
        <v>43785</v>
      </c>
      <c r="D45" s="78" t="s">
        <v>489</v>
      </c>
      <c r="E45" s="78" t="s">
        <v>431</v>
      </c>
      <c r="F45" s="78" t="s">
        <v>490</v>
      </c>
      <c r="G45" s="78" t="s">
        <v>482</v>
      </c>
      <c r="H45" s="79">
        <v>335.5</v>
      </c>
      <c r="I45" s="56"/>
    </row>
    <row r="46" spans="1:9" ht="17.25" x14ac:dyDescent="0.2">
      <c r="A46" s="56">
        <v>48</v>
      </c>
      <c r="B46" s="78" t="s">
        <v>488</v>
      </c>
      <c r="C46" s="77">
        <v>43784</v>
      </c>
      <c r="D46" s="78" t="s">
        <v>491</v>
      </c>
      <c r="E46" s="78" t="s">
        <v>472</v>
      </c>
      <c r="F46" s="78" t="s">
        <v>492</v>
      </c>
      <c r="G46" s="78" t="s">
        <v>433</v>
      </c>
      <c r="H46" s="79">
        <v>206.5</v>
      </c>
      <c r="I46" s="56"/>
    </row>
    <row r="47" spans="1:9" ht="17.25" x14ac:dyDescent="0.2">
      <c r="A47" s="56">
        <v>49</v>
      </c>
      <c r="B47" s="78" t="s">
        <v>488</v>
      </c>
      <c r="C47" s="77">
        <v>43786</v>
      </c>
      <c r="D47" s="78" t="s">
        <v>493</v>
      </c>
      <c r="E47" s="78" t="s">
        <v>472</v>
      </c>
      <c r="F47" s="78" t="s">
        <v>433</v>
      </c>
      <c r="G47" s="78" t="s">
        <v>492</v>
      </c>
      <c r="H47" s="79">
        <v>210</v>
      </c>
      <c r="I47" s="56"/>
    </row>
    <row r="48" spans="1:9" ht="18" x14ac:dyDescent="0.2">
      <c r="A48" s="147" t="s">
        <v>426</v>
      </c>
      <c r="B48" s="148"/>
      <c r="C48" s="148"/>
      <c r="D48" s="148"/>
      <c r="E48" s="148"/>
      <c r="F48" s="148"/>
      <c r="G48" s="149"/>
      <c r="H48" s="85">
        <f>SUM(H2:H47)</f>
        <v>17114</v>
      </c>
      <c r="I48" s="56"/>
    </row>
  </sheetData>
  <mergeCells count="1">
    <mergeCell ref="A48:G48"/>
  </mergeCells>
  <phoneticPr fontId="3" type="noConversion"/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9859-75B6-4306-9261-80A9C3BA7A13}">
  <sheetPr>
    <pageSetUpPr fitToPage="1"/>
  </sheetPr>
  <dimension ref="A1:G63"/>
  <sheetViews>
    <sheetView workbookViewId="0">
      <selection activeCell="H8" sqref="H8"/>
    </sheetView>
  </sheetViews>
  <sheetFormatPr defaultColWidth="9" defaultRowHeight="16.5" x14ac:dyDescent="0.2"/>
  <cols>
    <col min="1" max="1" width="7.25" style="93" customWidth="1"/>
    <col min="2" max="2" width="25.25" style="93" bestFit="1" customWidth="1"/>
    <col min="3" max="3" width="12.875" style="93" customWidth="1"/>
    <col min="4" max="4" width="41.875" style="93" customWidth="1"/>
    <col min="5" max="5" width="9" style="93"/>
    <col min="6" max="6" width="15.625" style="93" customWidth="1"/>
    <col min="7" max="7" width="18.625" style="93" customWidth="1"/>
    <col min="8" max="16384" width="9" style="93"/>
  </cols>
  <sheetData>
    <row r="1" spans="1:7" s="51" customFormat="1" ht="20.100000000000001" customHeight="1" x14ac:dyDescent="0.2">
      <c r="A1" s="100" t="s">
        <v>251</v>
      </c>
      <c r="B1" s="100" t="s">
        <v>250</v>
      </c>
      <c r="C1" s="100" t="s">
        <v>249</v>
      </c>
      <c r="D1" s="100" t="s">
        <v>248</v>
      </c>
      <c r="E1" s="100" t="s">
        <v>247</v>
      </c>
      <c r="F1" s="100" t="s">
        <v>246</v>
      </c>
      <c r="G1" s="100" t="s">
        <v>245</v>
      </c>
    </row>
    <row r="2" spans="1:7" ht="20.100000000000001" customHeight="1" x14ac:dyDescent="0.2">
      <c r="A2" s="56">
        <v>1</v>
      </c>
      <c r="B2" s="90" t="s">
        <v>244</v>
      </c>
      <c r="C2" s="101">
        <v>43784</v>
      </c>
      <c r="D2" s="91" t="s">
        <v>221</v>
      </c>
      <c r="E2" s="56" t="s">
        <v>243</v>
      </c>
      <c r="F2" s="92">
        <v>260</v>
      </c>
      <c r="G2" s="56"/>
    </row>
    <row r="3" spans="1:7" ht="20.100000000000001" customHeight="1" x14ac:dyDescent="0.2">
      <c r="A3" s="56">
        <v>2</v>
      </c>
      <c r="B3" s="94" t="s">
        <v>242</v>
      </c>
      <c r="C3" s="101">
        <v>43784</v>
      </c>
      <c r="D3" s="95" t="s">
        <v>221</v>
      </c>
      <c r="E3" s="96" t="s">
        <v>241</v>
      </c>
      <c r="F3" s="97">
        <v>280</v>
      </c>
      <c r="G3" s="96"/>
    </row>
    <row r="4" spans="1:7" ht="20.100000000000001" customHeight="1" x14ac:dyDescent="0.2">
      <c r="A4" s="56">
        <v>3</v>
      </c>
      <c r="B4" s="94" t="s">
        <v>240</v>
      </c>
      <c r="C4" s="101">
        <v>43784</v>
      </c>
      <c r="D4" s="95" t="s">
        <v>221</v>
      </c>
      <c r="E4" s="96" t="s">
        <v>187</v>
      </c>
      <c r="F4" s="97">
        <v>260</v>
      </c>
      <c r="G4" s="96"/>
    </row>
    <row r="5" spans="1:7" ht="20.100000000000001" customHeight="1" x14ac:dyDescent="0.2">
      <c r="A5" s="56">
        <v>4</v>
      </c>
      <c r="B5" s="94" t="s">
        <v>239</v>
      </c>
      <c r="C5" s="101">
        <v>43784</v>
      </c>
      <c r="D5" s="95" t="s">
        <v>221</v>
      </c>
      <c r="E5" s="96" t="s">
        <v>187</v>
      </c>
      <c r="F5" s="97">
        <v>260</v>
      </c>
      <c r="G5" s="96"/>
    </row>
    <row r="6" spans="1:7" ht="20.100000000000001" customHeight="1" x14ac:dyDescent="0.2">
      <c r="A6" s="56">
        <v>5</v>
      </c>
      <c r="B6" s="94" t="s">
        <v>216</v>
      </c>
      <c r="C6" s="101">
        <v>43784</v>
      </c>
      <c r="D6" s="95" t="s">
        <v>221</v>
      </c>
      <c r="E6" s="96" t="s">
        <v>187</v>
      </c>
      <c r="F6" s="97">
        <v>260</v>
      </c>
      <c r="G6" s="96"/>
    </row>
    <row r="7" spans="1:7" ht="20.100000000000001" customHeight="1" x14ac:dyDescent="0.2">
      <c r="A7" s="56">
        <v>6</v>
      </c>
      <c r="B7" s="94" t="s">
        <v>213</v>
      </c>
      <c r="C7" s="101">
        <v>43784</v>
      </c>
      <c r="D7" s="95" t="s">
        <v>221</v>
      </c>
      <c r="E7" s="96" t="s">
        <v>187</v>
      </c>
      <c r="F7" s="97">
        <v>260</v>
      </c>
      <c r="G7" s="96"/>
    </row>
    <row r="8" spans="1:7" ht="20.100000000000001" customHeight="1" x14ac:dyDescent="0.2">
      <c r="A8" s="56">
        <v>7</v>
      </c>
      <c r="B8" s="94" t="s">
        <v>238</v>
      </c>
      <c r="C8" s="101">
        <v>43784</v>
      </c>
      <c r="D8" s="95" t="s">
        <v>221</v>
      </c>
      <c r="E8" s="96" t="s">
        <v>187</v>
      </c>
      <c r="F8" s="97">
        <v>260</v>
      </c>
      <c r="G8" s="96"/>
    </row>
    <row r="9" spans="1:7" ht="20.100000000000001" customHeight="1" x14ac:dyDescent="0.2">
      <c r="A9" s="56">
        <v>8</v>
      </c>
      <c r="B9" s="94" t="s">
        <v>237</v>
      </c>
      <c r="C9" s="101">
        <v>43784</v>
      </c>
      <c r="D9" s="95" t="s">
        <v>221</v>
      </c>
      <c r="E9" s="96" t="s">
        <v>187</v>
      </c>
      <c r="F9" s="97">
        <v>260</v>
      </c>
      <c r="G9" s="96"/>
    </row>
    <row r="10" spans="1:7" ht="20.100000000000001" customHeight="1" x14ac:dyDescent="0.2">
      <c r="A10" s="56">
        <v>9</v>
      </c>
      <c r="B10" s="94" t="s">
        <v>210</v>
      </c>
      <c r="C10" s="101">
        <v>43784</v>
      </c>
      <c r="D10" s="95" t="s">
        <v>221</v>
      </c>
      <c r="E10" s="96" t="s">
        <v>187</v>
      </c>
      <c r="F10" s="97">
        <v>260</v>
      </c>
      <c r="G10" s="96"/>
    </row>
    <row r="11" spans="1:7" ht="20.100000000000001" customHeight="1" x14ac:dyDescent="0.2">
      <c r="A11" s="56">
        <v>10</v>
      </c>
      <c r="B11" s="94" t="s">
        <v>236</v>
      </c>
      <c r="C11" s="101">
        <v>43784</v>
      </c>
      <c r="D11" s="95" t="s">
        <v>221</v>
      </c>
      <c r="E11" s="96" t="s">
        <v>187</v>
      </c>
      <c r="F11" s="97">
        <v>260</v>
      </c>
      <c r="G11" s="96"/>
    </row>
    <row r="12" spans="1:7" ht="20.100000000000001" customHeight="1" x14ac:dyDescent="0.2">
      <c r="A12" s="56">
        <v>11</v>
      </c>
      <c r="B12" s="94" t="s">
        <v>235</v>
      </c>
      <c r="C12" s="101">
        <v>43784</v>
      </c>
      <c r="D12" s="95" t="s">
        <v>221</v>
      </c>
      <c r="E12" s="96" t="s">
        <v>187</v>
      </c>
      <c r="F12" s="97">
        <v>260</v>
      </c>
      <c r="G12" s="96"/>
    </row>
    <row r="13" spans="1:7" ht="20.100000000000001" customHeight="1" x14ac:dyDescent="0.2">
      <c r="A13" s="56">
        <v>12</v>
      </c>
      <c r="B13" s="94" t="s">
        <v>234</v>
      </c>
      <c r="C13" s="101">
        <v>43784</v>
      </c>
      <c r="D13" s="95" t="s">
        <v>221</v>
      </c>
      <c r="E13" s="96" t="s">
        <v>187</v>
      </c>
      <c r="F13" s="97">
        <v>260</v>
      </c>
      <c r="G13" s="96"/>
    </row>
    <row r="14" spans="1:7" ht="20.100000000000001" customHeight="1" x14ac:dyDescent="0.2">
      <c r="A14" s="56">
        <v>13</v>
      </c>
      <c r="B14" s="94" t="s">
        <v>233</v>
      </c>
      <c r="C14" s="101">
        <v>43784</v>
      </c>
      <c r="D14" s="95" t="s">
        <v>221</v>
      </c>
      <c r="E14" s="96" t="s">
        <v>187</v>
      </c>
      <c r="F14" s="97">
        <v>260</v>
      </c>
      <c r="G14" s="96"/>
    </row>
    <row r="15" spans="1:7" ht="20.100000000000001" customHeight="1" x14ac:dyDescent="0.2">
      <c r="A15" s="56">
        <v>14</v>
      </c>
      <c r="B15" s="94" t="s">
        <v>232</v>
      </c>
      <c r="C15" s="101">
        <v>43784</v>
      </c>
      <c r="D15" s="95" t="s">
        <v>219</v>
      </c>
      <c r="E15" s="96" t="s">
        <v>187</v>
      </c>
      <c r="F15" s="97">
        <v>380</v>
      </c>
      <c r="G15" s="96"/>
    </row>
    <row r="16" spans="1:7" ht="20.100000000000001" customHeight="1" x14ac:dyDescent="0.2">
      <c r="A16" s="56">
        <v>15</v>
      </c>
      <c r="B16" s="94" t="s">
        <v>231</v>
      </c>
      <c r="C16" s="101">
        <v>43784</v>
      </c>
      <c r="D16" s="95" t="s">
        <v>219</v>
      </c>
      <c r="E16" s="96" t="s">
        <v>187</v>
      </c>
      <c r="F16" s="97">
        <v>380</v>
      </c>
      <c r="G16" s="96"/>
    </row>
    <row r="17" spans="1:7" ht="20.100000000000001" customHeight="1" x14ac:dyDescent="0.2">
      <c r="A17" s="56">
        <v>16</v>
      </c>
      <c r="B17" s="94" t="s">
        <v>230</v>
      </c>
      <c r="C17" s="101">
        <v>43784</v>
      </c>
      <c r="D17" s="95" t="s">
        <v>219</v>
      </c>
      <c r="E17" s="96" t="s">
        <v>187</v>
      </c>
      <c r="F17" s="97">
        <v>380</v>
      </c>
      <c r="G17" s="96"/>
    </row>
    <row r="18" spans="1:7" ht="20.100000000000001" customHeight="1" x14ac:dyDescent="0.2">
      <c r="A18" s="56">
        <v>17</v>
      </c>
      <c r="B18" s="94" t="s">
        <v>229</v>
      </c>
      <c r="C18" s="101">
        <v>43784</v>
      </c>
      <c r="D18" s="95" t="s">
        <v>219</v>
      </c>
      <c r="E18" s="96" t="s">
        <v>187</v>
      </c>
      <c r="F18" s="97">
        <v>380</v>
      </c>
      <c r="G18" s="96"/>
    </row>
    <row r="19" spans="1:7" ht="20.100000000000001" customHeight="1" x14ac:dyDescent="0.2">
      <c r="A19" s="56">
        <v>18</v>
      </c>
      <c r="B19" s="94" t="s">
        <v>228</v>
      </c>
      <c r="C19" s="101">
        <v>43784</v>
      </c>
      <c r="D19" s="95" t="s">
        <v>219</v>
      </c>
      <c r="E19" s="96" t="s">
        <v>187</v>
      </c>
      <c r="F19" s="97">
        <v>380</v>
      </c>
      <c r="G19" s="96"/>
    </row>
    <row r="20" spans="1:7" ht="20.100000000000001" customHeight="1" x14ac:dyDescent="0.2">
      <c r="A20" s="56">
        <v>19</v>
      </c>
      <c r="B20" s="94" t="s">
        <v>227</v>
      </c>
      <c r="C20" s="101">
        <v>43784</v>
      </c>
      <c r="D20" s="95" t="s">
        <v>219</v>
      </c>
      <c r="E20" s="96" t="s">
        <v>187</v>
      </c>
      <c r="F20" s="97">
        <v>380</v>
      </c>
      <c r="G20" s="96"/>
    </row>
    <row r="21" spans="1:7" ht="20.100000000000001" customHeight="1" x14ac:dyDescent="0.2">
      <c r="A21" s="56">
        <v>20</v>
      </c>
      <c r="B21" s="94" t="s">
        <v>226</v>
      </c>
      <c r="C21" s="101">
        <v>43784</v>
      </c>
      <c r="D21" s="95" t="s">
        <v>219</v>
      </c>
      <c r="E21" s="96" t="s">
        <v>187</v>
      </c>
      <c r="F21" s="97">
        <v>380</v>
      </c>
      <c r="G21" s="96"/>
    </row>
    <row r="22" spans="1:7" ht="20.100000000000001" customHeight="1" x14ac:dyDescent="0.2">
      <c r="A22" s="56">
        <v>21</v>
      </c>
      <c r="B22" s="94" t="s">
        <v>225</v>
      </c>
      <c r="C22" s="101">
        <v>43784</v>
      </c>
      <c r="D22" s="95" t="s">
        <v>219</v>
      </c>
      <c r="E22" s="96" t="s">
        <v>187</v>
      </c>
      <c r="F22" s="97">
        <v>380</v>
      </c>
      <c r="G22" s="96"/>
    </row>
    <row r="23" spans="1:7" ht="20.100000000000001" customHeight="1" x14ac:dyDescent="0.2">
      <c r="A23" s="56">
        <v>22</v>
      </c>
      <c r="B23" s="94" t="s">
        <v>202</v>
      </c>
      <c r="C23" s="101">
        <v>43784</v>
      </c>
      <c r="D23" s="95" t="s">
        <v>219</v>
      </c>
      <c r="E23" s="96" t="s">
        <v>187</v>
      </c>
      <c r="F23" s="97">
        <v>380</v>
      </c>
      <c r="G23" s="96"/>
    </row>
    <row r="24" spans="1:7" ht="20.100000000000001" customHeight="1" x14ac:dyDescent="0.2">
      <c r="A24" s="56">
        <v>23</v>
      </c>
      <c r="B24" s="94" t="s">
        <v>224</v>
      </c>
      <c r="C24" s="101">
        <v>43784</v>
      </c>
      <c r="D24" s="95" t="s">
        <v>219</v>
      </c>
      <c r="E24" s="96" t="s">
        <v>187</v>
      </c>
      <c r="F24" s="97">
        <v>380</v>
      </c>
      <c r="G24" s="96"/>
    </row>
    <row r="25" spans="1:7" ht="20.100000000000001" customHeight="1" x14ac:dyDescent="0.2">
      <c r="A25" s="56">
        <v>24</v>
      </c>
      <c r="B25" s="94" t="s">
        <v>223</v>
      </c>
      <c r="C25" s="101">
        <v>43784</v>
      </c>
      <c r="D25" s="95" t="s">
        <v>219</v>
      </c>
      <c r="E25" s="96" t="s">
        <v>187</v>
      </c>
      <c r="F25" s="97">
        <v>380</v>
      </c>
      <c r="G25" s="96"/>
    </row>
    <row r="26" spans="1:7" ht="20.100000000000001" customHeight="1" x14ac:dyDescent="0.2">
      <c r="A26" s="56">
        <v>25</v>
      </c>
      <c r="B26" s="94" t="s">
        <v>215</v>
      </c>
      <c r="C26" s="101">
        <v>43784</v>
      </c>
      <c r="D26" s="95" t="s">
        <v>219</v>
      </c>
      <c r="E26" s="96" t="s">
        <v>187</v>
      </c>
      <c r="F26" s="97">
        <v>380</v>
      </c>
      <c r="G26" s="96"/>
    </row>
    <row r="27" spans="1:7" ht="20.100000000000001" customHeight="1" x14ac:dyDescent="0.2">
      <c r="A27" s="56">
        <v>26</v>
      </c>
      <c r="B27" s="94" t="s">
        <v>222</v>
      </c>
      <c r="C27" s="101">
        <v>43784</v>
      </c>
      <c r="D27" s="95" t="s">
        <v>219</v>
      </c>
      <c r="E27" s="96" t="s">
        <v>187</v>
      </c>
      <c r="F27" s="97">
        <v>380</v>
      </c>
      <c r="G27" s="96"/>
    </row>
    <row r="28" spans="1:7" ht="20.100000000000001" customHeight="1" x14ac:dyDescent="0.2">
      <c r="A28" s="56">
        <v>27</v>
      </c>
      <c r="B28" s="94" t="s">
        <v>190</v>
      </c>
      <c r="C28" s="101">
        <v>43784</v>
      </c>
      <c r="D28" s="95" t="s">
        <v>219</v>
      </c>
      <c r="E28" s="96" t="s">
        <v>187</v>
      </c>
      <c r="F28" s="97">
        <v>380</v>
      </c>
      <c r="G28" s="96"/>
    </row>
    <row r="29" spans="1:7" ht="20.100000000000001" customHeight="1" x14ac:dyDescent="0.2">
      <c r="A29" s="56">
        <v>28</v>
      </c>
      <c r="B29" s="94" t="s">
        <v>486</v>
      </c>
      <c r="C29" s="102">
        <v>43785</v>
      </c>
      <c r="D29" s="95" t="s">
        <v>192</v>
      </c>
      <c r="E29" s="96" t="s">
        <v>243</v>
      </c>
      <c r="F29" s="97">
        <v>380</v>
      </c>
      <c r="G29" s="96"/>
    </row>
    <row r="30" spans="1:7" ht="20.100000000000001" customHeight="1" x14ac:dyDescent="0.2">
      <c r="A30" s="56">
        <v>29</v>
      </c>
      <c r="B30" s="94" t="s">
        <v>205</v>
      </c>
      <c r="C30" s="102">
        <v>43785</v>
      </c>
      <c r="D30" s="95" t="s">
        <v>221</v>
      </c>
      <c r="E30" s="96" t="s">
        <v>187</v>
      </c>
      <c r="F30" s="97">
        <v>260</v>
      </c>
      <c r="G30" s="96"/>
    </row>
    <row r="31" spans="1:7" ht="20.100000000000001" customHeight="1" x14ac:dyDescent="0.2">
      <c r="A31" s="56">
        <v>30</v>
      </c>
      <c r="B31" s="94" t="s">
        <v>220</v>
      </c>
      <c r="C31" s="102">
        <v>43785</v>
      </c>
      <c r="D31" s="95" t="s">
        <v>219</v>
      </c>
      <c r="E31" s="96" t="s">
        <v>187</v>
      </c>
      <c r="F31" s="97">
        <v>380</v>
      </c>
      <c r="G31" s="96"/>
    </row>
    <row r="32" spans="1:7" ht="20.100000000000001" customHeight="1" x14ac:dyDescent="0.2">
      <c r="A32" s="56">
        <v>31</v>
      </c>
      <c r="B32" s="94" t="s">
        <v>204</v>
      </c>
      <c r="C32" s="102">
        <v>43785</v>
      </c>
      <c r="D32" s="95" t="s">
        <v>219</v>
      </c>
      <c r="E32" s="96" t="s">
        <v>187</v>
      </c>
      <c r="F32" s="97">
        <v>380</v>
      </c>
      <c r="G32" s="96"/>
    </row>
    <row r="33" spans="1:7" ht="20.100000000000001" customHeight="1" x14ac:dyDescent="0.2">
      <c r="A33" s="56">
        <v>32</v>
      </c>
      <c r="B33" s="94" t="s">
        <v>218</v>
      </c>
      <c r="C33" s="102">
        <v>43785</v>
      </c>
      <c r="D33" s="95" t="s">
        <v>188</v>
      </c>
      <c r="E33" s="96" t="s">
        <v>187</v>
      </c>
      <c r="F33" s="97">
        <v>260</v>
      </c>
      <c r="G33" s="96"/>
    </row>
    <row r="34" spans="1:7" ht="20.100000000000001" customHeight="1" x14ac:dyDescent="0.2">
      <c r="A34" s="56">
        <v>33</v>
      </c>
      <c r="B34" s="94" t="s">
        <v>217</v>
      </c>
      <c r="C34" s="102">
        <v>43785</v>
      </c>
      <c r="D34" s="95" t="s">
        <v>188</v>
      </c>
      <c r="E34" s="96" t="s">
        <v>187</v>
      </c>
      <c r="F34" s="97">
        <v>260</v>
      </c>
      <c r="G34" s="96"/>
    </row>
    <row r="35" spans="1:7" ht="20.100000000000001" customHeight="1" x14ac:dyDescent="0.2">
      <c r="A35" s="56">
        <v>34</v>
      </c>
      <c r="B35" s="94" t="s">
        <v>216</v>
      </c>
      <c r="C35" s="102">
        <v>43785</v>
      </c>
      <c r="D35" s="95" t="s">
        <v>188</v>
      </c>
      <c r="E35" s="96" t="s">
        <v>187</v>
      </c>
      <c r="F35" s="97">
        <v>260</v>
      </c>
      <c r="G35" s="96"/>
    </row>
    <row r="36" spans="1:7" ht="20.100000000000001" customHeight="1" x14ac:dyDescent="0.2">
      <c r="A36" s="56">
        <v>35</v>
      </c>
      <c r="B36" s="94" t="s">
        <v>215</v>
      </c>
      <c r="C36" s="102">
        <v>43785</v>
      </c>
      <c r="D36" s="95" t="s">
        <v>192</v>
      </c>
      <c r="E36" s="96" t="s">
        <v>187</v>
      </c>
      <c r="F36" s="97">
        <v>380</v>
      </c>
      <c r="G36" s="96"/>
    </row>
    <row r="37" spans="1:7" ht="20.100000000000001" customHeight="1" x14ac:dyDescent="0.2">
      <c r="A37" s="56">
        <v>36</v>
      </c>
      <c r="B37" s="94" t="s">
        <v>214</v>
      </c>
      <c r="C37" s="102">
        <v>43785</v>
      </c>
      <c r="D37" s="95" t="s">
        <v>192</v>
      </c>
      <c r="E37" s="96" t="s">
        <v>187</v>
      </c>
      <c r="F37" s="97">
        <v>380</v>
      </c>
      <c r="G37" s="96"/>
    </row>
    <row r="38" spans="1:7" ht="20.100000000000001" customHeight="1" x14ac:dyDescent="0.2">
      <c r="A38" s="56">
        <v>37</v>
      </c>
      <c r="B38" s="94" t="s">
        <v>213</v>
      </c>
      <c r="C38" s="102">
        <v>43786</v>
      </c>
      <c r="D38" s="95" t="s">
        <v>188</v>
      </c>
      <c r="E38" s="96" t="s">
        <v>187</v>
      </c>
      <c r="F38" s="97">
        <v>260</v>
      </c>
      <c r="G38" s="96"/>
    </row>
    <row r="39" spans="1:7" ht="20.100000000000001" customHeight="1" x14ac:dyDescent="0.2">
      <c r="A39" s="56">
        <v>38</v>
      </c>
      <c r="B39" s="94" t="s">
        <v>212</v>
      </c>
      <c r="C39" s="102">
        <v>43786</v>
      </c>
      <c r="D39" s="95" t="s">
        <v>188</v>
      </c>
      <c r="E39" s="96" t="s">
        <v>211</v>
      </c>
      <c r="F39" s="97">
        <v>280</v>
      </c>
      <c r="G39" s="96"/>
    </row>
    <row r="40" spans="1:7" ht="20.100000000000001" customHeight="1" x14ac:dyDescent="0.2">
      <c r="A40" s="56">
        <v>39</v>
      </c>
      <c r="B40" s="94" t="s">
        <v>210</v>
      </c>
      <c r="C40" s="102">
        <v>43786</v>
      </c>
      <c r="D40" s="95" t="s">
        <v>188</v>
      </c>
      <c r="E40" s="96" t="s">
        <v>187</v>
      </c>
      <c r="F40" s="97">
        <v>260</v>
      </c>
      <c r="G40" s="96"/>
    </row>
    <row r="41" spans="1:7" ht="20.100000000000001" customHeight="1" x14ac:dyDescent="0.2">
      <c r="A41" s="56">
        <v>40</v>
      </c>
      <c r="B41" s="94" t="s">
        <v>209</v>
      </c>
      <c r="C41" s="102">
        <v>43786</v>
      </c>
      <c r="D41" s="95" t="s">
        <v>188</v>
      </c>
      <c r="E41" s="96" t="s">
        <v>187</v>
      </c>
      <c r="F41" s="97">
        <v>260</v>
      </c>
      <c r="G41" s="96"/>
    </row>
    <row r="42" spans="1:7" ht="20.100000000000001" customHeight="1" x14ac:dyDescent="0.2">
      <c r="A42" s="56">
        <v>41</v>
      </c>
      <c r="B42" s="94" t="s">
        <v>208</v>
      </c>
      <c r="C42" s="102">
        <v>43786</v>
      </c>
      <c r="D42" s="95" t="s">
        <v>188</v>
      </c>
      <c r="E42" s="96" t="s">
        <v>187</v>
      </c>
      <c r="F42" s="97">
        <v>260</v>
      </c>
      <c r="G42" s="96"/>
    </row>
    <row r="43" spans="1:7" ht="20.100000000000001" customHeight="1" x14ac:dyDescent="0.2">
      <c r="A43" s="56">
        <v>42</v>
      </c>
      <c r="B43" s="94" t="s">
        <v>207</v>
      </c>
      <c r="C43" s="102">
        <v>43786</v>
      </c>
      <c r="D43" s="95" t="s">
        <v>188</v>
      </c>
      <c r="E43" s="96" t="s">
        <v>187</v>
      </c>
      <c r="F43" s="97">
        <v>260</v>
      </c>
      <c r="G43" s="96"/>
    </row>
    <row r="44" spans="1:7" ht="20.100000000000001" customHeight="1" x14ac:dyDescent="0.2">
      <c r="A44" s="56">
        <v>43</v>
      </c>
      <c r="B44" s="94" t="s">
        <v>206</v>
      </c>
      <c r="C44" s="102">
        <v>43786</v>
      </c>
      <c r="D44" s="95" t="s">
        <v>188</v>
      </c>
      <c r="E44" s="96" t="s">
        <v>187</v>
      </c>
      <c r="F44" s="97">
        <v>260</v>
      </c>
      <c r="G44" s="96"/>
    </row>
    <row r="45" spans="1:7" ht="20.100000000000001" customHeight="1" x14ac:dyDescent="0.2">
      <c r="A45" s="56">
        <v>44</v>
      </c>
      <c r="B45" s="94" t="s">
        <v>205</v>
      </c>
      <c r="C45" s="102">
        <v>43786</v>
      </c>
      <c r="D45" s="95" t="s">
        <v>188</v>
      </c>
      <c r="E45" s="96" t="s">
        <v>187</v>
      </c>
      <c r="F45" s="97">
        <v>260</v>
      </c>
      <c r="G45" s="96"/>
    </row>
    <row r="46" spans="1:7" ht="20.100000000000001" customHeight="1" x14ac:dyDescent="0.2">
      <c r="A46" s="56">
        <v>45</v>
      </c>
      <c r="B46" s="94" t="s">
        <v>204</v>
      </c>
      <c r="C46" s="102">
        <v>43786</v>
      </c>
      <c r="D46" s="95" t="s">
        <v>192</v>
      </c>
      <c r="E46" s="96" t="s">
        <v>187</v>
      </c>
      <c r="F46" s="97">
        <v>380</v>
      </c>
      <c r="G46" s="96"/>
    </row>
    <row r="47" spans="1:7" ht="20.100000000000001" customHeight="1" x14ac:dyDescent="0.2">
      <c r="A47" s="56">
        <v>46</v>
      </c>
      <c r="B47" s="94" t="s">
        <v>203</v>
      </c>
      <c r="C47" s="102">
        <v>43786</v>
      </c>
      <c r="D47" s="95" t="s">
        <v>192</v>
      </c>
      <c r="E47" s="96" t="s">
        <v>187</v>
      </c>
      <c r="F47" s="97">
        <v>380</v>
      </c>
      <c r="G47" s="96"/>
    </row>
    <row r="48" spans="1:7" ht="20.100000000000001" customHeight="1" x14ac:dyDescent="0.2">
      <c r="A48" s="56">
        <v>47</v>
      </c>
      <c r="B48" s="94" t="s">
        <v>202</v>
      </c>
      <c r="C48" s="102">
        <v>43786</v>
      </c>
      <c r="D48" s="95" t="s">
        <v>192</v>
      </c>
      <c r="E48" s="96" t="s">
        <v>187</v>
      </c>
      <c r="F48" s="97">
        <v>380</v>
      </c>
      <c r="G48" s="96"/>
    </row>
    <row r="49" spans="1:7" ht="20.100000000000001" customHeight="1" x14ac:dyDescent="0.2">
      <c r="A49" s="56">
        <v>48</v>
      </c>
      <c r="B49" s="94" t="s">
        <v>201</v>
      </c>
      <c r="C49" s="102">
        <v>43786</v>
      </c>
      <c r="D49" s="95" t="s">
        <v>192</v>
      </c>
      <c r="E49" s="96" t="s">
        <v>187</v>
      </c>
      <c r="F49" s="97">
        <v>380</v>
      </c>
      <c r="G49" s="96"/>
    </row>
    <row r="50" spans="1:7" ht="20.100000000000001" customHeight="1" x14ac:dyDescent="0.2">
      <c r="A50" s="56">
        <v>49</v>
      </c>
      <c r="B50" s="94" t="s">
        <v>200</v>
      </c>
      <c r="C50" s="102">
        <v>43786</v>
      </c>
      <c r="D50" s="95" t="s">
        <v>192</v>
      </c>
      <c r="E50" s="96" t="s">
        <v>187</v>
      </c>
      <c r="F50" s="97">
        <v>380</v>
      </c>
      <c r="G50" s="96"/>
    </row>
    <row r="51" spans="1:7" ht="20.100000000000001" customHeight="1" x14ac:dyDescent="0.2">
      <c r="A51" s="56">
        <v>50</v>
      </c>
      <c r="B51" s="94" t="s">
        <v>199</v>
      </c>
      <c r="C51" s="102">
        <v>43786</v>
      </c>
      <c r="D51" s="95" t="s">
        <v>192</v>
      </c>
      <c r="E51" s="96" t="s">
        <v>187</v>
      </c>
      <c r="F51" s="97">
        <v>380</v>
      </c>
      <c r="G51" s="96"/>
    </row>
    <row r="52" spans="1:7" ht="20.100000000000001" customHeight="1" x14ac:dyDescent="0.2">
      <c r="A52" s="56">
        <v>51</v>
      </c>
      <c r="B52" s="94" t="s">
        <v>198</v>
      </c>
      <c r="C52" s="102">
        <v>43786</v>
      </c>
      <c r="D52" s="95" t="s">
        <v>192</v>
      </c>
      <c r="E52" s="96" t="s">
        <v>187</v>
      </c>
      <c r="F52" s="97">
        <v>380</v>
      </c>
      <c r="G52" s="96"/>
    </row>
    <row r="53" spans="1:7" ht="20.100000000000001" customHeight="1" x14ac:dyDescent="0.2">
      <c r="A53" s="56">
        <v>52</v>
      </c>
      <c r="B53" s="94" t="s">
        <v>197</v>
      </c>
      <c r="C53" s="102">
        <v>43786</v>
      </c>
      <c r="D53" s="95" t="s">
        <v>192</v>
      </c>
      <c r="E53" s="96" t="s">
        <v>187</v>
      </c>
      <c r="F53" s="97">
        <v>380</v>
      </c>
      <c r="G53" s="96"/>
    </row>
    <row r="54" spans="1:7" ht="20.100000000000001" customHeight="1" x14ac:dyDescent="0.2">
      <c r="A54" s="56">
        <v>53</v>
      </c>
      <c r="B54" s="94" t="s">
        <v>196</v>
      </c>
      <c r="C54" s="102">
        <v>43786</v>
      </c>
      <c r="D54" s="95" t="s">
        <v>192</v>
      </c>
      <c r="E54" s="96" t="s">
        <v>187</v>
      </c>
      <c r="F54" s="97">
        <v>380</v>
      </c>
      <c r="G54" s="96"/>
    </row>
    <row r="55" spans="1:7" ht="20.100000000000001" customHeight="1" x14ac:dyDescent="0.2">
      <c r="A55" s="56">
        <v>54</v>
      </c>
      <c r="B55" s="94" t="s">
        <v>195</v>
      </c>
      <c r="C55" s="102">
        <v>43786</v>
      </c>
      <c r="D55" s="95" t="s">
        <v>192</v>
      </c>
      <c r="E55" s="96" t="s">
        <v>187</v>
      </c>
      <c r="F55" s="97">
        <v>380</v>
      </c>
      <c r="G55" s="96"/>
    </row>
    <row r="56" spans="1:7" ht="20.100000000000001" customHeight="1" x14ac:dyDescent="0.2">
      <c r="A56" s="56">
        <v>55</v>
      </c>
      <c r="B56" s="94" t="s">
        <v>194</v>
      </c>
      <c r="C56" s="102">
        <v>43786</v>
      </c>
      <c r="D56" s="95" t="s">
        <v>192</v>
      </c>
      <c r="E56" s="96" t="s">
        <v>187</v>
      </c>
      <c r="F56" s="97">
        <v>380</v>
      </c>
      <c r="G56" s="96"/>
    </row>
    <row r="57" spans="1:7" ht="20.100000000000001" customHeight="1" x14ac:dyDescent="0.2">
      <c r="A57" s="56">
        <v>56</v>
      </c>
      <c r="B57" s="94" t="s">
        <v>193</v>
      </c>
      <c r="C57" s="102">
        <v>43786</v>
      </c>
      <c r="D57" s="95" t="s">
        <v>192</v>
      </c>
      <c r="E57" s="96" t="s">
        <v>187</v>
      </c>
      <c r="F57" s="97">
        <v>380</v>
      </c>
      <c r="G57" s="96"/>
    </row>
    <row r="58" spans="1:7" ht="20.100000000000001" customHeight="1" x14ac:dyDescent="0.2">
      <c r="A58" s="56">
        <v>57</v>
      </c>
      <c r="B58" s="94" t="s">
        <v>191</v>
      </c>
      <c r="C58" s="102">
        <v>43786</v>
      </c>
      <c r="D58" s="95" t="s">
        <v>188</v>
      </c>
      <c r="E58" s="96" t="s">
        <v>187</v>
      </c>
      <c r="F58" s="97">
        <v>380</v>
      </c>
      <c r="G58" s="96"/>
    </row>
    <row r="59" spans="1:7" ht="20.100000000000001" customHeight="1" x14ac:dyDescent="0.2">
      <c r="A59" s="56">
        <v>58</v>
      </c>
      <c r="B59" s="94" t="s">
        <v>190</v>
      </c>
      <c r="C59" s="102">
        <v>43786</v>
      </c>
      <c r="D59" s="95" t="s">
        <v>188</v>
      </c>
      <c r="E59" s="96" t="s">
        <v>187</v>
      </c>
      <c r="F59" s="97">
        <v>380</v>
      </c>
      <c r="G59" s="96"/>
    </row>
    <row r="60" spans="1:7" ht="20.100000000000001" customHeight="1" x14ac:dyDescent="0.2">
      <c r="A60" s="56">
        <v>59</v>
      </c>
      <c r="B60" s="94" t="s">
        <v>189</v>
      </c>
      <c r="C60" s="102">
        <v>43786</v>
      </c>
      <c r="D60" s="95" t="s">
        <v>188</v>
      </c>
      <c r="E60" s="96" t="s">
        <v>187</v>
      </c>
      <c r="F60" s="97">
        <v>380</v>
      </c>
      <c r="G60" s="96"/>
    </row>
    <row r="61" spans="1:7" ht="20.100000000000001" customHeight="1" x14ac:dyDescent="0.2">
      <c r="A61" s="56">
        <v>60</v>
      </c>
      <c r="B61" s="94" t="s">
        <v>228</v>
      </c>
      <c r="C61" s="102">
        <v>43787</v>
      </c>
      <c r="D61" s="95" t="s">
        <v>192</v>
      </c>
      <c r="E61" s="96" t="s">
        <v>243</v>
      </c>
      <c r="F61" s="97">
        <v>380</v>
      </c>
      <c r="G61" s="96"/>
    </row>
    <row r="62" spans="1:7" s="104" customFormat="1" ht="20.100000000000001" customHeight="1" x14ac:dyDescent="0.2">
      <c r="A62" s="147" t="s">
        <v>426</v>
      </c>
      <c r="B62" s="148"/>
      <c r="C62" s="148"/>
      <c r="D62" s="148"/>
      <c r="E62" s="149"/>
      <c r="F62" s="98">
        <f>SUM(F2:F61)</f>
        <v>19840</v>
      </c>
      <c r="G62" s="103"/>
    </row>
    <row r="63" spans="1:7" x14ac:dyDescent="0.2">
      <c r="A63" s="99"/>
      <c r="B63" s="99"/>
      <c r="C63" s="99"/>
      <c r="D63" s="99"/>
      <c r="E63" s="99"/>
      <c r="G63" s="99"/>
    </row>
  </sheetData>
  <autoFilter ref="A1:G61" xr:uid="{41C6FC48-384F-4531-8376-9956881475F7}">
    <sortState xmlns:xlrd2="http://schemas.microsoft.com/office/spreadsheetml/2017/richdata2" ref="A2:G61">
      <sortCondition ref="C1:C61"/>
    </sortState>
  </autoFilter>
  <mergeCells count="1">
    <mergeCell ref="A62:E62"/>
  </mergeCells>
  <phoneticPr fontId="3" type="noConversion"/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CA8E-BFDD-4E32-B04B-B3BC45F2EFB1}">
  <dimension ref="A1:G82"/>
  <sheetViews>
    <sheetView zoomScale="85" zoomScaleNormal="85" workbookViewId="0">
      <selection activeCell="E7" sqref="E7"/>
    </sheetView>
  </sheetViews>
  <sheetFormatPr defaultColWidth="9" defaultRowHeight="16.5" x14ac:dyDescent="0.2"/>
  <cols>
    <col min="1" max="1" width="9" style="88"/>
    <col min="2" max="2" width="7.25" style="88" customWidth="1"/>
    <col min="3" max="3" width="13.125" style="88" customWidth="1"/>
    <col min="4" max="4" width="10" style="89" bestFit="1" customWidth="1"/>
    <col min="5" max="5" width="48.125" style="88" customWidth="1"/>
    <col min="6" max="6" width="12.375" style="88" customWidth="1"/>
    <col min="7" max="7" width="18.625" style="88" customWidth="1"/>
    <col min="8" max="16384" width="9" style="88"/>
  </cols>
  <sheetData>
    <row r="1" spans="1:7" ht="20.100000000000001" customHeight="1" x14ac:dyDescent="0.2">
      <c r="A1" s="68" t="s">
        <v>251</v>
      </c>
      <c r="B1" s="68" t="s">
        <v>251</v>
      </c>
      <c r="C1" s="68" t="s">
        <v>250</v>
      </c>
      <c r="D1" s="87" t="s">
        <v>249</v>
      </c>
      <c r="E1" s="87" t="s">
        <v>322</v>
      </c>
      <c r="F1" s="68" t="s">
        <v>246</v>
      </c>
      <c r="G1" s="68" t="s">
        <v>245</v>
      </c>
    </row>
    <row r="2" spans="1:7" s="150" customFormat="1" ht="20.100000000000001" customHeight="1" x14ac:dyDescent="0.2">
      <c r="A2" s="105">
        <v>1</v>
      </c>
      <c r="B2" s="105" t="s">
        <v>495</v>
      </c>
      <c r="C2" s="105" t="s">
        <v>262</v>
      </c>
      <c r="D2" s="106">
        <v>43784</v>
      </c>
      <c r="E2" s="105" t="s">
        <v>496</v>
      </c>
      <c r="F2" s="105">
        <v>300</v>
      </c>
      <c r="G2" s="105"/>
    </row>
    <row r="3" spans="1:7" s="150" customFormat="1" ht="20.100000000000001" customHeight="1" x14ac:dyDescent="0.2">
      <c r="A3" s="105">
        <v>2</v>
      </c>
      <c r="B3" s="105" t="s">
        <v>495</v>
      </c>
      <c r="C3" s="105" t="s">
        <v>381</v>
      </c>
      <c r="D3" s="106">
        <v>43784</v>
      </c>
      <c r="E3" s="105" t="s">
        <v>497</v>
      </c>
      <c r="F3" s="105">
        <v>300</v>
      </c>
      <c r="G3" s="105"/>
    </row>
    <row r="4" spans="1:7" s="150" customFormat="1" ht="20.100000000000001" customHeight="1" x14ac:dyDescent="0.2">
      <c r="A4" s="105">
        <v>3</v>
      </c>
      <c r="B4" s="105" t="s">
        <v>495</v>
      </c>
      <c r="C4" s="105" t="s">
        <v>203</v>
      </c>
      <c r="D4" s="106">
        <v>43784</v>
      </c>
      <c r="E4" s="105" t="s">
        <v>498</v>
      </c>
      <c r="F4" s="105">
        <v>300</v>
      </c>
      <c r="G4" s="105"/>
    </row>
    <row r="5" spans="1:7" s="150" customFormat="1" ht="20.100000000000001" customHeight="1" x14ac:dyDescent="0.2">
      <c r="A5" s="105">
        <v>4</v>
      </c>
      <c r="B5" s="105" t="s">
        <v>495</v>
      </c>
      <c r="C5" s="105" t="s">
        <v>264</v>
      </c>
      <c r="D5" s="106">
        <v>43784</v>
      </c>
      <c r="E5" s="105" t="s">
        <v>499</v>
      </c>
      <c r="F5" s="105">
        <v>300</v>
      </c>
      <c r="G5" s="105"/>
    </row>
    <row r="6" spans="1:7" s="150" customFormat="1" ht="20.100000000000001" customHeight="1" x14ac:dyDescent="0.2">
      <c r="A6" s="105">
        <v>5</v>
      </c>
      <c r="B6" s="105" t="s">
        <v>495</v>
      </c>
      <c r="C6" s="105" t="s">
        <v>500</v>
      </c>
      <c r="D6" s="106">
        <v>43784</v>
      </c>
      <c r="E6" s="105" t="s">
        <v>501</v>
      </c>
      <c r="F6" s="105">
        <v>300</v>
      </c>
      <c r="G6" s="105"/>
    </row>
    <row r="7" spans="1:7" s="150" customFormat="1" ht="20.100000000000001" customHeight="1" x14ac:dyDescent="0.2">
      <c r="A7" s="105">
        <v>6</v>
      </c>
      <c r="B7" s="105" t="s">
        <v>495</v>
      </c>
      <c r="C7" s="105" t="s">
        <v>265</v>
      </c>
      <c r="D7" s="106">
        <v>43784</v>
      </c>
      <c r="E7" s="105" t="s">
        <v>502</v>
      </c>
      <c r="F7" s="105">
        <v>300</v>
      </c>
      <c r="G7" s="105"/>
    </row>
    <row r="8" spans="1:7" s="150" customFormat="1" ht="20.100000000000001" customHeight="1" x14ac:dyDescent="0.2">
      <c r="A8" s="105">
        <v>7</v>
      </c>
      <c r="B8" s="105" t="s">
        <v>495</v>
      </c>
      <c r="C8" s="105" t="s">
        <v>503</v>
      </c>
      <c r="D8" s="106">
        <v>43784</v>
      </c>
      <c r="E8" s="105" t="s">
        <v>502</v>
      </c>
      <c r="F8" s="105">
        <v>300</v>
      </c>
      <c r="G8" s="105"/>
    </row>
    <row r="9" spans="1:7" s="150" customFormat="1" ht="20.100000000000001" customHeight="1" x14ac:dyDescent="0.2">
      <c r="A9" s="105">
        <v>8</v>
      </c>
      <c r="B9" s="105" t="s">
        <v>495</v>
      </c>
      <c r="C9" s="105" t="s">
        <v>209</v>
      </c>
      <c r="D9" s="106">
        <v>43784</v>
      </c>
      <c r="E9" s="105" t="s">
        <v>504</v>
      </c>
      <c r="F9" s="105">
        <v>300</v>
      </c>
      <c r="G9" s="105"/>
    </row>
    <row r="10" spans="1:7" s="150" customFormat="1" ht="20.100000000000001" customHeight="1" x14ac:dyDescent="0.2">
      <c r="A10" s="105">
        <v>9</v>
      </c>
      <c r="B10" s="105" t="s">
        <v>495</v>
      </c>
      <c r="C10" s="105" t="s">
        <v>605</v>
      </c>
      <c r="D10" s="106">
        <v>43784</v>
      </c>
      <c r="E10" s="105" t="s">
        <v>505</v>
      </c>
      <c r="F10" s="105">
        <v>300</v>
      </c>
      <c r="G10" s="105"/>
    </row>
    <row r="11" spans="1:7" s="150" customFormat="1" ht="20.100000000000001" customHeight="1" x14ac:dyDescent="0.2">
      <c r="A11" s="105">
        <v>10</v>
      </c>
      <c r="B11" s="105" t="s">
        <v>495</v>
      </c>
      <c r="C11" s="105" t="s">
        <v>415</v>
      </c>
      <c r="D11" s="106">
        <v>43784</v>
      </c>
      <c r="E11" s="105" t="s">
        <v>506</v>
      </c>
      <c r="F11" s="105">
        <v>300</v>
      </c>
      <c r="G11" s="105"/>
    </row>
    <row r="12" spans="1:7" s="150" customFormat="1" ht="20.100000000000001" customHeight="1" x14ac:dyDescent="0.2">
      <c r="A12" s="105">
        <v>11</v>
      </c>
      <c r="B12" s="105" t="s">
        <v>495</v>
      </c>
      <c r="C12" s="105" t="s">
        <v>466</v>
      </c>
      <c r="D12" s="106">
        <v>43784</v>
      </c>
      <c r="E12" s="105" t="s">
        <v>507</v>
      </c>
      <c r="F12" s="105">
        <v>300</v>
      </c>
      <c r="G12" s="105"/>
    </row>
    <row r="13" spans="1:7" s="150" customFormat="1" ht="20.100000000000001" customHeight="1" x14ac:dyDescent="0.2">
      <c r="A13" s="105">
        <v>12</v>
      </c>
      <c r="B13" s="105" t="s">
        <v>495</v>
      </c>
      <c r="C13" s="105" t="s">
        <v>204</v>
      </c>
      <c r="D13" s="106">
        <v>43784</v>
      </c>
      <c r="E13" s="105" t="s">
        <v>508</v>
      </c>
      <c r="F13" s="105">
        <v>300</v>
      </c>
      <c r="G13" s="105"/>
    </row>
    <row r="14" spans="1:7" s="150" customFormat="1" ht="20.100000000000001" customHeight="1" x14ac:dyDescent="0.2">
      <c r="A14" s="105">
        <v>13</v>
      </c>
      <c r="B14" s="105" t="s">
        <v>495</v>
      </c>
      <c r="C14" s="105" t="s">
        <v>381</v>
      </c>
      <c r="D14" s="106">
        <v>43785</v>
      </c>
      <c r="E14" s="105" t="s">
        <v>509</v>
      </c>
      <c r="F14" s="105">
        <v>300</v>
      </c>
      <c r="G14" s="105"/>
    </row>
    <row r="15" spans="1:7" s="150" customFormat="1" ht="20.100000000000001" customHeight="1" x14ac:dyDescent="0.2">
      <c r="A15" s="105">
        <v>14</v>
      </c>
      <c r="B15" s="105" t="s">
        <v>495</v>
      </c>
      <c r="C15" s="105" t="s">
        <v>262</v>
      </c>
      <c r="D15" s="106">
        <v>43785</v>
      </c>
      <c r="E15" s="105" t="s">
        <v>510</v>
      </c>
      <c r="F15" s="105">
        <v>300</v>
      </c>
      <c r="G15" s="105"/>
    </row>
    <row r="16" spans="1:7" s="150" customFormat="1" ht="20.100000000000001" customHeight="1" x14ac:dyDescent="0.2">
      <c r="A16" s="105">
        <v>15</v>
      </c>
      <c r="B16" s="105" t="s">
        <v>495</v>
      </c>
      <c r="C16" s="105" t="s">
        <v>204</v>
      </c>
      <c r="D16" s="106">
        <v>43786</v>
      </c>
      <c r="E16" s="105" t="s">
        <v>511</v>
      </c>
      <c r="F16" s="105">
        <v>300</v>
      </c>
      <c r="G16" s="105"/>
    </row>
    <row r="17" spans="1:7" s="150" customFormat="1" ht="20.100000000000001" customHeight="1" x14ac:dyDescent="0.2">
      <c r="A17" s="105">
        <v>16</v>
      </c>
      <c r="B17" s="105" t="s">
        <v>495</v>
      </c>
      <c r="C17" s="105" t="s">
        <v>203</v>
      </c>
      <c r="D17" s="106">
        <v>43786</v>
      </c>
      <c r="E17" s="105" t="s">
        <v>512</v>
      </c>
      <c r="F17" s="105">
        <v>300</v>
      </c>
      <c r="G17" s="105"/>
    </row>
    <row r="18" spans="1:7" s="150" customFormat="1" ht="20.100000000000001" customHeight="1" x14ac:dyDescent="0.2">
      <c r="A18" s="105">
        <v>17</v>
      </c>
      <c r="B18" s="105" t="s">
        <v>495</v>
      </c>
      <c r="C18" s="105" t="s">
        <v>264</v>
      </c>
      <c r="D18" s="106">
        <v>43786</v>
      </c>
      <c r="E18" s="105" t="s">
        <v>513</v>
      </c>
      <c r="F18" s="105">
        <v>300</v>
      </c>
      <c r="G18" s="105"/>
    </row>
    <row r="19" spans="1:7" s="150" customFormat="1" ht="20.100000000000001" customHeight="1" x14ac:dyDescent="0.2">
      <c r="A19" s="105">
        <v>18</v>
      </c>
      <c r="B19" s="105" t="s">
        <v>495</v>
      </c>
      <c r="C19" s="105" t="s">
        <v>500</v>
      </c>
      <c r="D19" s="106">
        <v>43786</v>
      </c>
      <c r="E19" s="105" t="s">
        <v>514</v>
      </c>
      <c r="F19" s="105">
        <v>300</v>
      </c>
      <c r="G19" s="105"/>
    </row>
    <row r="20" spans="1:7" s="150" customFormat="1" ht="20.100000000000001" customHeight="1" x14ac:dyDescent="0.2">
      <c r="A20" s="105">
        <v>19</v>
      </c>
      <c r="B20" s="105" t="s">
        <v>495</v>
      </c>
      <c r="C20" s="105" t="s">
        <v>265</v>
      </c>
      <c r="D20" s="106">
        <v>43786</v>
      </c>
      <c r="E20" s="105" t="s">
        <v>515</v>
      </c>
      <c r="F20" s="105">
        <v>300</v>
      </c>
      <c r="G20" s="105"/>
    </row>
    <row r="21" spans="1:7" s="150" customFormat="1" ht="20.100000000000001" customHeight="1" x14ac:dyDescent="0.2">
      <c r="A21" s="105">
        <v>20</v>
      </c>
      <c r="B21" s="105" t="s">
        <v>495</v>
      </c>
      <c r="C21" s="105" t="s">
        <v>357</v>
      </c>
      <c r="D21" s="106">
        <v>43786</v>
      </c>
      <c r="E21" s="105" t="s">
        <v>516</v>
      </c>
      <c r="F21" s="105">
        <v>300</v>
      </c>
      <c r="G21" s="105"/>
    </row>
    <row r="22" spans="1:7" s="150" customFormat="1" ht="20.100000000000001" customHeight="1" x14ac:dyDescent="0.2">
      <c r="A22" s="105">
        <v>21</v>
      </c>
      <c r="B22" s="105" t="s">
        <v>495</v>
      </c>
      <c r="C22" s="105" t="s">
        <v>354</v>
      </c>
      <c r="D22" s="106">
        <v>43786</v>
      </c>
      <c r="E22" s="105" t="s">
        <v>517</v>
      </c>
      <c r="F22" s="105">
        <v>300</v>
      </c>
      <c r="G22" s="105"/>
    </row>
    <row r="23" spans="1:7" s="150" customFormat="1" ht="20.100000000000001" customHeight="1" x14ac:dyDescent="0.2">
      <c r="A23" s="105">
        <v>22</v>
      </c>
      <c r="B23" s="105" t="s">
        <v>495</v>
      </c>
      <c r="C23" s="105" t="s">
        <v>415</v>
      </c>
      <c r="D23" s="106">
        <v>43786</v>
      </c>
      <c r="E23" s="105" t="s">
        <v>518</v>
      </c>
      <c r="F23" s="105">
        <v>300</v>
      </c>
      <c r="G23" s="105"/>
    </row>
    <row r="24" spans="1:7" s="150" customFormat="1" ht="20.100000000000001" customHeight="1" x14ac:dyDescent="0.2">
      <c r="A24" s="105">
        <v>23</v>
      </c>
      <c r="B24" s="105" t="s">
        <v>495</v>
      </c>
      <c r="C24" s="105" t="s">
        <v>519</v>
      </c>
      <c r="D24" s="106">
        <v>43786</v>
      </c>
      <c r="E24" s="105" t="s">
        <v>520</v>
      </c>
      <c r="F24" s="105">
        <v>300</v>
      </c>
      <c r="G24" s="105"/>
    </row>
    <row r="25" spans="1:7" s="150" customFormat="1" ht="20.100000000000001" customHeight="1" x14ac:dyDescent="0.2">
      <c r="A25" s="105">
        <v>24</v>
      </c>
      <c r="B25" s="105" t="s">
        <v>495</v>
      </c>
      <c r="C25" s="105" t="s">
        <v>461</v>
      </c>
      <c r="D25" s="106">
        <v>43786</v>
      </c>
      <c r="E25" s="105" t="s">
        <v>521</v>
      </c>
      <c r="F25" s="105">
        <v>300</v>
      </c>
      <c r="G25" s="105"/>
    </row>
    <row r="26" spans="1:7" s="150" customFormat="1" ht="20.100000000000001" customHeight="1" x14ac:dyDescent="0.2">
      <c r="A26" s="105">
        <v>25</v>
      </c>
      <c r="B26" s="105" t="s">
        <v>522</v>
      </c>
      <c r="C26" s="105" t="s">
        <v>232</v>
      </c>
      <c r="D26" s="107">
        <v>43784</v>
      </c>
      <c r="E26" s="105" t="s">
        <v>523</v>
      </c>
      <c r="F26" s="105">
        <v>300</v>
      </c>
      <c r="G26" s="105"/>
    </row>
    <row r="27" spans="1:7" s="150" customFormat="1" ht="20.100000000000001" customHeight="1" x14ac:dyDescent="0.2">
      <c r="A27" s="105">
        <v>26</v>
      </c>
      <c r="B27" s="105" t="s">
        <v>522</v>
      </c>
      <c r="C27" s="105" t="s">
        <v>232</v>
      </c>
      <c r="D27" s="107">
        <v>43786</v>
      </c>
      <c r="E27" s="105" t="s">
        <v>524</v>
      </c>
      <c r="F27" s="105">
        <v>300</v>
      </c>
      <c r="G27" s="105"/>
    </row>
    <row r="28" spans="1:7" s="150" customFormat="1" ht="20.100000000000001" customHeight="1" x14ac:dyDescent="0.2">
      <c r="A28" s="105">
        <v>27</v>
      </c>
      <c r="B28" s="105" t="s">
        <v>525</v>
      </c>
      <c r="C28" s="105" t="s">
        <v>486</v>
      </c>
      <c r="D28" s="107">
        <v>43784</v>
      </c>
      <c r="E28" s="108" t="s">
        <v>526</v>
      </c>
      <c r="F28" s="105">
        <v>300</v>
      </c>
      <c r="G28" s="105"/>
    </row>
    <row r="29" spans="1:7" s="150" customFormat="1" ht="20.100000000000001" customHeight="1" x14ac:dyDescent="0.2">
      <c r="A29" s="105">
        <v>28</v>
      </c>
      <c r="B29" s="105" t="s">
        <v>525</v>
      </c>
      <c r="C29" s="105" t="s">
        <v>527</v>
      </c>
      <c r="D29" s="107">
        <v>43784</v>
      </c>
      <c r="E29" s="108" t="s">
        <v>528</v>
      </c>
      <c r="F29" s="105">
        <v>300</v>
      </c>
      <c r="G29" s="105"/>
    </row>
    <row r="30" spans="1:7" s="150" customFormat="1" ht="20.100000000000001" customHeight="1" x14ac:dyDescent="0.2">
      <c r="A30" s="105">
        <v>29</v>
      </c>
      <c r="B30" s="105" t="s">
        <v>525</v>
      </c>
      <c r="C30" s="105" t="s">
        <v>527</v>
      </c>
      <c r="D30" s="107">
        <v>43786</v>
      </c>
      <c r="E30" s="108" t="s">
        <v>529</v>
      </c>
      <c r="F30" s="105">
        <v>300</v>
      </c>
      <c r="G30" s="105"/>
    </row>
    <row r="31" spans="1:7" s="150" customFormat="1" ht="20.100000000000001" customHeight="1" x14ac:dyDescent="0.2">
      <c r="A31" s="105">
        <v>30</v>
      </c>
      <c r="B31" s="105" t="s">
        <v>525</v>
      </c>
      <c r="C31" s="105" t="s">
        <v>486</v>
      </c>
      <c r="D31" s="107">
        <v>43785</v>
      </c>
      <c r="E31" s="108" t="s">
        <v>599</v>
      </c>
      <c r="F31" s="105">
        <v>300</v>
      </c>
      <c r="G31" s="105"/>
    </row>
    <row r="32" spans="1:7" s="150" customFormat="1" ht="20.100000000000001" customHeight="1" x14ac:dyDescent="0.2">
      <c r="A32" s="105">
        <v>31</v>
      </c>
      <c r="B32" s="105" t="s">
        <v>530</v>
      </c>
      <c r="C32" s="105" t="s">
        <v>531</v>
      </c>
      <c r="D32" s="107">
        <v>43784</v>
      </c>
      <c r="E32" s="108" t="s">
        <v>532</v>
      </c>
      <c r="F32" s="105">
        <v>300</v>
      </c>
      <c r="G32" s="105"/>
    </row>
    <row r="33" spans="1:7" s="150" customFormat="1" ht="20.100000000000001" customHeight="1" x14ac:dyDescent="0.2">
      <c r="A33" s="105">
        <v>32</v>
      </c>
      <c r="B33" s="105" t="s">
        <v>530</v>
      </c>
      <c r="C33" s="105" t="s">
        <v>531</v>
      </c>
      <c r="D33" s="107">
        <v>43786</v>
      </c>
      <c r="E33" s="105" t="s">
        <v>533</v>
      </c>
      <c r="F33" s="105">
        <v>300</v>
      </c>
      <c r="G33" s="105"/>
    </row>
    <row r="34" spans="1:7" s="150" customFormat="1" ht="20.100000000000001" customHeight="1" x14ac:dyDescent="0.2">
      <c r="A34" s="105">
        <v>33</v>
      </c>
      <c r="B34" s="105" t="s">
        <v>530</v>
      </c>
      <c r="C34" s="105" t="s">
        <v>534</v>
      </c>
      <c r="D34" s="107">
        <v>43784</v>
      </c>
      <c r="E34" s="109" t="s">
        <v>535</v>
      </c>
      <c r="F34" s="105">
        <v>300</v>
      </c>
      <c r="G34" s="105"/>
    </row>
    <row r="35" spans="1:7" s="150" customFormat="1" ht="20.100000000000001" customHeight="1" x14ac:dyDescent="0.2">
      <c r="A35" s="105">
        <v>34</v>
      </c>
      <c r="B35" s="105" t="s">
        <v>530</v>
      </c>
      <c r="C35" s="105" t="s">
        <v>534</v>
      </c>
      <c r="D35" s="107">
        <v>43786</v>
      </c>
      <c r="E35" s="105" t="s">
        <v>536</v>
      </c>
      <c r="F35" s="105">
        <v>300</v>
      </c>
      <c r="G35" s="105"/>
    </row>
    <row r="36" spans="1:7" s="150" customFormat="1" ht="20.100000000000001" customHeight="1" x14ac:dyDescent="0.2">
      <c r="A36" s="105">
        <v>35</v>
      </c>
      <c r="B36" s="105" t="s">
        <v>537</v>
      </c>
      <c r="C36" s="108" t="s">
        <v>190</v>
      </c>
      <c r="D36" s="107">
        <v>43784</v>
      </c>
      <c r="E36" s="105" t="s">
        <v>538</v>
      </c>
      <c r="F36" s="105">
        <v>300</v>
      </c>
      <c r="G36" s="105"/>
    </row>
    <row r="37" spans="1:7" s="150" customFormat="1" ht="20.100000000000001" customHeight="1" x14ac:dyDescent="0.2">
      <c r="A37" s="105">
        <v>36</v>
      </c>
      <c r="B37" s="105" t="s">
        <v>539</v>
      </c>
      <c r="C37" s="110" t="s">
        <v>420</v>
      </c>
      <c r="D37" s="111">
        <v>43784</v>
      </c>
      <c r="E37" s="105" t="s">
        <v>540</v>
      </c>
      <c r="F37" s="105">
        <v>300</v>
      </c>
      <c r="G37" s="105"/>
    </row>
    <row r="38" spans="1:7" s="150" customFormat="1" ht="20.100000000000001" customHeight="1" x14ac:dyDescent="0.2">
      <c r="A38" s="105">
        <v>37</v>
      </c>
      <c r="B38" s="105" t="s">
        <v>537</v>
      </c>
      <c r="C38" s="108" t="s">
        <v>190</v>
      </c>
      <c r="D38" s="107">
        <v>43786</v>
      </c>
      <c r="E38" s="105" t="s">
        <v>541</v>
      </c>
      <c r="F38" s="105">
        <v>300</v>
      </c>
      <c r="G38" s="105"/>
    </row>
    <row r="39" spans="1:7" s="150" customFormat="1" ht="29.25" customHeight="1" x14ac:dyDescent="0.2">
      <c r="A39" s="105">
        <v>38</v>
      </c>
      <c r="B39" s="105" t="s">
        <v>539</v>
      </c>
      <c r="C39" s="110" t="s">
        <v>420</v>
      </c>
      <c r="D39" s="111">
        <v>43786</v>
      </c>
      <c r="E39" s="105" t="s">
        <v>542</v>
      </c>
      <c r="F39" s="105">
        <v>300</v>
      </c>
      <c r="G39" s="105"/>
    </row>
    <row r="40" spans="1:7" s="150" customFormat="1" ht="20.100000000000001" customHeight="1" x14ac:dyDescent="0.2">
      <c r="A40" s="105">
        <v>39</v>
      </c>
      <c r="B40" s="105" t="s">
        <v>596</v>
      </c>
      <c r="C40" s="105" t="s">
        <v>595</v>
      </c>
      <c r="D40" s="106">
        <v>43784</v>
      </c>
      <c r="E40" s="105" t="s">
        <v>609</v>
      </c>
      <c r="F40" s="105">
        <v>300</v>
      </c>
      <c r="G40" s="105"/>
    </row>
    <row r="41" spans="1:7" s="150" customFormat="1" ht="20.100000000000001" customHeight="1" x14ac:dyDescent="0.2">
      <c r="A41" s="105">
        <v>40</v>
      </c>
      <c r="B41" s="105" t="s">
        <v>596</v>
      </c>
      <c r="C41" s="105" t="s">
        <v>595</v>
      </c>
      <c r="D41" s="106">
        <v>43786</v>
      </c>
      <c r="E41" s="105" t="s">
        <v>610</v>
      </c>
      <c r="F41" s="105">
        <v>300</v>
      </c>
      <c r="G41" s="105"/>
    </row>
    <row r="42" spans="1:7" s="150" customFormat="1" ht="20.100000000000001" customHeight="1" x14ac:dyDescent="0.2">
      <c r="A42" s="105">
        <v>41</v>
      </c>
      <c r="B42" s="105" t="s">
        <v>543</v>
      </c>
      <c r="C42" s="108" t="s">
        <v>350</v>
      </c>
      <c r="D42" s="107">
        <v>43784</v>
      </c>
      <c r="E42" s="108" t="s">
        <v>544</v>
      </c>
      <c r="F42" s="105">
        <v>300</v>
      </c>
      <c r="G42" s="105"/>
    </row>
    <row r="43" spans="1:7" s="150" customFormat="1" ht="20.100000000000001" customHeight="1" x14ac:dyDescent="0.2">
      <c r="A43" s="105">
        <v>42</v>
      </c>
      <c r="B43" s="105" t="s">
        <v>543</v>
      </c>
      <c r="C43" s="108" t="s">
        <v>244</v>
      </c>
      <c r="D43" s="107">
        <v>43784</v>
      </c>
      <c r="E43" s="108" t="s">
        <v>545</v>
      </c>
      <c r="F43" s="105">
        <v>300</v>
      </c>
      <c r="G43" s="105"/>
    </row>
    <row r="44" spans="1:7" s="150" customFormat="1" ht="20.100000000000001" customHeight="1" x14ac:dyDescent="0.2">
      <c r="A44" s="105">
        <v>43</v>
      </c>
      <c r="B44" s="105" t="s">
        <v>543</v>
      </c>
      <c r="C44" s="108" t="s">
        <v>346</v>
      </c>
      <c r="D44" s="107">
        <v>43784</v>
      </c>
      <c r="E44" s="108" t="s">
        <v>546</v>
      </c>
      <c r="F44" s="105">
        <v>300</v>
      </c>
      <c r="G44" s="105"/>
    </row>
    <row r="45" spans="1:7" s="150" customFormat="1" ht="20.100000000000001" customHeight="1" x14ac:dyDescent="0.2">
      <c r="A45" s="105">
        <v>44</v>
      </c>
      <c r="B45" s="105" t="s">
        <v>543</v>
      </c>
      <c r="C45" s="108" t="s">
        <v>350</v>
      </c>
      <c r="D45" s="107">
        <v>43786</v>
      </c>
      <c r="E45" s="108" t="s">
        <v>547</v>
      </c>
      <c r="F45" s="105">
        <v>300</v>
      </c>
      <c r="G45" s="105"/>
    </row>
    <row r="46" spans="1:7" s="150" customFormat="1" ht="20.100000000000001" customHeight="1" x14ac:dyDescent="0.2">
      <c r="A46" s="105">
        <v>45</v>
      </c>
      <c r="B46" s="105" t="s">
        <v>543</v>
      </c>
      <c r="C46" s="108" t="s">
        <v>244</v>
      </c>
      <c r="D46" s="107">
        <v>43786</v>
      </c>
      <c r="E46" s="108" t="s">
        <v>548</v>
      </c>
      <c r="F46" s="105">
        <v>300</v>
      </c>
      <c r="G46" s="105"/>
    </row>
    <row r="47" spans="1:7" s="150" customFormat="1" ht="20.100000000000001" customHeight="1" x14ac:dyDescent="0.2">
      <c r="A47" s="105">
        <v>46</v>
      </c>
      <c r="B47" s="105" t="s">
        <v>543</v>
      </c>
      <c r="C47" s="108" t="s">
        <v>346</v>
      </c>
      <c r="D47" s="107">
        <v>43786</v>
      </c>
      <c r="E47" s="108" t="s">
        <v>549</v>
      </c>
      <c r="F47" s="105">
        <v>300</v>
      </c>
      <c r="G47" s="105"/>
    </row>
    <row r="48" spans="1:7" s="150" customFormat="1" ht="20.100000000000001" customHeight="1" x14ac:dyDescent="0.2">
      <c r="A48" s="105">
        <v>47</v>
      </c>
      <c r="B48" s="105" t="s">
        <v>598</v>
      </c>
      <c r="C48" s="105" t="s">
        <v>597</v>
      </c>
      <c r="D48" s="106">
        <v>43784</v>
      </c>
      <c r="E48" s="105" t="s">
        <v>606</v>
      </c>
      <c r="F48" s="105">
        <v>300</v>
      </c>
      <c r="G48" s="105"/>
    </row>
    <row r="49" spans="1:7" s="150" customFormat="1" ht="20.100000000000001" customHeight="1" x14ac:dyDescent="0.2">
      <c r="A49" s="105">
        <v>48</v>
      </c>
      <c r="B49" s="105" t="s">
        <v>598</v>
      </c>
      <c r="C49" s="105" t="s">
        <v>597</v>
      </c>
      <c r="D49" s="106">
        <v>43786</v>
      </c>
      <c r="E49" s="105" t="s">
        <v>607</v>
      </c>
      <c r="F49" s="105">
        <v>300</v>
      </c>
      <c r="G49" s="105"/>
    </row>
    <row r="50" spans="1:7" s="150" customFormat="1" ht="20.100000000000001" customHeight="1" x14ac:dyDescent="0.3">
      <c r="A50" s="105">
        <v>49</v>
      </c>
      <c r="B50" s="105" t="s">
        <v>550</v>
      </c>
      <c r="C50" s="105" t="s">
        <v>230</v>
      </c>
      <c r="D50" s="112">
        <v>43784</v>
      </c>
      <c r="E50" s="113" t="s">
        <v>551</v>
      </c>
      <c r="F50" s="105">
        <v>300</v>
      </c>
      <c r="G50" s="105"/>
    </row>
    <row r="51" spans="1:7" s="150" customFormat="1" ht="20.100000000000001" customHeight="1" x14ac:dyDescent="0.3">
      <c r="A51" s="105">
        <v>50</v>
      </c>
      <c r="B51" s="105" t="s">
        <v>550</v>
      </c>
      <c r="C51" s="105" t="s">
        <v>552</v>
      </c>
      <c r="D51" s="112">
        <v>43784</v>
      </c>
      <c r="E51" s="113" t="s">
        <v>553</v>
      </c>
      <c r="F51" s="105">
        <v>300</v>
      </c>
      <c r="G51" s="105"/>
    </row>
    <row r="52" spans="1:7" s="150" customFormat="1" ht="20.100000000000001" customHeight="1" x14ac:dyDescent="0.3">
      <c r="A52" s="105">
        <v>51</v>
      </c>
      <c r="B52" s="105" t="s">
        <v>550</v>
      </c>
      <c r="C52" s="105" t="s">
        <v>554</v>
      </c>
      <c r="D52" s="112">
        <v>43786</v>
      </c>
      <c r="E52" s="113" t="s">
        <v>555</v>
      </c>
      <c r="F52" s="105">
        <v>300</v>
      </c>
      <c r="G52" s="105"/>
    </row>
    <row r="53" spans="1:7" s="150" customFormat="1" ht="20.100000000000001" customHeight="1" x14ac:dyDescent="0.3">
      <c r="A53" s="105">
        <v>52</v>
      </c>
      <c r="B53" s="105" t="s">
        <v>550</v>
      </c>
      <c r="C53" s="105" t="s">
        <v>552</v>
      </c>
      <c r="D53" s="112">
        <v>43786</v>
      </c>
      <c r="E53" s="113" t="s">
        <v>556</v>
      </c>
      <c r="F53" s="105">
        <v>300</v>
      </c>
      <c r="G53" s="105"/>
    </row>
    <row r="54" spans="1:7" s="150" customFormat="1" ht="20.100000000000001" customHeight="1" x14ac:dyDescent="0.2">
      <c r="A54" s="105">
        <v>53</v>
      </c>
      <c r="B54" s="105" t="s">
        <v>557</v>
      </c>
      <c r="C54" s="105" t="s">
        <v>193</v>
      </c>
      <c r="D54" s="106">
        <v>43785</v>
      </c>
      <c r="E54" s="105" t="s">
        <v>558</v>
      </c>
      <c r="F54" s="105">
        <v>300</v>
      </c>
      <c r="G54" s="105"/>
    </row>
    <row r="55" spans="1:7" s="150" customFormat="1" ht="20.100000000000001" customHeight="1" x14ac:dyDescent="0.2">
      <c r="A55" s="105">
        <v>54</v>
      </c>
      <c r="B55" s="105" t="s">
        <v>557</v>
      </c>
      <c r="C55" s="105" t="s">
        <v>193</v>
      </c>
      <c r="D55" s="106">
        <v>43786</v>
      </c>
      <c r="E55" s="105" t="s">
        <v>559</v>
      </c>
      <c r="F55" s="105">
        <v>300</v>
      </c>
      <c r="G55" s="105"/>
    </row>
    <row r="56" spans="1:7" s="150" customFormat="1" ht="20.100000000000001" customHeight="1" x14ac:dyDescent="0.2">
      <c r="A56" s="105">
        <v>55</v>
      </c>
      <c r="B56" s="105" t="s">
        <v>560</v>
      </c>
      <c r="C56" s="105" t="s">
        <v>561</v>
      </c>
      <c r="D56" s="107">
        <v>43784</v>
      </c>
      <c r="E56" s="114" t="s">
        <v>562</v>
      </c>
      <c r="F56" s="105">
        <v>300</v>
      </c>
      <c r="G56" s="105"/>
    </row>
    <row r="57" spans="1:7" s="150" customFormat="1" ht="20.100000000000001" customHeight="1" x14ac:dyDescent="0.2">
      <c r="A57" s="105">
        <v>56</v>
      </c>
      <c r="B57" s="105" t="s">
        <v>563</v>
      </c>
      <c r="C57" s="105" t="s">
        <v>564</v>
      </c>
      <c r="D57" s="107">
        <v>43784</v>
      </c>
      <c r="E57" s="114" t="s">
        <v>565</v>
      </c>
      <c r="F57" s="105">
        <v>300</v>
      </c>
      <c r="G57" s="105"/>
    </row>
    <row r="58" spans="1:7" s="150" customFormat="1" ht="20.100000000000001" customHeight="1" x14ac:dyDescent="0.2">
      <c r="A58" s="105">
        <v>57</v>
      </c>
      <c r="B58" s="105" t="s">
        <v>566</v>
      </c>
      <c r="C58" s="105" t="s">
        <v>567</v>
      </c>
      <c r="D58" s="107">
        <v>43784</v>
      </c>
      <c r="E58" s="114" t="s">
        <v>568</v>
      </c>
      <c r="F58" s="105">
        <v>300</v>
      </c>
      <c r="G58" s="105"/>
    </row>
    <row r="59" spans="1:7" s="150" customFormat="1" ht="20.100000000000001" customHeight="1" x14ac:dyDescent="0.2">
      <c r="A59" s="105">
        <v>58</v>
      </c>
      <c r="B59" s="105" t="s">
        <v>560</v>
      </c>
      <c r="C59" s="105" t="s">
        <v>561</v>
      </c>
      <c r="D59" s="107">
        <v>43786</v>
      </c>
      <c r="E59" s="114" t="s">
        <v>569</v>
      </c>
      <c r="F59" s="105">
        <v>300</v>
      </c>
      <c r="G59" s="105"/>
    </row>
    <row r="60" spans="1:7" s="150" customFormat="1" ht="20.100000000000001" customHeight="1" x14ac:dyDescent="0.2">
      <c r="A60" s="105">
        <v>59</v>
      </c>
      <c r="B60" s="105" t="s">
        <v>570</v>
      </c>
      <c r="C60" s="105" t="s">
        <v>564</v>
      </c>
      <c r="D60" s="107">
        <v>43786</v>
      </c>
      <c r="E60" s="114" t="s">
        <v>571</v>
      </c>
      <c r="F60" s="105">
        <v>300</v>
      </c>
      <c r="G60" s="105"/>
    </row>
    <row r="61" spans="1:7" s="150" customFormat="1" ht="20.100000000000001" customHeight="1" x14ac:dyDescent="0.3">
      <c r="A61" s="105">
        <v>60</v>
      </c>
      <c r="B61" s="105" t="s">
        <v>575</v>
      </c>
      <c r="C61" s="115" t="s">
        <v>213</v>
      </c>
      <c r="D61" s="115" t="s">
        <v>576</v>
      </c>
      <c r="E61" s="115" t="s">
        <v>577</v>
      </c>
      <c r="F61" s="105">
        <v>300</v>
      </c>
      <c r="G61" s="105"/>
    </row>
    <row r="62" spans="1:7" s="150" customFormat="1" ht="20.100000000000001" customHeight="1" x14ac:dyDescent="0.3">
      <c r="A62" s="105">
        <v>61</v>
      </c>
      <c r="B62" s="105" t="s">
        <v>575</v>
      </c>
      <c r="C62" s="115" t="s">
        <v>238</v>
      </c>
      <c r="D62" s="115" t="s">
        <v>576</v>
      </c>
      <c r="E62" s="115" t="s">
        <v>578</v>
      </c>
      <c r="F62" s="105">
        <v>300</v>
      </c>
      <c r="G62" s="105"/>
    </row>
    <row r="63" spans="1:7" s="150" customFormat="1" ht="20.100000000000001" customHeight="1" x14ac:dyDescent="0.3">
      <c r="A63" s="105">
        <v>62</v>
      </c>
      <c r="B63" s="105" t="s">
        <v>575</v>
      </c>
      <c r="C63" s="115" t="s">
        <v>216</v>
      </c>
      <c r="D63" s="115" t="s">
        <v>579</v>
      </c>
      <c r="E63" s="115" t="s">
        <v>604</v>
      </c>
      <c r="F63" s="105">
        <v>300</v>
      </c>
      <c r="G63" s="105"/>
    </row>
    <row r="64" spans="1:7" s="150" customFormat="1" ht="20.100000000000001" customHeight="1" x14ac:dyDescent="0.3">
      <c r="A64" s="105">
        <v>63</v>
      </c>
      <c r="B64" s="105" t="s">
        <v>575</v>
      </c>
      <c r="C64" s="115" t="s">
        <v>213</v>
      </c>
      <c r="D64" s="115" t="s">
        <v>580</v>
      </c>
      <c r="E64" s="115" t="s">
        <v>581</v>
      </c>
      <c r="F64" s="105">
        <v>300</v>
      </c>
      <c r="G64" s="105"/>
    </row>
    <row r="65" spans="1:7" s="150" customFormat="1" ht="20.100000000000001" customHeight="1" x14ac:dyDescent="0.3">
      <c r="A65" s="105">
        <v>64</v>
      </c>
      <c r="B65" s="105" t="s">
        <v>575</v>
      </c>
      <c r="C65" s="115" t="s">
        <v>210</v>
      </c>
      <c r="D65" s="115" t="s">
        <v>580</v>
      </c>
      <c r="E65" s="115" t="s">
        <v>603</v>
      </c>
      <c r="F65" s="105">
        <v>300</v>
      </c>
      <c r="G65" s="105"/>
    </row>
    <row r="66" spans="1:7" s="150" customFormat="1" ht="20.100000000000001" customHeight="1" x14ac:dyDescent="0.3">
      <c r="A66" s="105">
        <v>65</v>
      </c>
      <c r="B66" s="105" t="s">
        <v>575</v>
      </c>
      <c r="C66" s="115" t="s">
        <v>238</v>
      </c>
      <c r="D66" s="115" t="s">
        <v>580</v>
      </c>
      <c r="E66" s="115" t="s">
        <v>582</v>
      </c>
      <c r="F66" s="105">
        <v>300</v>
      </c>
      <c r="G66" s="105"/>
    </row>
    <row r="67" spans="1:7" s="150" customFormat="1" ht="20.100000000000001" customHeight="1" x14ac:dyDescent="0.3">
      <c r="A67" s="105">
        <v>66</v>
      </c>
      <c r="B67" s="105" t="s">
        <v>575</v>
      </c>
      <c r="C67" s="115" t="s">
        <v>210</v>
      </c>
      <c r="D67" s="116">
        <v>43784</v>
      </c>
      <c r="E67" s="115" t="s">
        <v>601</v>
      </c>
      <c r="F67" s="105">
        <v>300</v>
      </c>
      <c r="G67" s="105"/>
    </row>
    <row r="68" spans="1:7" s="150" customFormat="1" ht="20.100000000000001" customHeight="1" x14ac:dyDescent="0.3">
      <c r="A68" s="105">
        <v>67</v>
      </c>
      <c r="B68" s="105" t="s">
        <v>575</v>
      </c>
      <c r="C68" s="115" t="s">
        <v>608</v>
      </c>
      <c r="D68" s="116">
        <v>43784</v>
      </c>
      <c r="E68" s="115" t="s">
        <v>600</v>
      </c>
      <c r="F68" s="105">
        <v>300</v>
      </c>
      <c r="G68" s="105"/>
    </row>
    <row r="69" spans="1:7" s="150" customFormat="1" ht="20.100000000000001" customHeight="1" x14ac:dyDescent="0.2">
      <c r="A69" s="105">
        <v>68</v>
      </c>
      <c r="B69" s="105" t="s">
        <v>583</v>
      </c>
      <c r="C69" s="108" t="s">
        <v>266</v>
      </c>
      <c r="D69" s="107">
        <v>43784</v>
      </c>
      <c r="E69" s="108" t="s">
        <v>584</v>
      </c>
      <c r="F69" s="105">
        <v>300</v>
      </c>
      <c r="G69" s="105"/>
    </row>
    <row r="70" spans="1:7" s="150" customFormat="1" ht="20.100000000000001" customHeight="1" x14ac:dyDescent="0.2">
      <c r="A70" s="105">
        <v>69</v>
      </c>
      <c r="B70" s="105" t="s">
        <v>583</v>
      </c>
      <c r="C70" s="108" t="s">
        <v>340</v>
      </c>
      <c r="D70" s="107">
        <v>43784</v>
      </c>
      <c r="E70" s="108" t="s">
        <v>585</v>
      </c>
      <c r="F70" s="105">
        <v>300</v>
      </c>
      <c r="G70" s="105"/>
    </row>
    <row r="71" spans="1:7" s="150" customFormat="1" ht="20.100000000000001" customHeight="1" x14ac:dyDescent="0.2">
      <c r="A71" s="105">
        <v>70</v>
      </c>
      <c r="B71" s="105" t="s">
        <v>583</v>
      </c>
      <c r="C71" s="108" t="s">
        <v>266</v>
      </c>
      <c r="D71" s="107">
        <v>43786</v>
      </c>
      <c r="E71" s="108" t="s">
        <v>586</v>
      </c>
      <c r="F71" s="105">
        <v>300</v>
      </c>
      <c r="G71" s="105"/>
    </row>
    <row r="72" spans="1:7" s="150" customFormat="1" ht="20.100000000000001" customHeight="1" x14ac:dyDescent="0.2">
      <c r="A72" s="105">
        <v>71</v>
      </c>
      <c r="B72" s="105" t="s">
        <v>583</v>
      </c>
      <c r="C72" s="108" t="s">
        <v>340</v>
      </c>
      <c r="D72" s="107">
        <v>43786</v>
      </c>
      <c r="E72" s="108" t="s">
        <v>587</v>
      </c>
      <c r="F72" s="105">
        <v>300</v>
      </c>
      <c r="G72" s="105"/>
    </row>
    <row r="73" spans="1:7" s="150" customFormat="1" ht="20.100000000000001" customHeight="1" x14ac:dyDescent="0.2">
      <c r="A73" s="105">
        <v>72</v>
      </c>
      <c r="B73" s="105" t="s">
        <v>588</v>
      </c>
      <c r="C73" s="105" t="s">
        <v>589</v>
      </c>
      <c r="D73" s="106">
        <v>43784</v>
      </c>
      <c r="E73" s="105" t="s">
        <v>590</v>
      </c>
      <c r="F73" s="105">
        <v>300</v>
      </c>
      <c r="G73" s="105"/>
    </row>
    <row r="74" spans="1:7" s="150" customFormat="1" ht="20.100000000000001" customHeight="1" x14ac:dyDescent="0.2">
      <c r="A74" s="105">
        <v>73</v>
      </c>
      <c r="B74" s="105" t="s">
        <v>588</v>
      </c>
      <c r="C74" s="105" t="s">
        <v>483</v>
      </c>
      <c r="D74" s="106">
        <v>43785</v>
      </c>
      <c r="E74" s="105" t="s">
        <v>591</v>
      </c>
      <c r="F74" s="105">
        <v>300</v>
      </c>
      <c r="G74" s="105"/>
    </row>
    <row r="75" spans="1:7" s="150" customFormat="1" ht="20.100000000000001" customHeight="1" x14ac:dyDescent="0.2">
      <c r="A75" s="105">
        <v>74</v>
      </c>
      <c r="B75" s="105" t="s">
        <v>588</v>
      </c>
      <c r="C75" s="105" t="s">
        <v>240</v>
      </c>
      <c r="D75" s="106">
        <v>43785</v>
      </c>
      <c r="E75" s="105" t="s">
        <v>592</v>
      </c>
      <c r="F75" s="105">
        <v>300</v>
      </c>
      <c r="G75" s="105"/>
    </row>
    <row r="76" spans="1:7" s="150" customFormat="1" ht="20.100000000000001" customHeight="1" x14ac:dyDescent="0.2">
      <c r="A76" s="105">
        <v>75</v>
      </c>
      <c r="B76" s="105" t="s">
        <v>588</v>
      </c>
      <c r="C76" s="105" t="s">
        <v>237</v>
      </c>
      <c r="D76" s="106">
        <v>43786</v>
      </c>
      <c r="E76" s="105" t="s">
        <v>593</v>
      </c>
      <c r="F76" s="105">
        <v>300</v>
      </c>
      <c r="G76" s="105"/>
    </row>
    <row r="77" spans="1:7" s="150" customFormat="1" ht="20.100000000000001" customHeight="1" x14ac:dyDescent="0.2">
      <c r="A77" s="105">
        <v>76</v>
      </c>
      <c r="B77" s="105" t="s">
        <v>588</v>
      </c>
      <c r="C77" s="105" t="s">
        <v>483</v>
      </c>
      <c r="D77" s="106">
        <v>43786</v>
      </c>
      <c r="E77" s="105" t="s">
        <v>594</v>
      </c>
      <c r="F77" s="105">
        <v>300</v>
      </c>
      <c r="G77" s="105"/>
    </row>
    <row r="78" spans="1:7" s="150" customFormat="1" ht="20.100000000000001" customHeight="1" x14ac:dyDescent="0.2">
      <c r="A78" s="105">
        <v>77</v>
      </c>
      <c r="B78" s="105" t="s">
        <v>572</v>
      </c>
      <c r="C78" s="105" t="s">
        <v>573</v>
      </c>
      <c r="D78" s="106">
        <v>43784</v>
      </c>
      <c r="E78" s="105" t="s">
        <v>602</v>
      </c>
      <c r="F78" s="105">
        <v>300</v>
      </c>
      <c r="G78" s="105"/>
    </row>
    <row r="79" spans="1:7" s="150" customFormat="1" ht="20.100000000000001" customHeight="1" x14ac:dyDescent="0.2">
      <c r="A79" s="105">
        <v>78</v>
      </c>
      <c r="B79" s="105" t="s">
        <v>572</v>
      </c>
      <c r="C79" s="105" t="s">
        <v>573</v>
      </c>
      <c r="D79" s="106">
        <v>43787</v>
      </c>
      <c r="E79" s="105" t="s">
        <v>574</v>
      </c>
      <c r="F79" s="105">
        <v>300</v>
      </c>
      <c r="G79" s="105"/>
    </row>
    <row r="80" spans="1:7" s="150" customFormat="1" ht="20.100000000000001" customHeight="1" x14ac:dyDescent="0.2">
      <c r="A80" s="152" t="s">
        <v>426</v>
      </c>
      <c r="B80" s="153"/>
      <c r="C80" s="153"/>
      <c r="D80" s="153"/>
      <c r="E80" s="154"/>
      <c r="F80" s="155">
        <f>SUM(F2:F79)</f>
        <v>23400</v>
      </c>
      <c r="G80" s="105"/>
    </row>
    <row r="81" spans="4:4" s="150" customFormat="1" x14ac:dyDescent="0.2">
      <c r="D81" s="151"/>
    </row>
    <row r="82" spans="4:4" s="150" customFormat="1" x14ac:dyDescent="0.2">
      <c r="D82" s="151"/>
    </row>
  </sheetData>
  <autoFilter ref="A1:G79" xr:uid="{89308C69-AEA6-438A-B2FC-61F376869B91}">
    <sortState xmlns:xlrd2="http://schemas.microsoft.com/office/spreadsheetml/2017/richdata2" ref="A2:G79">
      <sortCondition ref="A1:A79"/>
    </sortState>
  </autoFilter>
  <mergeCells count="1">
    <mergeCell ref="A80:E80"/>
  </mergeCells>
  <phoneticPr fontId="3" type="noConversion"/>
  <conditionalFormatting sqref="C39">
    <cfRule type="duplicateValues" dxfId="9" priority="10" stopIfTrue="1"/>
  </conditionalFormatting>
  <conditionalFormatting sqref="C43">
    <cfRule type="duplicateValues" dxfId="8" priority="9" stopIfTrue="1"/>
  </conditionalFormatting>
  <conditionalFormatting sqref="C44">
    <cfRule type="duplicateValues" dxfId="7" priority="8" stopIfTrue="1"/>
  </conditionalFormatting>
  <conditionalFormatting sqref="C45">
    <cfRule type="duplicateValues" dxfId="6" priority="6" stopIfTrue="1"/>
  </conditionalFormatting>
  <conditionalFormatting sqref="C46">
    <cfRule type="duplicateValues" dxfId="5" priority="7" stopIfTrue="1"/>
  </conditionalFormatting>
  <conditionalFormatting sqref="C47">
    <cfRule type="duplicateValues" dxfId="4" priority="5" stopIfTrue="1"/>
  </conditionalFormatting>
  <conditionalFormatting sqref="C50">
    <cfRule type="duplicateValues" dxfId="3" priority="3" stopIfTrue="1"/>
  </conditionalFormatting>
  <conditionalFormatting sqref="C51:C52">
    <cfRule type="duplicateValues" dxfId="2" priority="4" stopIfTrue="1"/>
  </conditionalFormatting>
  <conditionalFormatting sqref="C72:C73">
    <cfRule type="duplicateValues" dxfId="1" priority="2" stopIfTrue="1"/>
  </conditionalFormatting>
  <conditionalFormatting sqref="C74:C7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结算单</vt:lpstr>
      <vt:lpstr>分房表</vt:lpstr>
      <vt:lpstr>机票明细</vt:lpstr>
      <vt:lpstr>高铁票</vt:lpstr>
      <vt:lpstr>合肥当地用车</vt:lpstr>
      <vt:lpstr> 始发地用车明细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2019-12-13T03:40:13Z</cp:lastPrinted>
  <dcterms:created xsi:type="dcterms:W3CDTF">2019-12-03T07:51:21Z</dcterms:created>
  <dcterms:modified xsi:type="dcterms:W3CDTF">2019-12-17T05:18:03Z</dcterms:modified>
</cp:coreProperties>
</file>