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<sst xmlns="http://schemas.openxmlformats.org/spreadsheetml/2006/main" count="56" uniqueCount="56">
  <si>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</si>
  <si>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</si>
  <si>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</si>
  <si>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</si>
  <si>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</si>
  <si>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</si>
  <si>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</si>
  <si>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</si>
  <si>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</si>
  <si>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</si>
  <si>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</si>
  <si>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</si>
  <si>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</si>
  <si>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</si>
  <si>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</si>
  <si>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</si>
  <si>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</si>
  <si>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</si>
  <si>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</si>
  <si>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</si>
  <si>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</si>
  <si>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</si>
  <si>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</si>
  <si>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</si>
  <si>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</si>
  <si>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wagas外卖午餐</t>
  </si>
  <si>
    <t>需提供刷卡联、菜单（小票）</t>
  </si>
  <si>
    <t>活动餐费合计</t>
  </si>
  <si>
    <t>现地采买费用</t>
  </si>
  <si>
    <t>礼品费用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</si>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</sst>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1" fillId="15" borderId="10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workbookViewId="0">
      <selection activeCell="I46" sqref="I46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22</v>
      </c>
    </row>
    <row r="18" customHeight="1" spans="1:10">
      <c r="A18" s="13"/>
      <c r="B18" s="14"/>
      <c r="C18" s="15"/>
      <c r="D18" s="16"/>
      <c r="E18" s="15"/>
      <c r="F18" s="15"/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24</v>
      </c>
      <c r="C20" s="15"/>
      <c r="D20" s="16">
        <v>1</v>
      </c>
      <c r="E20" s="15">
        <f>C20*D20</f>
        <v>0</v>
      </c>
      <c r="F20" s="15">
        <v>278</v>
      </c>
      <c r="G20" s="15">
        <v>0</v>
      </c>
      <c r="H20" s="15">
        <f>SUM(F20:G20)</f>
        <v>278</v>
      </c>
      <c r="I20" s="37" t="s">
        <v>25</v>
      </c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278</v>
      </c>
      <c r="G23" s="19">
        <f>SUM(G20:G22)</f>
        <v>0</v>
      </c>
      <c r="H23" s="19">
        <f>SUM(H20:H22)</f>
        <v>278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>
        <v>2366</v>
      </c>
      <c r="H24" s="15">
        <f t="shared" ref="H22:H26" si="3">F24+G24</f>
        <v>2366</v>
      </c>
      <c r="I24" s="42" t="s">
        <v>29</v>
      </c>
      <c r="J24" s="38" t="s">
        <v>30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31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2366</v>
      </c>
      <c r="H27" s="19">
        <f t="shared" si="4"/>
        <v>2366</v>
      </c>
      <c r="I27" s="40"/>
      <c r="J27" s="41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43</v>
      </c>
      <c r="C45" s="15">
        <v>0</v>
      </c>
      <c r="D45" s="16">
        <v>1</v>
      </c>
      <c r="E45" s="15">
        <f>C45*D45</f>
        <v>0</v>
      </c>
      <c r="F45" s="15"/>
      <c r="G45" s="15">
        <v>64</v>
      </c>
      <c r="H45" s="15">
        <f t="shared" ref="H45:H51" si="12">F45+G45</f>
        <v>64</v>
      </c>
      <c r="I45" s="42" t="s">
        <v>44</v>
      </c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45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64</v>
      </c>
      <c r="H52" s="19">
        <f t="shared" si="13"/>
        <v>64</v>
      </c>
      <c r="I52" s="40"/>
      <c r="J52" s="48"/>
    </row>
    <row r="53" customHeight="1" spans="1:10">
      <c r="A53" s="17"/>
      <c r="B53" s="18" t="s">
        <v>46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278</v>
      </c>
      <c r="G53" s="19">
        <f t="shared" si="14"/>
        <v>2430</v>
      </c>
      <c r="H53" s="19">
        <f t="shared" si="14"/>
        <v>2708</v>
      </c>
      <c r="I53" s="40"/>
      <c r="J53" s="49"/>
    </row>
    <row r="57" customHeight="1" spans="1:9">
      <c r="A57" s="29" t="s">
        <v>47</v>
      </c>
      <c r="B57" s="30"/>
      <c r="C57" s="31" t="s">
        <v>48</v>
      </c>
      <c r="D57" s="31"/>
      <c r="E57" s="31" t="s">
        <v>49</v>
      </c>
      <c r="F57" s="31"/>
      <c r="G57" s="31" t="s">
        <v>50</v>
      </c>
      <c r="H57" s="31"/>
      <c r="I57" s="50" t="s">
        <v>51</v>
      </c>
    </row>
    <row r="58" customHeight="1" spans="1:9">
      <c r="A58" s="32">
        <f>E53</f>
        <v>0</v>
      </c>
      <c r="B58" s="33"/>
      <c r="C58" s="33">
        <f>H53</f>
        <v>2708</v>
      </c>
      <c r="D58" s="33"/>
      <c r="E58" s="33">
        <f>F53</f>
        <v>278</v>
      </c>
      <c r="F58" s="33"/>
      <c r="G58" s="33">
        <f>G53</f>
        <v>2430</v>
      </c>
      <c r="H58" s="33"/>
      <c r="I58" s="51">
        <f>A58-C58</f>
        <v>-2708</v>
      </c>
    </row>
    <row r="60" customHeight="1" spans="1:9">
      <c r="A60" s="34" t="s">
        <v>52</v>
      </c>
      <c r="B60" s="1"/>
      <c r="C60" s="35" t="s">
        <v>53</v>
      </c>
      <c r="D60" s="34"/>
      <c r="E60" s="34" t="s">
        <v>54</v>
      </c>
      <c r="F60" s="34"/>
      <c r="G60" s="34" t="s">
        <v>55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2020-01-13T06:16:18Z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