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<sst xmlns="http://schemas.openxmlformats.org/spreadsheetml/2006/main" count="132" uniqueCount="102">
  <si>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</si>
  <si>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</si>
  <si>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</si>
  <si>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</si>
  <si>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</si>
  <si>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</si>
  <si>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</si>
  <si>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</si>
  <si>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</si>
  <si>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</si>
  <si>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</si>
  <si>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</si>
  <si>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</si>
  <si>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</si>
  <si>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</si>
  <si>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</si>
  <si>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</si>
  <si>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</si>
  <si>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</si>
  <si>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</si>
  <si>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</si>
  <si>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</si>
  <si>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</si>
  <si>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</si>
  <si>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</si>
  <si>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</si>
  <si>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</si>
  <si>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</si>
  <si>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</si>
  <si>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</si>
  <si>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</si>
  <si>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</si>
  <si>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</si>
  <si>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</si>
  <si>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</si>
  <si>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</si>
  <si>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</si>
  <si>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</si>
  <si>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</si>
  <si>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</si>
  <si>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</si>
  <si>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</si>
  <si>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晚餐饮料</t>
  </si>
  <si>
    <t>le</t>
  </si>
  <si>
    <t>白酒</t>
  </si>
  <si>
    <t>红酒</t>
  </si>
  <si>
    <t>蛋糕</t>
  </si>
  <si>
    <t>刘总专车</t>
  </si>
  <si>
    <t>安斯同事专车</t>
  </si>
  <si>
    <t>客户酒店停车费</t>
  </si>
  <si>
    <t>晚宴餐费</t>
  </si>
  <si>
    <t>产品经理及客户大堂吧消费</t>
  </si>
  <si>
    <t>会议用激光笔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</si>
  <si>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</si>
  <si>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</si>
  <si>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</si>
  <si>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</si>
  <si>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</si>
  <si>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</si>
  <si>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</si>
  <si>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</si>
  <si>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</si>
  <si>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</si>
  <si>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</si>
  <si>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</si>
  <si>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</si>
  <si>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</si>
  <si>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</si>
  <si>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</si>
  <si>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</si>
  <si>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</si>
  <si>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</si>
  <si>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</si>
  <si>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</si>
  <si>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2023年3月7日-8日</t>
  </si>
  <si>
    <t>报销日期:</t>
  </si>
  <si>
    <t>团号:</t>
  </si>
  <si>
    <t>HMJB-230308-BJA294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</si>
  <si>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</si>
  <si>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</si>
  <si>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</si>
  <si>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</si>
  <si>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</si>
  <si>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</si>
  <si>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</si>
  <si>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</si>
  <si>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</si>
  <si>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</si>
  <si>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</si>
  <si>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</si>
  <si>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</si>
  <si>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</si>
  <si>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</si>
  <si>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</si>
  <si>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</si>
  <si>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</si>
  <si>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</si>
  <si>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</si>
  <si>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</si>
  <si>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</si>
  <si>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</si>
  <si>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安斯泰来肾移植会议，上会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</si>
</sst>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17" borderId="2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9" borderId="19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21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31" fontId="3" fillId="3" borderId="0" xfId="50" applyNumberFormat="1" applyFont="1" applyFill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topLeftCell="A43" workbookViewId="0">
      <selection activeCell="B45" sqref="B45:B55"/>
    </sheetView>
  </sheetViews>
  <sheetFormatPr defaultColWidth="9" defaultRowHeight="21" customHeight="1"/>
  <cols>
    <col min="1" max="1" width="9" style="47"/>
    <col min="2" max="2" width="16.6634615384615" customWidth="1"/>
    <col min="3" max="3" width="10.7788461538462" style="48"/>
    <col min="5" max="5" width="10.7788461538462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5" t="s">
        <v>1</v>
      </c>
      <c r="I4" s="75"/>
      <c r="J4" s="75" t="s">
        <v>2</v>
      </c>
    </row>
    <row r="5" customHeight="1" spans="8:10">
      <c r="H5" s="76"/>
      <c r="I5" s="76"/>
      <c r="J5" s="76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7" t="s">
        <v>6</v>
      </c>
      <c r="G6" s="77"/>
      <c r="H6" s="77"/>
      <c r="I6" s="77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54" si="0">F8+G8</f>
        <v>0</v>
      </c>
      <c r="I8" s="79"/>
      <c r="J8" s="80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9"/>
      <c r="J9" s="81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9"/>
      <c r="J10" s="81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9"/>
      <c r="J11" s="81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9"/>
      <c r="J12" s="81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2"/>
      <c r="J13" s="83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si="0"/>
        <v>0</v>
      </c>
      <c r="I14" s="79"/>
      <c r="J14" s="80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2">F15+G15</f>
        <v>0</v>
      </c>
      <c r="I15" s="79"/>
      <c r="J15" s="81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2"/>
      <c r="J16" s="83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79"/>
      <c r="J17" s="84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9"/>
      <c r="J18" s="85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9"/>
      <c r="J19" s="85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9"/>
      <c r="J20" s="85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2"/>
      <c r="J21" s="86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 t="shared" si="0"/>
        <v>0</v>
      </c>
      <c r="I22" s="79"/>
      <c r="J22" s="84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9"/>
      <c r="J23" s="85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2"/>
      <c r="J24" s="86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0"/>
        <v>0</v>
      </c>
      <c r="I25" s="79"/>
      <c r="J25" s="80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7">F26+G26</f>
        <v>0</v>
      </c>
      <c r="I26" s="79"/>
      <c r="J26" s="81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>SUM(G25:G26)</f>
        <v>0</v>
      </c>
      <c r="H27" s="60">
        <f t="shared" ref="H27" si="9">SUM(H25:H26)</f>
        <v>0</v>
      </c>
      <c r="I27" s="82"/>
      <c r="J27" s="83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si="0"/>
        <v>0</v>
      </c>
      <c r="I28" s="79"/>
      <c r="J28" s="80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9"/>
      <c r="J29" s="85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9"/>
      <c r="J30" s="85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9"/>
      <c r="J31" s="85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0">SUM(D28)</f>
        <v>0</v>
      </c>
      <c r="E32" s="60">
        <f t="shared" si="10"/>
        <v>0</v>
      </c>
      <c r="F32" s="60">
        <f>SUM(F28:F31)</f>
        <v>0</v>
      </c>
      <c r="G32" s="60">
        <f t="shared" ref="G32:H32" si="11">SUM(G28:G31)</f>
        <v>0</v>
      </c>
      <c r="H32" s="60">
        <f t="shared" si="11"/>
        <v>0</v>
      </c>
      <c r="I32" s="82"/>
      <c r="J32" s="86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>C33*D33</f>
        <v>0</v>
      </c>
      <c r="F33" s="56">
        <v>0</v>
      </c>
      <c r="G33" s="56">
        <v>0</v>
      </c>
      <c r="H33" s="56">
        <f t="shared" si="0"/>
        <v>0</v>
      </c>
      <c r="I33" s="87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9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9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9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2">SUM(D33)</f>
        <v>0</v>
      </c>
      <c r="E37" s="60">
        <f t="shared" si="12"/>
        <v>0</v>
      </c>
      <c r="F37" s="60">
        <f>SUM(F33:F36)</f>
        <v>0</v>
      </c>
      <c r="G37" s="60">
        <f t="shared" ref="G37:H37" si="13">SUM(G33:G36)</f>
        <v>0</v>
      </c>
      <c r="H37" s="60">
        <f t="shared" si="13"/>
        <v>0</v>
      </c>
      <c r="I37" s="82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si="0"/>
        <v>0</v>
      </c>
      <c r="I38" s="79"/>
      <c r="J38" s="84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9"/>
      <c r="J39" s="85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4">SUM(D38)</f>
        <v>0</v>
      </c>
      <c r="E40" s="60">
        <f t="shared" si="14"/>
        <v>0</v>
      </c>
      <c r="F40" s="60">
        <f>SUM(F38:F39)</f>
        <v>0</v>
      </c>
      <c r="G40" s="60">
        <f t="shared" ref="G40:H40" si="15">SUM(G38:G39)</f>
        <v>0</v>
      </c>
      <c r="H40" s="60">
        <f t="shared" si="15"/>
        <v>0</v>
      </c>
      <c r="I40" s="82"/>
      <c r="J40" s="86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9"/>
      <c r="J41" s="80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9"/>
      <c r="J42" s="81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9"/>
      <c r="J43" s="81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6">SUM(D41)</f>
        <v>0</v>
      </c>
      <c r="E44" s="60">
        <f t="shared" si="16"/>
        <v>0</v>
      </c>
      <c r="F44" s="60">
        <f>SUM(F41:F43)</f>
        <v>0</v>
      </c>
      <c r="G44" s="60">
        <f t="shared" ref="G44:H44" si="17">SUM(G41:G43)</f>
        <v>0</v>
      </c>
      <c r="H44" s="60">
        <f t="shared" si="17"/>
        <v>0</v>
      </c>
      <c r="I44" s="82"/>
      <c r="J44" s="83"/>
    </row>
    <row r="45" customHeight="1" spans="1:10">
      <c r="A45" s="61">
        <v>10</v>
      </c>
      <c r="B45" s="61" t="s">
        <v>41</v>
      </c>
      <c r="C45" s="61">
        <v>18000</v>
      </c>
      <c r="D45" s="61">
        <v>1</v>
      </c>
      <c r="E45" s="61">
        <f>C45*D45</f>
        <v>18000</v>
      </c>
      <c r="F45" s="56">
        <v>80.4</v>
      </c>
      <c r="G45" s="56">
        <v>0</v>
      </c>
      <c r="H45" s="56">
        <f>F45+G45</f>
        <v>80.4</v>
      </c>
      <c r="I45" s="87" t="s">
        <v>42</v>
      </c>
      <c r="J45" s="88" t="s">
        <v>43</v>
      </c>
    </row>
    <row r="46" customHeight="1" spans="1:10">
      <c r="A46" s="67"/>
      <c r="B46" s="67"/>
      <c r="C46" s="67"/>
      <c r="D46" s="67"/>
      <c r="E46" s="67"/>
      <c r="F46" s="56">
        <v>3904</v>
      </c>
      <c r="G46" s="56">
        <v>0</v>
      </c>
      <c r="H46" s="56">
        <f t="shared" ref="H46:H55" si="18">F46+G46</f>
        <v>3904</v>
      </c>
      <c r="I46" s="87" t="s">
        <v>44</v>
      </c>
      <c r="J46" s="89"/>
    </row>
    <row r="47" customHeight="1" spans="1:10">
      <c r="A47" s="67"/>
      <c r="B47" s="67"/>
      <c r="C47" s="67"/>
      <c r="D47" s="67"/>
      <c r="E47" s="67"/>
      <c r="F47" s="56">
        <v>752</v>
      </c>
      <c r="G47" s="56">
        <v>0</v>
      </c>
      <c r="H47" s="56">
        <f t="shared" si="18"/>
        <v>752</v>
      </c>
      <c r="I47" s="87" t="s">
        <v>45</v>
      </c>
      <c r="J47" s="89"/>
    </row>
    <row r="48" customHeight="1" spans="1:10">
      <c r="A48" s="67"/>
      <c r="B48" s="67"/>
      <c r="C48" s="67"/>
      <c r="D48" s="67"/>
      <c r="E48" s="67"/>
      <c r="F48" s="56">
        <v>598</v>
      </c>
      <c r="G48" s="56">
        <v>0</v>
      </c>
      <c r="H48" s="56">
        <f t="shared" si="18"/>
        <v>598</v>
      </c>
      <c r="I48" s="87" t="s">
        <v>46</v>
      </c>
      <c r="J48" s="89"/>
    </row>
    <row r="49" customHeight="1" spans="1:10">
      <c r="A49" s="67"/>
      <c r="B49" s="67"/>
      <c r="C49" s="67"/>
      <c r="D49" s="67"/>
      <c r="E49" s="67"/>
      <c r="F49" s="56">
        <v>45.65</v>
      </c>
      <c r="G49" s="56">
        <v>0</v>
      </c>
      <c r="H49" s="56">
        <f t="shared" si="18"/>
        <v>45.65</v>
      </c>
      <c r="I49" s="79" t="s">
        <v>47</v>
      </c>
      <c r="J49" s="89"/>
    </row>
    <row r="50" customHeight="1" spans="1:10">
      <c r="A50" s="67"/>
      <c r="B50" s="67"/>
      <c r="C50" s="67"/>
      <c r="D50" s="67"/>
      <c r="E50" s="67"/>
      <c r="F50" s="56">
        <v>50.55</v>
      </c>
      <c r="G50" s="56">
        <v>0</v>
      </c>
      <c r="H50" s="56">
        <f t="shared" si="18"/>
        <v>50.55</v>
      </c>
      <c r="I50" s="79" t="s">
        <v>48</v>
      </c>
      <c r="J50" s="89"/>
    </row>
    <row r="51" customHeight="1" spans="1:10">
      <c r="A51" s="67"/>
      <c r="B51" s="67"/>
      <c r="C51" s="67"/>
      <c r="D51" s="67"/>
      <c r="E51" s="67"/>
      <c r="F51" s="56">
        <v>51.78</v>
      </c>
      <c r="G51" s="56">
        <v>0</v>
      </c>
      <c r="H51" s="56">
        <f t="shared" si="18"/>
        <v>51.78</v>
      </c>
      <c r="I51" s="79" t="s">
        <v>48</v>
      </c>
      <c r="J51" s="89"/>
    </row>
    <row r="52" customHeight="1" spans="1:10">
      <c r="A52" s="67"/>
      <c r="B52" s="67"/>
      <c r="C52" s="67"/>
      <c r="D52" s="67"/>
      <c r="E52" s="67"/>
      <c r="F52" s="56">
        <v>300</v>
      </c>
      <c r="G52" s="56">
        <v>0</v>
      </c>
      <c r="H52" s="56">
        <f t="shared" si="18"/>
        <v>300</v>
      </c>
      <c r="I52" s="79" t="s">
        <v>49</v>
      </c>
      <c r="J52" s="89"/>
    </row>
    <row r="53" customHeight="1" spans="1:10">
      <c r="A53" s="67"/>
      <c r="B53" s="67"/>
      <c r="C53" s="67"/>
      <c r="D53" s="67"/>
      <c r="E53" s="67"/>
      <c r="F53" s="56">
        <v>9000</v>
      </c>
      <c r="G53" s="56">
        <v>0</v>
      </c>
      <c r="H53" s="56">
        <f t="shared" si="18"/>
        <v>9000</v>
      </c>
      <c r="I53" s="79" t="s">
        <v>50</v>
      </c>
      <c r="J53" s="89"/>
    </row>
    <row r="54" customHeight="1" spans="1:10">
      <c r="A54" s="67"/>
      <c r="B54" s="67"/>
      <c r="C54" s="67"/>
      <c r="D54" s="67"/>
      <c r="E54" s="67"/>
      <c r="F54" s="56">
        <v>358</v>
      </c>
      <c r="G54" s="56">
        <v>0</v>
      </c>
      <c r="H54" s="56">
        <f t="shared" si="18"/>
        <v>358</v>
      </c>
      <c r="I54" s="79" t="s">
        <v>51</v>
      </c>
      <c r="J54" s="89"/>
    </row>
    <row r="55" customFormat="1" customHeight="1" spans="1:10">
      <c r="A55" s="64"/>
      <c r="B55" s="64"/>
      <c r="C55" s="64"/>
      <c r="D55" s="64"/>
      <c r="E55" s="64"/>
      <c r="F55" s="56">
        <v>199</v>
      </c>
      <c r="G55" s="56">
        <v>0</v>
      </c>
      <c r="H55" s="56">
        <f t="shared" si="18"/>
        <v>199</v>
      </c>
      <c r="I55" s="79" t="s">
        <v>52</v>
      </c>
      <c r="J55" s="89"/>
    </row>
    <row r="56" s="46" customFormat="1" customHeight="1" spans="1:10">
      <c r="A56" s="58"/>
      <c r="B56" s="59" t="s">
        <v>53</v>
      </c>
      <c r="C56" s="60">
        <f>SUM(C45)</f>
        <v>18000</v>
      </c>
      <c r="D56" s="60">
        <f>SUM(D45)</f>
        <v>1</v>
      </c>
      <c r="E56" s="60">
        <f>SUM(E45)</f>
        <v>18000</v>
      </c>
      <c r="F56" s="60">
        <f>SUM(F45:F55)</f>
        <v>15339.38</v>
      </c>
      <c r="G56" s="60">
        <f>SUM(G45:G55)</f>
        <v>0</v>
      </c>
      <c r="H56" s="60">
        <f>SUM(H45:H55)</f>
        <v>15339.38</v>
      </c>
      <c r="I56" s="82"/>
      <c r="J56" s="90"/>
    </row>
    <row r="57" customHeight="1" spans="1:10">
      <c r="A57" s="58"/>
      <c r="B57" s="59" t="s">
        <v>54</v>
      </c>
      <c r="C57" s="60">
        <f t="shared" ref="C57:H57" si="19">SUM(C56,C44,C40,C37,C32,C27,C24,C21,C16,C13)</f>
        <v>18000</v>
      </c>
      <c r="D57" s="60">
        <f t="shared" si="19"/>
        <v>1</v>
      </c>
      <c r="E57" s="60">
        <f t="shared" si="19"/>
        <v>18000</v>
      </c>
      <c r="F57" s="60">
        <f t="shared" si="19"/>
        <v>15339.38</v>
      </c>
      <c r="G57" s="60">
        <f t="shared" si="19"/>
        <v>0</v>
      </c>
      <c r="H57" s="60">
        <f t="shared" si="19"/>
        <v>15339.38</v>
      </c>
      <c r="I57" s="82"/>
      <c r="J57" s="91"/>
    </row>
    <row r="61" customHeight="1" spans="1:9">
      <c r="A61" s="68" t="s">
        <v>55</v>
      </c>
      <c r="B61" s="69"/>
      <c r="C61" s="70" t="s">
        <v>56</v>
      </c>
      <c r="D61" s="70"/>
      <c r="E61" s="70" t="s">
        <v>57</v>
      </c>
      <c r="F61" s="70"/>
      <c r="G61" s="70" t="s">
        <v>58</v>
      </c>
      <c r="H61" s="70"/>
      <c r="I61" s="92" t="s">
        <v>59</v>
      </c>
    </row>
    <row r="62" customHeight="1" spans="1:9">
      <c r="A62" s="71">
        <f>E57</f>
        <v>18000</v>
      </c>
      <c r="B62" s="72"/>
      <c r="C62" s="72">
        <f>H57</f>
        <v>15339.38</v>
      </c>
      <c r="D62" s="72"/>
      <c r="E62" s="72">
        <f>F57</f>
        <v>15339.38</v>
      </c>
      <c r="F62" s="72"/>
      <c r="G62" s="72">
        <f>G57</f>
        <v>0</v>
      </c>
      <c r="H62" s="72"/>
      <c r="I62" s="93">
        <f>A62-C62</f>
        <v>2660.62</v>
      </c>
    </row>
    <row r="64" customHeight="1" spans="1:9">
      <c r="A64" s="73" t="s">
        <v>60</v>
      </c>
      <c r="B64" s="46"/>
      <c r="C64" s="74" t="s">
        <v>61</v>
      </c>
      <c r="D64" s="73"/>
      <c r="E64" s="73" t="s">
        <v>62</v>
      </c>
      <c r="F64" s="73"/>
      <c r="G64" s="73" t="s">
        <v>63</v>
      </c>
      <c r="H64" s="73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workbookViewId="0">
      <selection activeCell="N35" sqref="N35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5.78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65</v>
      </c>
      <c r="E5" s="6"/>
      <c r="F5" s="26" t="s">
        <v>66</v>
      </c>
      <c r="G5" s="26"/>
      <c r="H5" s="6" t="s">
        <v>67</v>
      </c>
      <c r="I5" s="5"/>
      <c r="J5" s="26" t="s">
        <v>68</v>
      </c>
      <c r="K5" s="32"/>
    </row>
    <row r="6" ht="19.95" customHeight="1" spans="2:11">
      <c r="B6" s="7"/>
      <c r="C6" s="8"/>
      <c r="D6" s="9" t="s">
        <v>69</v>
      </c>
      <c r="E6" s="9"/>
      <c r="F6" s="27" t="s">
        <v>70</v>
      </c>
      <c r="G6" s="27"/>
      <c r="H6" s="9" t="s">
        <v>71</v>
      </c>
      <c r="I6" s="8"/>
      <c r="J6" s="27" t="s">
        <v>72</v>
      </c>
      <c r="K6" s="33"/>
    </row>
    <row r="7" ht="19.95" customHeight="1" spans="2:11">
      <c r="B7" s="7"/>
      <c r="C7" s="8"/>
      <c r="D7" s="9" t="s">
        <v>73</v>
      </c>
      <c r="E7" s="9"/>
      <c r="F7" s="27" t="s">
        <v>74</v>
      </c>
      <c r="G7" s="27"/>
      <c r="H7" s="9" t="s">
        <v>75</v>
      </c>
      <c r="I7" s="8"/>
      <c r="J7" s="34">
        <v>44994</v>
      </c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76</v>
      </c>
      <c r="I8" s="11"/>
      <c r="J8" s="28" t="s">
        <v>77</v>
      </c>
      <c r="K8" s="35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78</v>
      </c>
      <c r="E10" s="13" t="s">
        <v>79</v>
      </c>
      <c r="F10" s="14"/>
      <c r="G10" s="21" t="s">
        <v>80</v>
      </c>
      <c r="H10" s="14" t="s">
        <v>81</v>
      </c>
      <c r="I10" s="13" t="s">
        <v>82</v>
      </c>
      <c r="J10" s="14"/>
      <c r="K10" s="21" t="s">
        <v>83</v>
      </c>
    </row>
    <row r="11" ht="19.95" customHeight="1" spans="2:11">
      <c r="B11" s="15">
        <v>1</v>
      </c>
      <c r="C11" s="16"/>
      <c r="D11" s="17" t="s">
        <v>84</v>
      </c>
      <c r="E11" s="15" t="s">
        <v>85</v>
      </c>
      <c r="F11" s="16"/>
      <c r="G11" s="29">
        <v>0</v>
      </c>
      <c r="H11" s="29"/>
      <c r="I11" s="36"/>
      <c r="J11" s="37"/>
      <c r="K11" s="38" t="s">
        <v>86</v>
      </c>
    </row>
    <row r="12" ht="19.95" customHeight="1" spans="2:11">
      <c r="B12" s="15">
        <v>2</v>
      </c>
      <c r="C12" s="16"/>
      <c r="D12" s="18"/>
      <c r="E12" s="23" t="s">
        <v>87</v>
      </c>
      <c r="F12" s="23"/>
      <c r="G12" s="29">
        <v>169.13</v>
      </c>
      <c r="H12" s="29"/>
      <c r="I12" s="36"/>
      <c r="J12" s="37"/>
      <c r="K12" s="38" t="s">
        <v>88</v>
      </c>
    </row>
    <row r="13" ht="19.95" customHeight="1" spans="2:11">
      <c r="B13" s="15">
        <v>3</v>
      </c>
      <c r="C13" s="16"/>
      <c r="D13" s="18"/>
      <c r="E13" s="15" t="s">
        <v>89</v>
      </c>
      <c r="F13" s="16"/>
      <c r="G13" s="29">
        <v>0</v>
      </c>
      <c r="H13" s="29"/>
      <c r="I13" s="36"/>
      <c r="J13" s="37"/>
      <c r="K13" s="38" t="s">
        <v>86</v>
      </c>
    </row>
    <row r="14" ht="19.95" customHeight="1" spans="2:11">
      <c r="B14" s="15">
        <v>4</v>
      </c>
      <c r="C14" s="16"/>
      <c r="D14" s="18"/>
      <c r="E14" s="15" t="s">
        <v>90</v>
      </c>
      <c r="F14" s="16"/>
      <c r="G14" s="29">
        <v>0</v>
      </c>
      <c r="H14" s="29"/>
      <c r="I14" s="36"/>
      <c r="J14" s="37"/>
      <c r="K14" s="38" t="s">
        <v>91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6"/>
      <c r="J15" s="37"/>
      <c r="K15" s="38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19.95" customHeight="1" spans="2:11">
      <c r="B18" s="13" t="s">
        <v>54</v>
      </c>
      <c r="C18" s="20"/>
      <c r="D18" s="20"/>
      <c r="E18" s="20"/>
      <c r="F18" s="14"/>
      <c r="G18" s="30">
        <f>SUM(G11:G17)</f>
        <v>169.13</v>
      </c>
      <c r="H18" s="30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19.95" customHeight="1" spans="2:11">
      <c r="B20" s="21" t="s">
        <v>81</v>
      </c>
      <c r="C20" s="21"/>
      <c r="D20" s="21"/>
      <c r="E20" s="21"/>
      <c r="F20" s="21"/>
      <c r="G20" s="21" t="s">
        <v>92</v>
      </c>
      <c r="H20" s="21"/>
      <c r="I20" s="21"/>
      <c r="J20" s="21"/>
      <c r="K20" s="21" t="s">
        <v>93</v>
      </c>
    </row>
    <row r="21" ht="19.95" customHeight="1" spans="2:11">
      <c r="B21" s="22">
        <v>169.13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169.13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94</v>
      </c>
      <c r="C23" s="8"/>
      <c r="D23" s="8"/>
      <c r="E23" s="8"/>
      <c r="F23" s="8" t="s">
        <v>61</v>
      </c>
      <c r="G23" s="8" t="s">
        <v>95</v>
      </c>
      <c r="H23" s="8"/>
      <c r="I23" s="8"/>
      <c r="J23" s="8" t="s">
        <v>63</v>
      </c>
      <c r="K23" s="8"/>
    </row>
    <row r="26" ht="20.4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65</v>
      </c>
      <c r="E28" s="6"/>
      <c r="F28" s="26" t="s">
        <v>66</v>
      </c>
      <c r="G28" s="26"/>
      <c r="H28" s="6" t="s">
        <v>67</v>
      </c>
      <c r="I28" s="5"/>
      <c r="J28" s="26" t="s">
        <v>68</v>
      </c>
      <c r="K28" s="32"/>
    </row>
    <row r="29" ht="19.95" customHeight="1" spans="2:11">
      <c r="B29" s="7"/>
      <c r="C29" s="8"/>
      <c r="D29" s="9" t="s">
        <v>69</v>
      </c>
      <c r="E29" s="9"/>
      <c r="F29" s="27" t="s">
        <v>70</v>
      </c>
      <c r="G29" s="27"/>
      <c r="H29" s="9" t="s">
        <v>71</v>
      </c>
      <c r="I29" s="8"/>
      <c r="J29" s="27" t="s">
        <v>72</v>
      </c>
      <c r="K29" s="33"/>
    </row>
    <row r="30" ht="19.95" customHeight="1" spans="2:11">
      <c r="B30" s="7"/>
      <c r="C30" s="8"/>
      <c r="D30" s="9" t="s">
        <v>73</v>
      </c>
      <c r="E30" s="9"/>
      <c r="F30" s="27" t="s">
        <v>74</v>
      </c>
      <c r="G30" s="27"/>
      <c r="H30" s="9" t="s">
        <v>75</v>
      </c>
      <c r="I30" s="8"/>
      <c r="J30" s="34">
        <v>44994</v>
      </c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76</v>
      </c>
      <c r="I31" s="11"/>
      <c r="J31" s="28" t="s">
        <v>77</v>
      </c>
      <c r="K31" s="35"/>
    </row>
    <row r="32" ht="19.95" customHeight="1"/>
    <row r="33" ht="19.95" customHeight="1" spans="2:11">
      <c r="B33" s="23"/>
      <c r="C33" s="23"/>
      <c r="D33" s="24" t="s">
        <v>97</v>
      </c>
      <c r="E33" s="23" t="s">
        <v>98</v>
      </c>
      <c r="F33" s="23"/>
      <c r="G33" s="29" t="s">
        <v>99</v>
      </c>
      <c r="H33" s="29" t="s">
        <v>100</v>
      </c>
      <c r="I33" s="29" t="s">
        <v>54</v>
      </c>
      <c r="J33" s="29"/>
      <c r="K33" s="44" t="s">
        <v>83</v>
      </c>
    </row>
    <row r="34" ht="19.95" customHeight="1" spans="2:11">
      <c r="B34" s="23">
        <v>1</v>
      </c>
      <c r="C34" s="23"/>
      <c r="D34" s="25" t="s">
        <v>70</v>
      </c>
      <c r="E34" s="23" t="s">
        <v>74</v>
      </c>
      <c r="F34" s="23"/>
      <c r="G34" s="29">
        <v>100</v>
      </c>
      <c r="H34" s="29">
        <v>2</v>
      </c>
      <c r="I34" s="36">
        <f>G34*H34</f>
        <v>200</v>
      </c>
      <c r="J34" s="37"/>
      <c r="K34" s="45" t="s">
        <v>101</v>
      </c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6">
        <f t="shared" ref="I35:I36" si="0">G35*H35</f>
        <v>0</v>
      </c>
      <c r="J35" s="37"/>
      <c r="K35" s="45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6">
        <f t="shared" si="0"/>
        <v>0</v>
      </c>
      <c r="J36" s="37"/>
      <c r="K36" s="45"/>
    </row>
    <row r="37" ht="19.95" customHeight="1" spans="2:11">
      <c r="B37" s="13" t="s">
        <v>54</v>
      </c>
      <c r="C37" s="20"/>
      <c r="D37" s="20"/>
      <c r="E37" s="20"/>
      <c r="F37" s="14"/>
      <c r="G37" s="30"/>
      <c r="H37" s="30">
        <f>SUM(H19:H36)</f>
        <v>6</v>
      </c>
      <c r="I37" s="39">
        <f>SUM(I34:J36)</f>
        <v>200</v>
      </c>
      <c r="J37" s="40"/>
      <c r="K37" s="41"/>
    </row>
    <row r="38" ht="19.95" customHeight="1" spans="2:11">
      <c r="B38" s="8" t="s">
        <v>94</v>
      </c>
      <c r="C38" s="8"/>
      <c r="D38" s="8"/>
      <c r="E38" s="8"/>
      <c r="F38" s="8" t="s">
        <v>61</v>
      </c>
      <c r="G38" s="8" t="s">
        <v>95</v>
      </c>
      <c r="H38" s="8"/>
      <c r="I38" s="8"/>
      <c r="J38" s="8" t="s">
        <v>63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2014-04-16T16:52:00Z</dcterms:created>
  <cp:lastPrinted>2017-09-07T13:53:00Z</cp:lastPrinted>
  <dcterms:modified xsi:type="dcterms:W3CDTF">2023-03-27T16:39:02Z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17799BBF6F83BA58265621645FC2446F_43</vt:lpwstr>
  </property>
</Properties>
</file>