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<sst xmlns="http://schemas.openxmlformats.org/spreadsheetml/2006/main" count="63" uniqueCount="63">
  <si>
    <t>【借款报销单】</t>
  </si>
  <si>
    <t>团号：HMZA-190114-QSK695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</si>
  <si>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</si>
  <si>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</si>
  <si>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</si>
  <si>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</si>
  <si>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</si>
  <si>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</si>
  <si>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</si>
  <si>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</si>
  <si>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</si>
  <si>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</si>
  <si>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</si>
  <si>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</si>
  <si>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</si>
  <si>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</si>
  <si>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</si>
  <si>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</si>
  <si>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</si>
  <si>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</si>
  <si>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</si>
  <si>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</si>
  <si>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VIP客户用餐</t>
  </si>
  <si>
    <t>需有客户邮件确认，并抄送合规部。</t>
  </si>
  <si>
    <t>VIP客户物料准备</t>
  </si>
  <si>
    <t>客户使用费用合计</t>
  </si>
  <si>
    <t>活动餐费</t>
  </si>
  <si>
    <t>需提供刷卡联、菜单（小票）</t>
  </si>
  <si>
    <t>活动餐费合计</t>
  </si>
  <si>
    <t>现地采买费用</t>
  </si>
  <si>
    <t>绣球</t>
  </si>
  <si>
    <t>尽量提供可用的原始发票，发票项目不可用的，且开票需要加收税点的可以不提供原始发票。网上交易均需提供交易截图。</t>
  </si>
  <si>
    <t>水果茶点</t>
  </si>
  <si>
    <t>药品备用</t>
  </si>
  <si>
    <t>360台历运费</t>
  </si>
  <si>
    <t>360智能门铃</t>
  </si>
  <si>
    <t>活动木凳-39.9*20+6%税</t>
  </si>
  <si>
    <t>活动拍照道具</t>
  </si>
  <si>
    <t>衣架-门框式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</si>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</sst>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22" workbookViewId="0">
      <selection activeCell="H31" sqref="H31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26">
        <v>10000</v>
      </c>
      <c r="D17" s="27">
        <v>1</v>
      </c>
      <c r="E17" s="26">
        <f>C17*D17</f>
        <v>10000</v>
      </c>
      <c r="F17" s="15">
        <v>0</v>
      </c>
      <c r="G17" s="15">
        <v>0</v>
      </c>
      <c r="H17" s="15">
        <f t="shared" si="0"/>
        <v>0</v>
      </c>
      <c r="I17" s="36" t="s">
        <v>22</v>
      </c>
      <c r="J17" s="41" t="s">
        <v>23</v>
      </c>
    </row>
    <row r="18" customHeight="1" spans="1:10">
      <c r="A18" s="13"/>
      <c r="B18" s="14"/>
      <c r="C18" s="26">
        <v>1000</v>
      </c>
      <c r="D18" s="27">
        <v>1</v>
      </c>
      <c r="E18" s="26">
        <v>1000</v>
      </c>
      <c r="F18" s="15">
        <v>0</v>
      </c>
      <c r="G18" s="15">
        <v>0</v>
      </c>
      <c r="H18" s="15">
        <f t="shared" si="0"/>
        <v>0</v>
      </c>
      <c r="I18" s="36" t="s">
        <v>24</v>
      </c>
      <c r="J18" s="42"/>
    </row>
    <row r="19" customHeight="1" spans="1:10">
      <c r="A19" s="13"/>
      <c r="B19" s="14"/>
      <c r="C19" s="26"/>
      <c r="D19" s="27"/>
      <c r="E19" s="2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26"/>
      <c r="D20" s="27"/>
      <c r="E20" s="2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SUM(C17:C18)</f>
        <v>11000</v>
      </c>
      <c r="D21" s="19">
        <f t="shared" ref="D21:H21" si="4">SUM(D17)</f>
        <v>1</v>
      </c>
      <c r="E21" s="19">
        <f>SUM(E17:E18)</f>
        <v>11000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26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27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9"/>
      <c r="J24" s="43"/>
    </row>
    <row r="25" customHeight="1" spans="1:10">
      <c r="A25" s="20">
        <v>5</v>
      </c>
      <c r="B25" s="21" t="s">
        <v>29</v>
      </c>
      <c r="C25" s="15">
        <v>3968.8</v>
      </c>
      <c r="D25" s="15">
        <v>1</v>
      </c>
      <c r="E25" s="15">
        <f>C25*D25</f>
        <v>3968.8</v>
      </c>
      <c r="F25" s="15"/>
      <c r="G25" s="15"/>
      <c r="H25" s="15">
        <v>3968.8</v>
      </c>
      <c r="I25" s="44" t="s">
        <v>30</v>
      </c>
      <c r="J25" s="37" t="s">
        <v>31</v>
      </c>
    </row>
    <row r="26" customHeight="1" spans="1:10">
      <c r="A26" s="28"/>
      <c r="B26" s="29"/>
      <c r="C26" s="15">
        <v>2000</v>
      </c>
      <c r="D26" s="15">
        <v>1</v>
      </c>
      <c r="E26" s="15">
        <f t="shared" ref="E25:E32" si="6">C26*D26</f>
        <v>2000</v>
      </c>
      <c r="F26" s="15"/>
      <c r="G26" s="15"/>
      <c r="H26" s="15">
        <v>0</v>
      </c>
      <c r="I26" s="44" t="s">
        <v>32</v>
      </c>
      <c r="J26" s="38"/>
    </row>
    <row r="27" customHeight="1" spans="1:10">
      <c r="A27" s="28"/>
      <c r="B27" s="29"/>
      <c r="C27" s="15">
        <v>500</v>
      </c>
      <c r="D27" s="15">
        <v>1</v>
      </c>
      <c r="E27" s="15">
        <f t="shared" si="6"/>
        <v>500</v>
      </c>
      <c r="F27" s="15"/>
      <c r="G27" s="15"/>
      <c r="H27" s="15">
        <v>453</v>
      </c>
      <c r="I27" s="44" t="s">
        <v>33</v>
      </c>
      <c r="J27" s="38"/>
    </row>
    <row r="28" customHeight="1" spans="1:10">
      <c r="A28" s="28"/>
      <c r="B28" s="29"/>
      <c r="C28" s="15">
        <v>1500</v>
      </c>
      <c r="D28" s="15">
        <v>1</v>
      </c>
      <c r="E28" s="15">
        <f t="shared" si="6"/>
        <v>1500</v>
      </c>
      <c r="F28" s="15"/>
      <c r="G28" s="15"/>
      <c r="H28" s="15">
        <v>0</v>
      </c>
      <c r="I28" s="44" t="s">
        <v>34</v>
      </c>
      <c r="J28" s="38"/>
    </row>
    <row r="29" customHeight="1" spans="1:10">
      <c r="A29" s="28"/>
      <c r="B29" s="29"/>
      <c r="C29" s="15">
        <v>349</v>
      </c>
      <c r="D29" s="15">
        <v>15</v>
      </c>
      <c r="E29" s="15">
        <f t="shared" si="6"/>
        <v>5235</v>
      </c>
      <c r="F29" s="15"/>
      <c r="G29" s="15"/>
      <c r="H29" s="15">
        <v>5235</v>
      </c>
      <c r="I29" s="44" t="s">
        <v>35</v>
      </c>
      <c r="J29" s="38"/>
    </row>
    <row r="30" customHeight="1" spans="1:10">
      <c r="A30" s="28"/>
      <c r="B30" s="29"/>
      <c r="C30" s="15">
        <v>846</v>
      </c>
      <c r="D30" s="15">
        <v>1</v>
      </c>
      <c r="E30" s="15">
        <f t="shared" si="6"/>
        <v>846</v>
      </c>
      <c r="F30" s="15"/>
      <c r="G30" s="15"/>
      <c r="H30" s="15">
        <v>846</v>
      </c>
      <c r="I30" s="44" t="s">
        <v>36</v>
      </c>
      <c r="J30" s="38"/>
    </row>
    <row r="31" customHeight="1" spans="1:10">
      <c r="A31" s="28"/>
      <c r="B31" s="29"/>
      <c r="C31" s="15">
        <v>2500</v>
      </c>
      <c r="D31" s="15">
        <v>1</v>
      </c>
      <c r="E31" s="15">
        <f t="shared" si="6"/>
        <v>2500</v>
      </c>
      <c r="F31" s="15"/>
      <c r="G31" s="15"/>
      <c r="H31" s="15">
        <v>1121.2</v>
      </c>
      <c r="I31" s="44" t="s">
        <v>37</v>
      </c>
      <c r="J31" s="38"/>
    </row>
    <row r="32" customHeight="1" spans="1:10">
      <c r="A32" s="28"/>
      <c r="B32" s="29"/>
      <c r="C32" s="15">
        <v>200</v>
      </c>
      <c r="D32" s="15">
        <v>1</v>
      </c>
      <c r="E32" s="15">
        <f t="shared" si="6"/>
        <v>200</v>
      </c>
      <c r="F32" s="15"/>
      <c r="G32" s="15"/>
      <c r="H32" s="15">
        <v>88.9</v>
      </c>
      <c r="I32" s="44" t="s">
        <v>38</v>
      </c>
      <c r="J32" s="38"/>
    </row>
    <row r="33" s="1" customFormat="1" customHeight="1" spans="1:10">
      <c r="A33" s="17"/>
      <c r="B33" s="18" t="s">
        <v>39</v>
      </c>
      <c r="C33" s="19">
        <f>SUM(C25:C32)</f>
        <v>11863.8</v>
      </c>
      <c r="D33" s="19">
        <f t="shared" ref="D33" si="7">SUM(D25)</f>
        <v>1</v>
      </c>
      <c r="E33" s="19">
        <f>SUM(E25:E32)</f>
        <v>16749.8</v>
      </c>
      <c r="F33" s="19">
        <f>SUM(F25:F32)</f>
        <v>0</v>
      </c>
      <c r="G33" s="19">
        <f t="shared" ref="G33" si="8">SUM(G25:G26)</f>
        <v>0</v>
      </c>
      <c r="H33" s="19">
        <f>SUM(H25:H32)</f>
        <v>11712.9</v>
      </c>
      <c r="I33" s="39"/>
      <c r="J33" s="40"/>
    </row>
    <row r="34" customHeight="1" spans="1:10">
      <c r="A34" s="13">
        <v>6</v>
      </c>
      <c r="B34" s="14" t="s">
        <v>40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6"/>
      <c r="J34" s="37" t="s">
        <v>41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2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6"/>
      <c r="J37" s="42"/>
    </row>
    <row r="38" s="1" customFormat="1" customHeight="1" spans="1:10">
      <c r="A38" s="17"/>
      <c r="B38" s="18" t="s">
        <v>42</v>
      </c>
      <c r="C38" s="19">
        <f>SUM(C34)</f>
        <v>0</v>
      </c>
      <c r="D38" s="19">
        <f t="shared" ref="D38:H38" si="9">SUM(D34)</f>
        <v>0</v>
      </c>
      <c r="E38" s="19">
        <f t="shared" si="9"/>
        <v>0</v>
      </c>
      <c r="F38" s="19">
        <f t="shared" si="9"/>
        <v>0</v>
      </c>
      <c r="G38" s="19">
        <f t="shared" si="9"/>
        <v>0</v>
      </c>
      <c r="H38" s="19">
        <f t="shared" si="9"/>
        <v>0</v>
      </c>
      <c r="I38" s="39"/>
      <c r="J38" s="43"/>
    </row>
    <row r="39" customHeight="1" spans="1:10">
      <c r="A39" s="13">
        <v>7</v>
      </c>
      <c r="B39" s="14" t="s">
        <v>43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45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6"/>
      <c r="J40" s="46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6"/>
      <c r="J41" s="46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6"/>
    </row>
    <row r="43" s="1" customFormat="1" customHeight="1" spans="1:10">
      <c r="A43" s="17"/>
      <c r="B43" s="18" t="s">
        <v>44</v>
      </c>
      <c r="C43" s="19">
        <f>SUM(C39)</f>
        <v>0</v>
      </c>
      <c r="D43" s="19">
        <f t="shared" ref="D43:H43" si="10">SUM(D39)</f>
        <v>0</v>
      </c>
      <c r="E43" s="19">
        <f t="shared" si="10"/>
        <v>0</v>
      </c>
      <c r="F43" s="19">
        <f t="shared" si="10"/>
        <v>0</v>
      </c>
      <c r="G43" s="19">
        <f t="shared" si="10"/>
        <v>0</v>
      </c>
      <c r="H43" s="19">
        <f t="shared" si="10"/>
        <v>0</v>
      </c>
      <c r="I43" s="39"/>
      <c r="J43" s="47"/>
    </row>
    <row r="44" customHeight="1" spans="1:10">
      <c r="A44" s="13">
        <v>8</v>
      </c>
      <c r="B44" s="14" t="s">
        <v>45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6"/>
      <c r="J44" s="41" t="s">
        <v>46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6"/>
      <c r="J45" s="42"/>
    </row>
    <row r="46" s="1" customFormat="1" customHeight="1" spans="1:10">
      <c r="A46" s="17"/>
      <c r="B46" s="18" t="s">
        <v>47</v>
      </c>
      <c r="C46" s="19">
        <f>SUM(C44)</f>
        <v>0</v>
      </c>
      <c r="D46" s="19">
        <f t="shared" ref="D46:H46" si="11">SUM(D44)</f>
        <v>0</v>
      </c>
      <c r="E46" s="19">
        <f t="shared" si="11"/>
        <v>0</v>
      </c>
      <c r="F46" s="19">
        <f t="shared" si="11"/>
        <v>0</v>
      </c>
      <c r="G46" s="19">
        <f t="shared" si="11"/>
        <v>0</v>
      </c>
      <c r="H46" s="19">
        <f t="shared" si="11"/>
        <v>0</v>
      </c>
      <c r="I46" s="39"/>
      <c r="J46" s="43"/>
    </row>
    <row r="47" customHeight="1" spans="1:10">
      <c r="A47" s="13">
        <v>9</v>
      </c>
      <c r="B47" s="14" t="s">
        <v>48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6"/>
      <c r="J47" s="37" t="s">
        <v>49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6"/>
      <c r="J49" s="38"/>
    </row>
    <row r="50" s="1" customFormat="1" customHeight="1" spans="1:10">
      <c r="A50" s="17"/>
      <c r="B50" s="18" t="s">
        <v>50</v>
      </c>
      <c r="C50" s="19">
        <f>SUM(C47)</f>
        <v>0</v>
      </c>
      <c r="D50" s="19">
        <f t="shared" ref="D50:H50" si="12">SUM(D47)</f>
        <v>0</v>
      </c>
      <c r="E50" s="19">
        <f t="shared" si="12"/>
        <v>0</v>
      </c>
      <c r="F50" s="19">
        <f t="shared" si="12"/>
        <v>0</v>
      </c>
      <c r="G50" s="19">
        <f t="shared" si="12"/>
        <v>0</v>
      </c>
      <c r="H50" s="19">
        <f t="shared" si="12"/>
        <v>0</v>
      </c>
      <c r="I50" s="39"/>
      <c r="J50" s="40"/>
    </row>
    <row r="51" customHeight="1" spans="1:10">
      <c r="A51" s="20">
        <v>10</v>
      </c>
      <c r="B51" s="20" t="s">
        <v>51</v>
      </c>
      <c r="C51" s="15">
        <v>0</v>
      </c>
      <c r="D51" s="15">
        <v>0</v>
      </c>
      <c r="E51" s="15">
        <f t="shared" ref="E51:E57" si="13">C51+D51</f>
        <v>0</v>
      </c>
      <c r="F51" s="15">
        <v>0</v>
      </c>
      <c r="G51" s="15">
        <v>0</v>
      </c>
      <c r="H51" s="15">
        <f>F51+G51</f>
        <v>0</v>
      </c>
      <c r="I51" s="36"/>
      <c r="J51" s="45"/>
    </row>
    <row r="52" customHeight="1" spans="1:10">
      <c r="A52" s="28"/>
      <c r="B52" s="28"/>
      <c r="C52" s="15">
        <v>0</v>
      </c>
      <c r="D52" s="15">
        <v>0</v>
      </c>
      <c r="E52" s="15">
        <f t="shared" si="13"/>
        <v>0</v>
      </c>
      <c r="F52" s="15">
        <v>0</v>
      </c>
      <c r="G52" s="15">
        <v>0</v>
      </c>
      <c r="H52" s="15">
        <f t="shared" ref="H52:H57" si="14">F52+G52</f>
        <v>0</v>
      </c>
      <c r="I52" s="36"/>
      <c r="J52" s="46"/>
    </row>
    <row r="53" customHeight="1" spans="1:10">
      <c r="A53" s="28"/>
      <c r="B53" s="28"/>
      <c r="C53" s="15">
        <v>0</v>
      </c>
      <c r="D53" s="15">
        <v>0</v>
      </c>
      <c r="E53" s="15">
        <f t="shared" si="13"/>
        <v>0</v>
      </c>
      <c r="F53" s="15">
        <v>0</v>
      </c>
      <c r="G53" s="15">
        <v>0</v>
      </c>
      <c r="H53" s="15">
        <f t="shared" si="14"/>
        <v>0</v>
      </c>
      <c r="I53" s="36"/>
      <c r="J53" s="46"/>
    </row>
    <row r="54" customHeight="1" spans="1:10">
      <c r="A54" s="28"/>
      <c r="B54" s="28"/>
      <c r="C54" s="15">
        <v>0</v>
      </c>
      <c r="D54" s="15">
        <v>0</v>
      </c>
      <c r="E54" s="15">
        <f t="shared" si="13"/>
        <v>0</v>
      </c>
      <c r="F54" s="15">
        <v>0</v>
      </c>
      <c r="G54" s="15">
        <v>0</v>
      </c>
      <c r="H54" s="15">
        <f t="shared" si="14"/>
        <v>0</v>
      </c>
      <c r="I54" s="36"/>
      <c r="J54" s="46"/>
    </row>
    <row r="55" customHeight="1" spans="1:10">
      <c r="A55" s="28"/>
      <c r="B55" s="28"/>
      <c r="C55" s="15">
        <v>0</v>
      </c>
      <c r="D55" s="15">
        <v>0</v>
      </c>
      <c r="E55" s="15">
        <f t="shared" si="13"/>
        <v>0</v>
      </c>
      <c r="F55" s="15">
        <v>0</v>
      </c>
      <c r="G55" s="15">
        <v>0</v>
      </c>
      <c r="H55" s="15">
        <f t="shared" si="14"/>
        <v>0</v>
      </c>
      <c r="I55" s="36"/>
      <c r="J55" s="46"/>
    </row>
    <row r="56" customHeight="1" spans="1:10">
      <c r="A56" s="28"/>
      <c r="B56" s="28"/>
      <c r="C56" s="15">
        <v>0</v>
      </c>
      <c r="D56" s="15">
        <v>0</v>
      </c>
      <c r="E56" s="15">
        <f t="shared" si="13"/>
        <v>0</v>
      </c>
      <c r="F56" s="15">
        <v>0</v>
      </c>
      <c r="G56" s="15">
        <v>0</v>
      </c>
      <c r="H56" s="15">
        <f t="shared" si="14"/>
        <v>0</v>
      </c>
      <c r="I56" s="36"/>
      <c r="J56" s="46"/>
    </row>
    <row r="57" customHeight="1" spans="1:10">
      <c r="A57" s="23"/>
      <c r="B57" s="23"/>
      <c r="C57" s="15">
        <v>0</v>
      </c>
      <c r="D57" s="15">
        <v>0</v>
      </c>
      <c r="E57" s="15">
        <f t="shared" si="13"/>
        <v>0</v>
      </c>
      <c r="F57" s="15">
        <v>0</v>
      </c>
      <c r="G57" s="15">
        <v>0</v>
      </c>
      <c r="H57" s="15">
        <f t="shared" si="14"/>
        <v>0</v>
      </c>
      <c r="I57" s="36"/>
      <c r="J57" s="46"/>
    </row>
    <row r="58" s="1" customFormat="1" customHeight="1" spans="1:10">
      <c r="A58" s="17"/>
      <c r="B58" s="18" t="s">
        <v>52</v>
      </c>
      <c r="C58" s="19">
        <f>SUM(C51)</f>
        <v>0</v>
      </c>
      <c r="D58" s="19">
        <f t="shared" ref="D58:H58" si="15">SUM(D51)</f>
        <v>0</v>
      </c>
      <c r="E58" s="19">
        <f t="shared" si="15"/>
        <v>0</v>
      </c>
      <c r="F58" s="19">
        <f t="shared" si="15"/>
        <v>0</v>
      </c>
      <c r="G58" s="19">
        <f t="shared" si="15"/>
        <v>0</v>
      </c>
      <c r="H58" s="19">
        <f t="shared" si="15"/>
        <v>0</v>
      </c>
      <c r="I58" s="39"/>
      <c r="J58" s="47"/>
    </row>
    <row r="59" customHeight="1" spans="1:10">
      <c r="A59" s="17"/>
      <c r="B59" s="18" t="s">
        <v>53</v>
      </c>
      <c r="C59" s="19">
        <f>SUM(C58,C50,C46,C43,C38,C33,C24,C21,C16,C13)</f>
        <v>22863.8</v>
      </c>
      <c r="D59" s="19">
        <f t="shared" ref="D59:H59" si="16">SUM(D58,D50,D46,D43,D38,D33,D24,D21,D16,D13)</f>
        <v>2</v>
      </c>
      <c r="E59" s="19">
        <f t="shared" si="16"/>
        <v>27749.8</v>
      </c>
      <c r="F59" s="19">
        <f t="shared" si="16"/>
        <v>0</v>
      </c>
      <c r="G59" s="19">
        <f t="shared" si="16"/>
        <v>0</v>
      </c>
      <c r="H59" s="19">
        <f t="shared" si="16"/>
        <v>11712.9</v>
      </c>
      <c r="I59" s="39"/>
      <c r="J59" s="48"/>
    </row>
    <row r="63" customHeight="1" spans="1:9">
      <c r="A63" s="30" t="s">
        <v>54</v>
      </c>
      <c r="B63" s="31"/>
      <c r="C63" s="32" t="s">
        <v>55</v>
      </c>
      <c r="D63" s="32"/>
      <c r="E63" s="32" t="s">
        <v>56</v>
      </c>
      <c r="F63" s="32"/>
      <c r="G63" s="32" t="s">
        <v>57</v>
      </c>
      <c r="H63" s="32"/>
      <c r="I63" s="49" t="s">
        <v>58</v>
      </c>
    </row>
    <row r="64" customHeight="1" spans="1:9">
      <c r="A64" s="33">
        <f>E59</f>
        <v>27749.8</v>
      </c>
      <c r="B64" s="34"/>
      <c r="C64" s="34">
        <f>H59</f>
        <v>11712.9</v>
      </c>
      <c r="D64" s="34"/>
      <c r="E64" s="34">
        <f>F59</f>
        <v>0</v>
      </c>
      <c r="F64" s="34"/>
      <c r="G64" s="34">
        <f>G59</f>
        <v>0</v>
      </c>
      <c r="H64" s="34"/>
      <c r="I64" s="50">
        <f>A64-C64</f>
        <v>16036.9</v>
      </c>
    </row>
    <row r="66" customHeight="1" spans="1:7">
      <c r="A66" s="5" t="s">
        <v>59</v>
      </c>
      <c r="B66" s="51"/>
      <c r="C66" s="52" t="s">
        <v>60</v>
      </c>
      <c r="D66" s="51"/>
      <c r="E66" s="53" t="s">
        <v>61</v>
      </c>
      <c r="F66" s="51"/>
      <c r="G66" s="53" t="s">
        <v>62</v>
      </c>
    </row>
    <row r="67" customHeight="1" spans="1:7">
      <c r="A67" s="5"/>
      <c r="B67" s="51"/>
      <c r="C67" s="52"/>
      <c r="D67" s="51"/>
      <c r="E67" s="53"/>
      <c r="F67" s="51"/>
      <c r="G67" s="53"/>
    </row>
  </sheetData>
  <mergeCells count="68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8"/>
    <mergeCell ref="A34:A37"/>
    <mergeCell ref="A39:A42"/>
    <mergeCell ref="A44:A45"/>
    <mergeCell ref="A47:A49"/>
    <mergeCell ref="A51:A57"/>
    <mergeCell ref="A66:A67"/>
    <mergeCell ref="B6:B7"/>
    <mergeCell ref="B8:B12"/>
    <mergeCell ref="B14:B15"/>
    <mergeCell ref="B17:B20"/>
    <mergeCell ref="B22:B23"/>
    <mergeCell ref="B25:B28"/>
    <mergeCell ref="B34:B37"/>
    <mergeCell ref="B39:B42"/>
    <mergeCell ref="B44:B45"/>
    <mergeCell ref="B47:B49"/>
    <mergeCell ref="B51:B57"/>
    <mergeCell ref="C8:C12"/>
    <mergeCell ref="C14:C15"/>
    <mergeCell ref="C34:C37"/>
    <mergeCell ref="C39:C42"/>
    <mergeCell ref="C44:C45"/>
    <mergeCell ref="C47:C49"/>
    <mergeCell ref="C66:C67"/>
    <mergeCell ref="D8:D12"/>
    <mergeCell ref="D14:D15"/>
    <mergeCell ref="D34:D37"/>
    <mergeCell ref="D39:D42"/>
    <mergeCell ref="D44:D45"/>
    <mergeCell ref="D47:D49"/>
    <mergeCell ref="E8:E12"/>
    <mergeCell ref="E14:E15"/>
    <mergeCell ref="E34:E37"/>
    <mergeCell ref="E39:E42"/>
    <mergeCell ref="E44:E45"/>
    <mergeCell ref="E47:E49"/>
    <mergeCell ref="E66:E67"/>
    <mergeCell ref="G66:G67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58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2019-09-23T09:07:44Z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