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<sst xmlns="http://schemas.openxmlformats.org/spreadsheetml/2006/main" count="127" uniqueCount="95">
  <si>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</si>
  <si>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</si>
  <si>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</si>
  <si>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</si>
  <si>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</si>
  <si>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</si>
  <si>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</si>
  <si>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</si>
  <si>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</si>
  <si>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</si>
  <si>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</si>
  <si>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</si>
  <si>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</si>
  <si>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</si>
  <si>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</si>
  <si>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</si>
  <si>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以沫报销</t>
  </si>
  <si>
    <t>可用项目：租车费、大交通、过路费、过桥费。
加油费（仅试驾活动可用，且只可使用活动当时当地的加油票）</t>
  </si>
  <si>
    <t>华梓宁大交通报销</t>
  </si>
  <si>
    <t>华梓宁打车报销</t>
  </si>
  <si>
    <t>泡泡打车报销</t>
  </si>
  <si>
    <t>泡泡机票报销</t>
  </si>
  <si>
    <t>泡泡火车票报销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</si>
  <si>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</si>
  <si>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</si>
  <si>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</si>
  <si>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</si>
  <si>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</si>
  <si>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</si>
  <si>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</si>
  <si>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</si>
  <si>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无忧餐费1</t>
  </si>
  <si>
    <t>需提供刷卡联、菜单（小票）</t>
  </si>
  <si>
    <t>无忧餐费2</t>
  </si>
  <si>
    <t>泡泡餐费</t>
  </si>
  <si>
    <t>段艺璇椰子鸡</t>
  </si>
  <si>
    <t>段艺璇餐费</t>
  </si>
  <si>
    <t>段艺璇奶茶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</si>
  <si>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</si>
  <si>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</si>
  <si>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</si>
  <si>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</si>
  <si>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</si>
  <si>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</si>
  <si>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</si>
  <si>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</si>
  <si>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</si>
  <si>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</si>
  <si>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</si>
  <si>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</si>
  <si>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</si>
  <si>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</si>
  <si>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</si>
  <si>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</si>
  <si>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华梓宁酒店报销</t>
  </si>
  <si>
    <t>泡泡酒店报销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</si>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</sst>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180" fontId="0" fillId="0" borderId="12" xfId="0" applyNumberFormat="1" applyBorder="1" applyAlignment="1">
      <alignment vertical="center"/>
    </xf>
    <xf numFmtId="180" fontId="0" fillId="0" borderId="11" xfId="0" applyNumberFormat="1" applyBorder="1" applyAlignment="1">
      <alignment vertical="center"/>
    </xf>
    <xf numFmtId="0" fontId="0" fillId="0" borderId="11" xfId="0" applyFont="1" applyBorder="1" applyAlignment="1">
      <alignment horizontal="right" vertical="center"/>
    </xf>
    <xf numFmtId="180" fontId="0" fillId="0" borderId="11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 wrapText="1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52" workbookViewId="0">
      <selection activeCell="I12" sqref="I12"/>
    </sheetView>
  </sheetViews>
  <sheetFormatPr defaultColWidth="9" defaultRowHeight="21" customHeight="1"/>
  <cols>
    <col min="1" max="1" width="9" style="47"/>
    <col min="2" max="2" width="16.7777777777778" style="47" customWidth="1"/>
    <col min="3" max="3" width="9" style="48"/>
    <col min="4" max="5" width="9" style="47"/>
    <col min="6" max="6" width="15.0648148148148" style="47" customWidth="1"/>
    <col min="7" max="7" width="11.7777777777778" style="47" customWidth="1"/>
    <col min="8" max="8" width="15.2222222222222" style="47" customWidth="1"/>
    <col min="9" max="9" width="37.962962962963" style="47" customWidth="1"/>
    <col min="10" max="10" width="39.4444444444444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61">
        <v>740</v>
      </c>
      <c r="G8" s="61">
        <v>0</v>
      </c>
      <c r="H8" s="62">
        <f>F8+G8</f>
        <v>740</v>
      </c>
      <c r="I8" s="63" t="s">
        <v>16</v>
      </c>
      <c r="J8" s="64" t="s">
        <v>17</v>
      </c>
    </row>
    <row r="9" customHeight="1" spans="1:12">
      <c r="A9" s="65"/>
      <c r="B9" s="66"/>
      <c r="C9" s="67"/>
      <c r="D9" s="68"/>
      <c r="E9" s="67"/>
      <c r="F9" s="61">
        <v>3360</v>
      </c>
      <c r="G9" s="61">
        <v>0</v>
      </c>
      <c r="H9" s="62">
        <f>F9+G9</f>
        <v>3360</v>
      </c>
      <c r="I9" s="63" t="s">
        <v>18</v>
      </c>
      <c r="J9" s="69"/>
    </row>
    <row r="10" customHeight="1" spans="1:12">
      <c r="A10" s="65"/>
      <c r="B10" s="66"/>
      <c r="C10" s="67"/>
      <c r="D10" s="68"/>
      <c r="E10" s="67"/>
      <c r="F10" s="61">
        <v>2796</v>
      </c>
      <c r="G10" s="70">
        <v>0</v>
      </c>
      <c r="H10" s="62">
        <f>F10+G10</f>
        <v>2796</v>
      </c>
      <c r="I10" s="63" t="s">
        <v>18</v>
      </c>
      <c r="J10" s="69"/>
    </row>
    <row r="11" customHeight="1" spans="1:12">
      <c r="A11" s="65"/>
      <c r="B11" s="66"/>
      <c r="C11" s="67"/>
      <c r="D11" s="68"/>
      <c r="E11" s="67"/>
      <c r="F11" s="61">
        <v>134.6</v>
      </c>
      <c r="G11" s="71">
        <v>0</v>
      </c>
      <c r="H11" s="62">
        <f>F11+G11</f>
        <v>134.6</v>
      </c>
      <c r="I11" s="63" t="s">
        <v>19</v>
      </c>
      <c r="J11" s="69"/>
    </row>
    <row r="12" s="46" customFormat="1" ht="18" customHeight="1" spans="1:12">
      <c r="A12" s="65"/>
      <c r="B12" s="66"/>
      <c r="C12" s="67"/>
      <c r="D12" s="68"/>
      <c r="E12" s="67"/>
      <c r="F12" s="72">
        <f>69.57+47.01+12.7+29.8</f>
        <v>159.08</v>
      </c>
      <c r="G12" s="70">
        <v>0</v>
      </c>
      <c r="H12" s="62">
        <f>F12+G12</f>
        <v>159.08</v>
      </c>
      <c r="I12" s="72" t="s">
        <v>20</v>
      </c>
      <c r="J12" s="69"/>
    </row>
    <row r="13" s="46" customFormat="1" ht="18" customHeight="1" spans="1:12">
      <c r="A13" s="65"/>
      <c r="B13" s="66"/>
      <c r="C13" s="67"/>
      <c r="D13" s="68"/>
      <c r="E13" s="67"/>
      <c r="F13" s="61">
        <v>2134</v>
      </c>
      <c r="G13" s="70">
        <v>0</v>
      </c>
      <c r="H13" s="73">
        <f>F13+G13</f>
        <v>2134</v>
      </c>
      <c r="I13" s="72" t="s">
        <v>21</v>
      </c>
      <c r="J13" s="69"/>
    </row>
    <row r="14" s="46" customFormat="1" customHeight="1" spans="1:12">
      <c r="A14" s="74"/>
      <c r="B14" s="66"/>
      <c r="C14" s="67"/>
      <c r="D14" s="68"/>
      <c r="E14" s="67"/>
      <c r="F14" s="61">
        <v>238</v>
      </c>
      <c r="G14" s="70">
        <v>0</v>
      </c>
      <c r="H14" s="73">
        <f>F14+G14</f>
        <v>238</v>
      </c>
      <c r="I14" s="72" t="s">
        <v>22</v>
      </c>
      <c r="J14" s="75"/>
    </row>
    <row r="15" s="46" customFormat="1" customHeight="1" spans="1:12">
      <c r="A15" s="76"/>
      <c r="B15" s="77" t="s">
        <v>23</v>
      </c>
      <c r="C15" s="78">
        <f>SUM(C8)</f>
        <v>0</v>
      </c>
      <c r="D15" s="78">
        <f>SUM(D8)</f>
        <v>0</v>
      </c>
      <c r="E15" s="78">
        <f>SUM(E8)</f>
        <v>0</v>
      </c>
      <c r="F15" s="78">
        <f>SUM(F8:F14)</f>
        <v>9561.68</v>
      </c>
      <c r="G15" s="78">
        <f ca="1">SUM(G8:G57)</f>
        <v>0</v>
      </c>
      <c r="H15" s="78">
        <f>SUM(H8:H14)</f>
        <v>9561.68</v>
      </c>
      <c r="I15" s="76"/>
      <c r="J15" s="79"/>
    </row>
    <row r="16" customHeight="1" spans="1:12">
      <c r="A16" s="80">
        <v>2</v>
      </c>
      <c r="B16" s="81" t="s">
        <v>24</v>
      </c>
      <c r="C16" s="82">
        <v>0</v>
      </c>
      <c r="D16" s="80"/>
      <c r="E16" s="82">
        <f>C16*D16</f>
        <v>0</v>
      </c>
      <c r="F16" s="61">
        <v>0</v>
      </c>
      <c r="G16" s="61">
        <v>0</v>
      </c>
      <c r="H16" s="61">
        <f>F16+G16</f>
        <v>0</v>
      </c>
      <c r="I16" s="83"/>
      <c r="J16" s="64" t="s">
        <v>25</v>
      </c>
    </row>
    <row r="17" customHeight="1" spans="1:10">
      <c r="A17" s="84"/>
      <c r="B17" s="85"/>
      <c r="C17" s="86"/>
      <c r="D17" s="84"/>
      <c r="E17" s="86"/>
      <c r="F17" s="61">
        <v>0</v>
      </c>
      <c r="G17" s="61">
        <v>0</v>
      </c>
      <c r="H17" s="61">
        <f t="shared" ref="H17:H28" si="0">F17+G17</f>
        <v>0</v>
      </c>
      <c r="I17" s="83"/>
      <c r="J17" s="69"/>
    </row>
    <row r="18" s="46" customFormat="1" customHeight="1" spans="1:10">
      <c r="A18" s="76"/>
      <c r="B18" s="77" t="s">
        <v>26</v>
      </c>
      <c r="C18" s="78">
        <f>SUM(C16)</f>
        <v>0</v>
      </c>
      <c r="D18" s="78">
        <f>SUM(D16)</f>
        <v>0</v>
      </c>
      <c r="E18" s="78">
        <f>SUM(E16)</f>
        <v>0</v>
      </c>
      <c r="F18" s="78">
        <f>SUM(F16:F17)</f>
        <v>0</v>
      </c>
      <c r="G18" s="78">
        <f>SUM(G16:G17)</f>
        <v>0</v>
      </c>
      <c r="H18" s="78">
        <f>SUM(H16:H17)</f>
        <v>0</v>
      </c>
      <c r="I18" s="76"/>
      <c r="J18" s="79"/>
    </row>
    <row r="19" ht="39" customHeight="1" spans="1:10">
      <c r="A19" s="83">
        <v>3</v>
      </c>
      <c r="B19" s="87" t="s">
        <v>27</v>
      </c>
      <c r="C19" s="61">
        <v>0</v>
      </c>
      <c r="D19" s="83"/>
      <c r="E19" s="61">
        <f>C19*D19</f>
        <v>0</v>
      </c>
      <c r="F19" s="61">
        <v>0</v>
      </c>
      <c r="G19" s="61">
        <v>0</v>
      </c>
      <c r="H19" s="61">
        <f t="shared" si="0"/>
        <v>0</v>
      </c>
      <c r="I19" s="72"/>
      <c r="J19" s="88" t="s">
        <v>28</v>
      </c>
    </row>
    <row r="20" customHeight="1" spans="1:10">
      <c r="A20" s="83"/>
      <c r="B20" s="87"/>
      <c r="C20" s="61"/>
      <c r="D20" s="83"/>
      <c r="E20" s="61"/>
      <c r="F20" s="61">
        <v>0</v>
      </c>
      <c r="G20" s="61">
        <v>0</v>
      </c>
      <c r="H20" s="61">
        <f t="shared" si="0"/>
        <v>0</v>
      </c>
      <c r="I20" s="83"/>
      <c r="J20" s="89"/>
    </row>
    <row r="21" s="46" customFormat="1" customHeight="1" spans="1:10">
      <c r="A21" s="76"/>
      <c r="B21" s="77" t="s">
        <v>29</v>
      </c>
      <c r="C21" s="78">
        <f>SUM(C19)</f>
        <v>0</v>
      </c>
      <c r="D21" s="78">
        <f t="shared" ref="D21:E21" si="1">SUM(D19)</f>
        <v>0</v>
      </c>
      <c r="E21" s="78">
        <f t="shared" si="1"/>
        <v>0</v>
      </c>
      <c r="F21" s="78">
        <f>SUM(F19:F20)</f>
        <v>0</v>
      </c>
      <c r="G21" s="78">
        <f>SUM(G19:G20)</f>
        <v>0</v>
      </c>
      <c r="H21" s="78">
        <f>SUM(H19:H20)</f>
        <v>0</v>
      </c>
      <c r="I21" s="76"/>
      <c r="J21" s="90"/>
    </row>
    <row r="22" customHeight="1" spans="1:10">
      <c r="A22" s="60">
        <v>4</v>
      </c>
      <c r="B22" s="58" t="s">
        <v>30</v>
      </c>
      <c r="C22" s="59">
        <v>0</v>
      </c>
      <c r="D22" s="60"/>
      <c r="E22" s="59">
        <f>C22*D22</f>
        <v>0</v>
      </c>
      <c r="F22" s="61">
        <v>761</v>
      </c>
      <c r="G22" s="61">
        <v>0</v>
      </c>
      <c r="H22" s="61">
        <f t="shared" si="0"/>
        <v>761</v>
      </c>
      <c r="I22" s="63" t="s">
        <v>31</v>
      </c>
      <c r="J22" s="88" t="s">
        <v>32</v>
      </c>
    </row>
    <row r="23" customHeight="1" spans="1:10">
      <c r="A23" s="68"/>
      <c r="B23" s="66"/>
      <c r="C23" s="67"/>
      <c r="D23" s="68"/>
      <c r="E23" s="67"/>
      <c r="F23" s="61">
        <v>2062</v>
      </c>
      <c r="G23" s="61">
        <v>0</v>
      </c>
      <c r="H23" s="61">
        <f t="shared" si="0"/>
        <v>2062</v>
      </c>
      <c r="I23" s="63" t="s">
        <v>33</v>
      </c>
      <c r="J23" s="89"/>
    </row>
    <row r="24" customHeight="1" spans="1:10">
      <c r="A24" s="68"/>
      <c r="B24" s="66"/>
      <c r="C24" s="67"/>
      <c r="D24" s="68"/>
      <c r="E24" s="67"/>
      <c r="F24" s="61">
        <v>29.55</v>
      </c>
      <c r="G24" s="61">
        <v>0</v>
      </c>
      <c r="H24" s="61">
        <f t="shared" si="0"/>
        <v>29.55</v>
      </c>
      <c r="I24" s="63" t="s">
        <v>34</v>
      </c>
      <c r="J24" s="89"/>
    </row>
    <row r="25" customHeight="1" spans="1:10">
      <c r="A25" s="68"/>
      <c r="B25" s="66"/>
      <c r="C25" s="67"/>
      <c r="D25" s="68"/>
      <c r="E25" s="67"/>
      <c r="F25" s="61">
        <v>26</v>
      </c>
      <c r="G25" s="61">
        <v>0</v>
      </c>
      <c r="H25" s="61">
        <f t="shared" si="0"/>
        <v>26</v>
      </c>
      <c r="I25" s="63" t="s">
        <v>34</v>
      </c>
      <c r="J25" s="89"/>
    </row>
    <row r="26" customHeight="1" spans="1:10">
      <c r="A26" s="68"/>
      <c r="B26" s="66"/>
      <c r="C26" s="67"/>
      <c r="D26" s="68"/>
      <c r="E26" s="67"/>
      <c r="F26" s="61">
        <v>34</v>
      </c>
      <c r="G26" s="61">
        <v>0</v>
      </c>
      <c r="H26" s="61">
        <f t="shared" si="0"/>
        <v>34</v>
      </c>
      <c r="I26" s="63" t="s">
        <v>34</v>
      </c>
      <c r="J26" s="89"/>
    </row>
    <row r="27" customHeight="1" spans="1:10">
      <c r="A27" s="68"/>
      <c r="B27" s="66"/>
      <c r="C27" s="67"/>
      <c r="D27" s="68"/>
      <c r="E27" s="67"/>
      <c r="F27" s="61">
        <v>25</v>
      </c>
      <c r="G27" s="61">
        <v>0</v>
      </c>
      <c r="H27" s="61">
        <f t="shared" si="0"/>
        <v>25</v>
      </c>
      <c r="I27" s="63" t="s">
        <v>34</v>
      </c>
      <c r="J27" s="89"/>
    </row>
    <row r="28" customHeight="1" spans="1:10">
      <c r="A28" s="68"/>
      <c r="B28" s="66"/>
      <c r="C28" s="67"/>
      <c r="D28" s="68"/>
      <c r="E28" s="67"/>
      <c r="F28" s="61">
        <v>110.5</v>
      </c>
      <c r="G28" s="61">
        <v>0</v>
      </c>
      <c r="H28" s="61">
        <f t="shared" si="0"/>
        <v>110.5</v>
      </c>
      <c r="I28" s="63" t="s">
        <v>34</v>
      </c>
      <c r="J28" s="89"/>
    </row>
    <row r="29" s="46" customFormat="1" customHeight="1" spans="1:10">
      <c r="A29" s="68"/>
      <c r="B29" s="66"/>
      <c r="C29" s="67"/>
      <c r="D29" s="68"/>
      <c r="E29" s="67"/>
      <c r="F29" s="61">
        <v>66.6</v>
      </c>
      <c r="G29" s="61">
        <v>0</v>
      </c>
      <c r="H29" s="61">
        <f>F29+G29</f>
        <v>66.6</v>
      </c>
      <c r="I29" s="63" t="s">
        <v>34</v>
      </c>
      <c r="J29" s="91"/>
    </row>
    <row r="30" s="46" customFormat="1" customHeight="1" spans="1:10">
      <c r="A30" s="68"/>
      <c r="B30" s="66"/>
      <c r="C30" s="67"/>
      <c r="D30" s="68"/>
      <c r="E30" s="67"/>
      <c r="F30" s="61">
        <v>97.2</v>
      </c>
      <c r="G30" s="61">
        <v>0</v>
      </c>
      <c r="H30" s="61">
        <f>F30+G30</f>
        <v>97.2</v>
      </c>
      <c r="I30" s="63" t="s">
        <v>34</v>
      </c>
      <c r="J30" s="91"/>
    </row>
    <row r="31" s="46" customFormat="1" customHeight="1" spans="1:10">
      <c r="A31" s="68"/>
      <c r="B31" s="66"/>
      <c r="C31" s="67"/>
      <c r="D31" s="68"/>
      <c r="E31" s="67"/>
      <c r="F31" s="61">
        <v>0</v>
      </c>
      <c r="G31" s="61">
        <v>232.17</v>
      </c>
      <c r="H31" s="61">
        <f t="shared" ref="H31:H37" si="2">F31+G31</f>
        <v>232.17</v>
      </c>
      <c r="I31" s="63" t="s">
        <v>35</v>
      </c>
      <c r="J31" s="91"/>
    </row>
    <row r="32" s="46" customFormat="1" customHeight="1" spans="1:10">
      <c r="A32" s="68"/>
      <c r="B32" s="66"/>
      <c r="C32" s="67"/>
      <c r="D32" s="68"/>
      <c r="E32" s="67"/>
      <c r="F32" s="61">
        <v>8.74</v>
      </c>
      <c r="G32" s="61">
        <v>0</v>
      </c>
      <c r="H32" s="61">
        <f t="shared" si="2"/>
        <v>8.74</v>
      </c>
      <c r="I32" s="63" t="s">
        <v>36</v>
      </c>
      <c r="J32" s="91"/>
    </row>
    <row r="33" s="46" customFormat="1" customHeight="1" spans="1:10">
      <c r="A33" s="68"/>
      <c r="B33" s="66"/>
      <c r="C33" s="67"/>
      <c r="D33" s="68"/>
      <c r="E33" s="67"/>
      <c r="F33" s="61">
        <v>74.5</v>
      </c>
      <c r="G33" s="61">
        <v>0</v>
      </c>
      <c r="H33" s="61">
        <f t="shared" si="2"/>
        <v>74.5</v>
      </c>
      <c r="I33" s="63" t="s">
        <v>36</v>
      </c>
      <c r="J33" s="91"/>
    </row>
    <row r="34" s="46" customFormat="1" customHeight="1" spans="1:10">
      <c r="A34" s="68"/>
      <c r="B34" s="66"/>
      <c r="C34" s="67"/>
      <c r="D34" s="68"/>
      <c r="E34" s="67"/>
      <c r="F34" s="61">
        <v>11.5</v>
      </c>
      <c r="G34" s="61">
        <v>0</v>
      </c>
      <c r="H34" s="61">
        <f t="shared" si="2"/>
        <v>11.5</v>
      </c>
      <c r="I34" s="63" t="s">
        <v>36</v>
      </c>
      <c r="J34" s="91"/>
    </row>
    <row r="35" s="46" customFormat="1" customHeight="1" spans="1:10">
      <c r="A35" s="68"/>
      <c r="B35" s="66"/>
      <c r="C35" s="67"/>
      <c r="D35" s="68"/>
      <c r="E35" s="67"/>
      <c r="F35" s="61">
        <v>23.66</v>
      </c>
      <c r="G35" s="61">
        <v>0</v>
      </c>
      <c r="H35" s="61">
        <f t="shared" si="2"/>
        <v>23.66</v>
      </c>
      <c r="I35" s="63" t="s">
        <v>36</v>
      </c>
      <c r="J35" s="91"/>
    </row>
    <row r="36" s="46" customFormat="1" customHeight="1" spans="1:10">
      <c r="A36" s="68"/>
      <c r="B36" s="66"/>
      <c r="C36" s="67"/>
      <c r="D36" s="68"/>
      <c r="E36" s="67"/>
      <c r="F36" s="61">
        <v>0</v>
      </c>
      <c r="G36" s="61">
        <v>39.6</v>
      </c>
      <c r="H36" s="61">
        <f t="shared" si="2"/>
        <v>39.6</v>
      </c>
      <c r="I36" s="63" t="s">
        <v>37</v>
      </c>
      <c r="J36" s="91"/>
    </row>
    <row r="37" s="46" customFormat="1" customHeight="1" spans="1:10">
      <c r="A37" s="68"/>
      <c r="B37" s="66"/>
      <c r="C37" s="67"/>
      <c r="D37" s="68"/>
      <c r="E37" s="67"/>
      <c r="F37" s="61">
        <v>169.87</v>
      </c>
      <c r="G37" s="61">
        <v>0</v>
      </c>
      <c r="H37" s="61">
        <f t="shared" si="2"/>
        <v>169.87</v>
      </c>
      <c r="I37" s="63" t="s">
        <v>36</v>
      </c>
      <c r="J37" s="91"/>
    </row>
    <row r="38" s="46" customFormat="1" customHeight="1" spans="1:10">
      <c r="A38" s="68"/>
      <c r="B38" s="66"/>
      <c r="C38" s="67"/>
      <c r="D38" s="68"/>
      <c r="E38" s="67"/>
      <c r="F38" s="61">
        <v>22</v>
      </c>
      <c r="G38" s="61">
        <v>0</v>
      </c>
      <c r="H38" s="61">
        <f>F38+G38</f>
        <v>22</v>
      </c>
      <c r="I38" s="63" t="s">
        <v>36</v>
      </c>
      <c r="J38" s="91"/>
    </row>
    <row r="39" s="46" customFormat="1" customHeight="1" spans="1:10">
      <c r="A39" s="76"/>
      <c r="B39" s="77" t="s">
        <v>38</v>
      </c>
      <c r="C39" s="78">
        <f>SUM(C22)</f>
        <v>0</v>
      </c>
      <c r="D39" s="78">
        <f t="shared" ref="D39:E39" si="3">SUM(D22)</f>
        <v>0</v>
      </c>
      <c r="E39" s="78">
        <f t="shared" si="3"/>
        <v>0</v>
      </c>
      <c r="F39" s="78">
        <f>SUM(F22:F38)</f>
        <v>3522.12</v>
      </c>
      <c r="G39" s="78">
        <f>SUM(G22:G38)</f>
        <v>271.77</v>
      </c>
      <c r="H39" s="78">
        <f>SUM(H22:H38)</f>
        <v>3793.89</v>
      </c>
      <c r="I39" s="76"/>
      <c r="J39" s="90"/>
    </row>
    <row r="40" customHeight="1" spans="1:10">
      <c r="A40" s="80">
        <v>5</v>
      </c>
      <c r="B40" s="81" t="s">
        <v>39</v>
      </c>
      <c r="C40" s="82">
        <v>0</v>
      </c>
      <c r="D40" s="80"/>
      <c r="E40" s="82">
        <f>C40*D40</f>
        <v>0</v>
      </c>
      <c r="F40" s="61">
        <v>0</v>
      </c>
      <c r="G40" s="61">
        <v>0</v>
      </c>
      <c r="H40" s="61">
        <f>F40+G40</f>
        <v>0</v>
      </c>
      <c r="I40" s="92"/>
      <c r="J40" s="64"/>
    </row>
    <row r="41" customHeight="1" spans="1:10">
      <c r="A41" s="93"/>
      <c r="B41" s="94"/>
      <c r="C41" s="95"/>
      <c r="D41" s="93"/>
      <c r="E41" s="95"/>
      <c r="F41" s="61">
        <v>0</v>
      </c>
      <c r="G41" s="61">
        <v>0</v>
      </c>
      <c r="H41" s="61">
        <f>F41+G41</f>
        <v>0</v>
      </c>
      <c r="I41" s="63"/>
      <c r="J41" s="69"/>
    </row>
    <row r="42" s="46" customFormat="1" customHeight="1" spans="1:10">
      <c r="A42" s="76"/>
      <c r="B42" s="77" t="s">
        <v>40</v>
      </c>
      <c r="C42" s="78">
        <f>SUM(C40)</f>
        <v>0</v>
      </c>
      <c r="D42" s="78">
        <f t="shared" ref="D42:E42" si="4">SUM(D40)</f>
        <v>0</v>
      </c>
      <c r="E42" s="78">
        <f t="shared" si="4"/>
        <v>0</v>
      </c>
      <c r="F42" s="78">
        <f>SUM(F40:F41)</f>
        <v>0</v>
      </c>
      <c r="G42" s="78">
        <f>SUM(G40:G41)</f>
        <v>0</v>
      </c>
      <c r="H42" s="78">
        <f>SUM(H40:H41)</f>
        <v>0</v>
      </c>
      <c r="I42" s="76"/>
      <c r="J42" s="79"/>
    </row>
    <row r="43" customHeight="1" spans="1:10">
      <c r="A43" s="83">
        <v>6</v>
      </c>
      <c r="B43" s="87" t="s">
        <v>41</v>
      </c>
      <c r="C43" s="61">
        <v>0</v>
      </c>
      <c r="D43" s="83"/>
      <c r="E43" s="61">
        <f>C43*D43</f>
        <v>0</v>
      </c>
      <c r="F43" s="61">
        <v>0</v>
      </c>
      <c r="G43" s="61">
        <v>0</v>
      </c>
      <c r="H43" s="61">
        <f>F43+G43</f>
        <v>0</v>
      </c>
      <c r="I43" s="83"/>
      <c r="J43" s="64" t="s">
        <v>42</v>
      </c>
    </row>
    <row r="44" customHeight="1" spans="1:10">
      <c r="A44" s="83"/>
      <c r="B44" s="87"/>
      <c r="C44" s="61"/>
      <c r="D44" s="83"/>
      <c r="E44" s="61"/>
      <c r="F44" s="61">
        <v>0</v>
      </c>
      <c r="G44" s="61">
        <v>0</v>
      </c>
      <c r="H44" s="61">
        <f>F44+G44</f>
        <v>0</v>
      </c>
      <c r="I44" s="83"/>
      <c r="J44" s="89"/>
    </row>
    <row r="45" s="46" customFormat="1" customHeight="1" spans="1:10">
      <c r="A45" s="76"/>
      <c r="B45" s="77" t="s">
        <v>43</v>
      </c>
      <c r="C45" s="78">
        <f>SUM(C43)</f>
        <v>0</v>
      </c>
      <c r="D45" s="78">
        <f t="shared" ref="D45:E45" si="5">SUM(D43)</f>
        <v>0</v>
      </c>
      <c r="E45" s="78">
        <f t="shared" si="5"/>
        <v>0</v>
      </c>
      <c r="F45" s="78">
        <f>SUM(F43:F44)</f>
        <v>0</v>
      </c>
      <c r="G45" s="78">
        <f>SUM(G43:G44)</f>
        <v>0</v>
      </c>
      <c r="H45" s="78">
        <f>SUM(H43:H44)</f>
        <v>0</v>
      </c>
      <c r="I45" s="76"/>
      <c r="J45" s="90"/>
    </row>
    <row r="46" customHeight="1" spans="1:10">
      <c r="A46" s="83">
        <v>7</v>
      </c>
      <c r="B46" s="87" t="s">
        <v>44</v>
      </c>
      <c r="C46" s="61">
        <v>0</v>
      </c>
      <c r="D46" s="83"/>
      <c r="E46" s="61">
        <f>C46*D46</f>
        <v>0</v>
      </c>
      <c r="F46" s="61">
        <v>0</v>
      </c>
      <c r="G46" s="61">
        <v>0</v>
      </c>
      <c r="H46" s="61">
        <f>F46+G46</f>
        <v>0</v>
      </c>
      <c r="I46" s="96"/>
      <c r="J46" s="88"/>
    </row>
    <row r="47" customHeight="1" spans="1:10">
      <c r="A47" s="83"/>
      <c r="B47" s="87"/>
      <c r="C47" s="61"/>
      <c r="D47" s="83"/>
      <c r="E47" s="61"/>
      <c r="F47" s="61">
        <v>0</v>
      </c>
      <c r="G47" s="61">
        <v>0</v>
      </c>
      <c r="H47" s="61">
        <f>F47+G47</f>
        <v>0</v>
      </c>
      <c r="I47" s="96"/>
      <c r="J47" s="89"/>
    </row>
    <row r="48" s="46" customFormat="1" customHeight="1" spans="1:10">
      <c r="A48" s="76"/>
      <c r="B48" s="77" t="s">
        <v>45</v>
      </c>
      <c r="C48" s="78">
        <f>SUM(C46)</f>
        <v>0</v>
      </c>
      <c r="D48" s="78">
        <f t="shared" ref="D48:E48" si="6">SUM(D46)</f>
        <v>0</v>
      </c>
      <c r="E48" s="78">
        <f t="shared" si="6"/>
        <v>0</v>
      </c>
      <c r="F48" s="78">
        <f>SUM(F46:F47)</f>
        <v>0</v>
      </c>
      <c r="G48" s="78">
        <f>SUM(G46:G47)</f>
        <v>0</v>
      </c>
      <c r="H48" s="78">
        <f>SUM(H46:H47)</f>
        <v>0</v>
      </c>
      <c r="I48" s="76"/>
      <c r="J48" s="90"/>
    </row>
    <row r="49" customHeight="1" spans="1:10">
      <c r="A49" s="83">
        <v>8</v>
      </c>
      <c r="B49" s="87" t="s">
        <v>46</v>
      </c>
      <c r="C49" s="61">
        <v>0</v>
      </c>
      <c r="D49" s="83"/>
      <c r="E49" s="61">
        <f t="shared" ref="E47:E56" si="7">C49*D49</f>
        <v>0</v>
      </c>
      <c r="F49" s="61">
        <v>0</v>
      </c>
      <c r="G49" s="61">
        <v>0</v>
      </c>
      <c r="H49" s="61">
        <f>F49+G49</f>
        <v>0</v>
      </c>
      <c r="I49" s="83"/>
      <c r="J49" s="88" t="s">
        <v>47</v>
      </c>
    </row>
    <row r="50" customHeight="1" spans="1:10">
      <c r="A50" s="83"/>
      <c r="B50" s="87"/>
      <c r="C50" s="61"/>
      <c r="D50" s="83"/>
      <c r="E50" s="61"/>
      <c r="F50" s="61">
        <v>0</v>
      </c>
      <c r="G50" s="61">
        <v>0</v>
      </c>
      <c r="H50" s="61">
        <f t="shared" ref="H49:H54" si="8">F50+G50</f>
        <v>0</v>
      </c>
      <c r="I50" s="83"/>
      <c r="J50" s="89"/>
    </row>
    <row r="51" s="46" customFormat="1" customHeight="1" spans="1:10">
      <c r="A51" s="76"/>
      <c r="B51" s="77" t="s">
        <v>48</v>
      </c>
      <c r="C51" s="78">
        <f>SUM(C49)</f>
        <v>0</v>
      </c>
      <c r="D51" s="78">
        <f t="shared" ref="D51:E51" si="9">SUM(D49)</f>
        <v>0</v>
      </c>
      <c r="E51" s="78">
        <f t="shared" si="9"/>
        <v>0</v>
      </c>
      <c r="F51" s="78">
        <f>SUM(F49:F50)</f>
        <v>0</v>
      </c>
      <c r="G51" s="78">
        <f t="shared" ref="G51:H51" si="10">SUM(G49:G50)</f>
        <v>0</v>
      </c>
      <c r="H51" s="78">
        <f t="shared" si="10"/>
        <v>0</v>
      </c>
      <c r="I51" s="76"/>
      <c r="J51" s="90"/>
    </row>
    <row r="52" customHeight="1" spans="1:10">
      <c r="A52" s="83">
        <v>9</v>
      </c>
      <c r="B52" s="87" t="s">
        <v>49</v>
      </c>
      <c r="C52" s="61">
        <v>0</v>
      </c>
      <c r="D52" s="83"/>
      <c r="E52" s="61">
        <f t="shared" si="7"/>
        <v>0</v>
      </c>
      <c r="F52" s="61">
        <v>0</v>
      </c>
      <c r="G52" s="61">
        <v>0</v>
      </c>
      <c r="H52" s="61">
        <f>F52+G52</f>
        <v>0</v>
      </c>
      <c r="I52" s="83"/>
      <c r="J52" s="64" t="s">
        <v>50</v>
      </c>
    </row>
    <row r="53" customHeight="1" spans="1:10">
      <c r="A53" s="83"/>
      <c r="B53" s="87"/>
      <c r="C53" s="61"/>
      <c r="D53" s="83"/>
      <c r="E53" s="61"/>
      <c r="F53" s="61">
        <v>0</v>
      </c>
      <c r="G53" s="61">
        <v>0</v>
      </c>
      <c r="H53" s="61">
        <f t="shared" si="8"/>
        <v>0</v>
      </c>
      <c r="I53" s="83"/>
      <c r="J53" s="69"/>
    </row>
    <row r="54" customHeight="1" spans="1:10">
      <c r="A54" s="83"/>
      <c r="B54" s="87"/>
      <c r="C54" s="61"/>
      <c r="D54" s="83"/>
      <c r="E54" s="61"/>
      <c r="F54" s="61">
        <v>0</v>
      </c>
      <c r="G54" s="61">
        <v>0</v>
      </c>
      <c r="H54" s="61">
        <f t="shared" si="8"/>
        <v>0</v>
      </c>
      <c r="I54" s="83"/>
      <c r="J54" s="69"/>
    </row>
    <row r="55" s="46" customFormat="1" customHeight="1" spans="1:10">
      <c r="A55" s="76"/>
      <c r="B55" s="77" t="s">
        <v>51</v>
      </c>
      <c r="C55" s="78">
        <f>SUM(C52)</f>
        <v>0</v>
      </c>
      <c r="D55" s="78">
        <f t="shared" ref="D55:E55" si="11">SUM(D52)</f>
        <v>0</v>
      </c>
      <c r="E55" s="78">
        <f t="shared" si="11"/>
        <v>0</v>
      </c>
      <c r="F55" s="78">
        <f>SUM(F52:F54)</f>
        <v>0</v>
      </c>
      <c r="G55" s="78" t="s">
        <v>52</v>
      </c>
      <c r="H55" s="78">
        <f>SUM(H52:H54)</f>
        <v>0</v>
      </c>
      <c r="I55" s="76"/>
      <c r="J55" s="79"/>
    </row>
    <row r="56" customHeight="1" spans="1:10">
      <c r="A56" s="80">
        <v>10</v>
      </c>
      <c r="B56" s="87" t="s">
        <v>53</v>
      </c>
      <c r="C56" s="61">
        <v>0</v>
      </c>
      <c r="D56" s="83"/>
      <c r="E56" s="61">
        <f t="shared" si="7"/>
        <v>0</v>
      </c>
      <c r="F56" s="61">
        <v>800</v>
      </c>
      <c r="G56" s="61">
        <v>0</v>
      </c>
      <c r="H56" s="62">
        <f>F56+G56</f>
        <v>800</v>
      </c>
      <c r="I56" s="63" t="s">
        <v>54</v>
      </c>
      <c r="J56" s="88"/>
    </row>
    <row r="57" customHeight="1" spans="1:10">
      <c r="A57" s="93"/>
      <c r="B57" s="87"/>
      <c r="C57" s="61"/>
      <c r="D57" s="83"/>
      <c r="E57" s="61"/>
      <c r="F57" s="61">
        <f>1258</f>
        <v>1258</v>
      </c>
      <c r="G57" s="61">
        <v>0</v>
      </c>
      <c r="H57" s="62">
        <f>F57+G57</f>
        <v>1258</v>
      </c>
      <c r="I57" s="63" t="s">
        <v>55</v>
      </c>
      <c r="J57" s="89"/>
    </row>
    <row r="58" s="46" customFormat="1" customHeight="1" spans="1:10">
      <c r="A58" s="76"/>
      <c r="B58" s="77" t="s">
        <v>56</v>
      </c>
      <c r="C58" s="78">
        <f>SUM(C56)</f>
        <v>0</v>
      </c>
      <c r="D58" s="78">
        <f>SUM(D56)</f>
        <v>0</v>
      </c>
      <c r="E58" s="78">
        <f>SUM(E56)</f>
        <v>0</v>
      </c>
      <c r="F58" s="78">
        <f>SUM(F56:F57)</f>
        <v>2058</v>
      </c>
      <c r="G58" s="78">
        <f>SUM(G56:G57)</f>
        <v>0</v>
      </c>
      <c r="H58" s="78">
        <f>SUM(H56:H57)</f>
        <v>2058</v>
      </c>
      <c r="I58" s="76"/>
      <c r="J58" s="90"/>
    </row>
    <row r="59" customHeight="1" spans="1:10">
      <c r="A59" s="76"/>
      <c r="B59" s="77" t="s">
        <v>57</v>
      </c>
      <c r="C59" s="78">
        <f t="shared" ref="C59:H59" si="12">SUM(C58,C55,C51,C48,C45,C42,C39,C21,C18,C15)</f>
        <v>0</v>
      </c>
      <c r="D59" s="78">
        <f t="shared" si="12"/>
        <v>0</v>
      </c>
      <c r="E59" s="78">
        <f t="shared" si="12"/>
        <v>0</v>
      </c>
      <c r="F59" s="78">
        <f>SUM(F58,F55,F51,F48,F45,F42,F39,F21,F18,F15)</f>
        <v>15141.8</v>
      </c>
      <c r="G59" s="78">
        <f ca="1" t="shared" si="12"/>
        <v>0</v>
      </c>
      <c r="H59" s="78">
        <f>SUM(H58,H55,H51,H48,H45,H42,H39,H21,H18,H15)</f>
        <v>15413.57</v>
      </c>
      <c r="I59" s="76"/>
      <c r="J59" s="97"/>
    </row>
    <row r="63" customHeight="1" spans="1:10">
      <c r="A63" s="98" t="s">
        <v>58</v>
      </c>
      <c r="B63" s="99"/>
      <c r="C63" s="100" t="s">
        <v>59</v>
      </c>
      <c r="D63" s="100"/>
      <c r="E63" s="100" t="s">
        <v>60</v>
      </c>
      <c r="F63" s="100"/>
      <c r="G63" s="100" t="s">
        <v>61</v>
      </c>
      <c r="H63" s="100"/>
      <c r="I63" s="101" t="s">
        <v>62</v>
      </c>
    </row>
    <row r="64" customHeight="1" spans="1:10">
      <c r="A64" s="102"/>
      <c r="B64" s="102"/>
      <c r="C64" s="102">
        <f>H59</f>
        <v>15413.57</v>
      </c>
      <c r="D64" s="102"/>
      <c r="E64" s="102">
        <f>F59</f>
        <v>15141.8</v>
      </c>
      <c r="F64" s="102"/>
      <c r="G64" s="102">
        <f ca="1">G59</f>
        <v>0</v>
      </c>
      <c r="H64" s="102"/>
      <c r="I64" s="103">
        <f>A64-C64</f>
        <v>-15413.57</v>
      </c>
    </row>
    <row r="66" customHeight="1" spans="1:9">
      <c r="A66" s="46" t="s">
        <v>63</v>
      </c>
      <c r="B66" s="46"/>
      <c r="C66" s="104" t="s">
        <v>64</v>
      </c>
      <c r="D66" s="46"/>
      <c r="E66" s="46" t="s">
        <v>65</v>
      </c>
      <c r="F66" s="46"/>
      <c r="G66" s="46" t="s">
        <v>66</v>
      </c>
      <c r="H66" s="46"/>
      <c r="I66" s="46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3"/>
    <mergeCell ref="A16:A17"/>
    <mergeCell ref="A19:A20"/>
    <mergeCell ref="A22:A38"/>
    <mergeCell ref="A40:A41"/>
    <mergeCell ref="A43:A44"/>
    <mergeCell ref="A46:A47"/>
    <mergeCell ref="A49:A50"/>
    <mergeCell ref="A52:A54"/>
    <mergeCell ref="A56:A57"/>
    <mergeCell ref="B6:B7"/>
    <mergeCell ref="B8:B14"/>
    <mergeCell ref="B16:B17"/>
    <mergeCell ref="B19:B20"/>
    <mergeCell ref="B22:B38"/>
    <mergeCell ref="B40:B41"/>
    <mergeCell ref="B43:B44"/>
    <mergeCell ref="B46:B47"/>
    <mergeCell ref="B49:B50"/>
    <mergeCell ref="B52:B54"/>
    <mergeCell ref="B56:B57"/>
    <mergeCell ref="C8:C14"/>
    <mergeCell ref="C16:C17"/>
    <mergeCell ref="C19:C20"/>
    <mergeCell ref="C22:C38"/>
    <mergeCell ref="C40:C41"/>
    <mergeCell ref="C43:C44"/>
    <mergeCell ref="C46:C47"/>
    <mergeCell ref="C49:C50"/>
    <mergeCell ref="C52:C54"/>
    <mergeCell ref="C56:C57"/>
    <mergeCell ref="D8:D14"/>
    <mergeCell ref="D16:D17"/>
    <mergeCell ref="D19:D20"/>
    <mergeCell ref="D22:D38"/>
    <mergeCell ref="D40:D41"/>
    <mergeCell ref="D43:D44"/>
    <mergeCell ref="D46:D47"/>
    <mergeCell ref="D49:D50"/>
    <mergeCell ref="D52:D54"/>
    <mergeCell ref="D56:D57"/>
    <mergeCell ref="E8:E14"/>
    <mergeCell ref="E16:E17"/>
    <mergeCell ref="E19:E20"/>
    <mergeCell ref="E22:E38"/>
    <mergeCell ref="E40:E41"/>
    <mergeCell ref="E43:E44"/>
    <mergeCell ref="E46:E47"/>
    <mergeCell ref="E49:E50"/>
    <mergeCell ref="E52:E54"/>
    <mergeCell ref="E56:E57"/>
    <mergeCell ref="J4:J5"/>
    <mergeCell ref="J6:J7"/>
    <mergeCell ref="J8:J15"/>
    <mergeCell ref="J16:J18"/>
    <mergeCell ref="J19:J21"/>
    <mergeCell ref="J22:J39"/>
    <mergeCell ref="J40:J42"/>
    <mergeCell ref="J43:J45"/>
    <mergeCell ref="J46:J48"/>
    <mergeCell ref="J49:J51"/>
    <mergeCell ref="J52:J55"/>
    <mergeCell ref="J56:J58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6" orientation="portrait" blackAndWhite="1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68</v>
      </c>
      <c r="E5" s="7"/>
      <c r="F5" s="8"/>
      <c r="G5" s="8"/>
      <c r="H5" s="7" t="s">
        <v>69</v>
      </c>
      <c r="I5" s="6"/>
      <c r="J5" s="8"/>
      <c r="K5" s="9"/>
    </row>
    <row r="6" ht="20.1" customHeight="1" spans="2:11">
      <c r="B6" s="10"/>
      <c r="C6" s="11"/>
      <c r="D6" s="12" t="s">
        <v>70</v>
      </c>
      <c r="E6" s="12"/>
      <c r="F6" s="13"/>
      <c r="G6" s="13"/>
      <c r="H6" s="12" t="s">
        <v>71</v>
      </c>
      <c r="I6" s="11"/>
      <c r="J6" s="13"/>
      <c r="K6" s="14"/>
    </row>
    <row r="7" ht="20.1" customHeight="1" spans="2:11">
      <c r="B7" s="10"/>
      <c r="C7" s="11"/>
      <c r="D7" s="12" t="s">
        <v>72</v>
      </c>
      <c r="E7" s="12"/>
      <c r="F7" s="13"/>
      <c r="G7" s="13"/>
      <c r="H7" s="12" t="s">
        <v>73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74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75</v>
      </c>
      <c r="E10" s="21" t="s">
        <v>76</v>
      </c>
      <c r="F10" s="22"/>
      <c r="G10" s="23" t="s">
        <v>77</v>
      </c>
      <c r="H10" s="22" t="s">
        <v>78</v>
      </c>
      <c r="I10" s="21" t="s">
        <v>79</v>
      </c>
      <c r="J10" s="22"/>
      <c r="K10" s="23" t="s">
        <v>80</v>
      </c>
    </row>
    <row r="11" ht="20.1" customHeight="1" spans="2:11">
      <c r="B11" s="24">
        <v>1</v>
      </c>
      <c r="C11" s="25"/>
      <c r="D11" s="26" t="s">
        <v>81</v>
      </c>
      <c r="E11" s="24" t="s">
        <v>82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83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84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85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53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57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78</v>
      </c>
      <c r="C18" s="23"/>
      <c r="D18" s="23"/>
      <c r="E18" s="23"/>
      <c r="F18" s="23"/>
      <c r="G18" s="23" t="s">
        <v>86</v>
      </c>
      <c r="H18" s="23"/>
      <c r="I18" s="23"/>
      <c r="J18" s="23"/>
      <c r="K18" s="23" t="s">
        <v>87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88</v>
      </c>
      <c r="C21" s="11"/>
      <c r="D21" s="11"/>
      <c r="E21" s="11"/>
      <c r="F21" s="11" t="s">
        <v>64</v>
      </c>
      <c r="G21" s="11" t="s">
        <v>89</v>
      </c>
      <c r="H21" s="11"/>
      <c r="I21" s="11"/>
      <c r="J21" s="11" t="s">
        <v>66</v>
      </c>
      <c r="K21" s="11"/>
    </row>
    <row r="24" ht="17.4" spans="1:11">
      <c r="A24" s="2" t="s">
        <v>90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68</v>
      </c>
      <c r="E26" s="7"/>
      <c r="F26" s="8"/>
      <c r="G26" s="8"/>
      <c r="H26" s="7" t="s">
        <v>69</v>
      </c>
      <c r="I26" s="6"/>
      <c r="J26" s="8"/>
      <c r="K26" s="9"/>
    </row>
    <row r="27" ht="20.1" customHeight="1" spans="1:11">
      <c r="B27" s="10"/>
      <c r="C27" s="11"/>
      <c r="D27" s="12" t="s">
        <v>70</v>
      </c>
      <c r="E27" s="12"/>
      <c r="F27" s="13"/>
      <c r="G27" s="13"/>
      <c r="H27" s="12" t="s">
        <v>71</v>
      </c>
      <c r="I27" s="11"/>
      <c r="J27" s="13"/>
      <c r="K27" s="14"/>
    </row>
    <row r="28" ht="20.1" customHeight="1" spans="1:11">
      <c r="B28" s="10"/>
      <c r="C28" s="11"/>
      <c r="D28" s="12" t="s">
        <v>72</v>
      </c>
      <c r="E28" s="12"/>
      <c r="F28" s="13"/>
      <c r="G28" s="13"/>
      <c r="H28" s="12" t="s">
        <v>73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74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91</v>
      </c>
      <c r="E31" s="32" t="s">
        <v>92</v>
      </c>
      <c r="F31" s="32"/>
      <c r="G31" s="27" t="s">
        <v>93</v>
      </c>
      <c r="H31" s="27" t="s">
        <v>94</v>
      </c>
      <c r="I31" s="27" t="s">
        <v>57</v>
      </c>
      <c r="J31" s="27"/>
      <c r="K31" s="43" t="s">
        <v>80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57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88</v>
      </c>
      <c r="C36" s="11"/>
      <c r="D36" s="11"/>
      <c r="E36" s="11"/>
      <c r="F36" s="11" t="s">
        <v>64</v>
      </c>
      <c r="G36" s="11" t="s">
        <v>89</v>
      </c>
      <c r="H36" s="11"/>
      <c r="I36" s="11"/>
      <c r="J36" s="11" t="s">
        <v>66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2014-04-20T16:52:00Z</dcterms:created>
  <cp:lastPrinted>2017-09-11T13:53:00Z</cp:lastPrinted>
  <dcterms:modified xsi:type="dcterms:W3CDTF">2025-11-25T09:07:00Z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6B759A4D0A63461193B964EE92CCBBE4_13</vt:lpwstr>
  </property>
</Properties>
</file>