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<sst xmlns="http://schemas.openxmlformats.org/spreadsheetml/2006/main" count="45">
  <si>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</si>
  <si>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</si>
  <si>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赵峰</t>
  </si>
  <si>
    <t>职位:</t>
  </si>
  <si>
    <t>总监</t>
  </si>
  <si>
    <t>发生地:</t>
  </si>
  <si>
    <t>北京、上海、南京</t>
  </si>
  <si>
    <t>部门:</t>
  </si>
  <si>
    <t>会奖业务2部B组</t>
  </si>
  <si>
    <t>发生日期:</t>
  </si>
  <si>
    <t>7.30-8.7</t>
  </si>
  <si>
    <t>报销日期:</t>
  </si>
  <si>
    <t>团号:</t>
  </si>
  <si>
    <t>KMJ-1708-B01PKT292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</si>
  <si>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</si>
  <si>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</si>
  <si>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</si>
  <si>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</si>
  <si>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</si>
  <si>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</si>
  <si>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</si>
  <si>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</si>
  <si>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</si>
  <si>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</si>
  <si>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</si>
  <si>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</si>
  <si>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</si>
  <si>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</si>
  <si>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</si>
  <si>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</si>
  <si>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酒店派车</t>
  </si>
  <si>
    <t>笔</t>
  </si>
  <si>
    <t>A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</si>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</sst>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23" fillId="15" borderId="22" applyNumberFormat="0" applyAlignment="0" applyProtection="0">
      <alignment vertical="center"/>
    </xf>
    <xf numFmtId="0" fontId="7" fillId="6" borderId="1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workbookViewId="0">
      <selection activeCell="N9" sqref="N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38">
        <v>43038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9"/>
      <c r="J8" s="15" t="s">
        <v>13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f>553+139.5+748.5</f>
        <v>1441</v>
      </c>
      <c r="H11" s="25">
        <v>1441</v>
      </c>
      <c r="I11" s="41"/>
      <c r="J11" s="42"/>
      <c r="K11" s="43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f>22+167+61</f>
        <v>250</v>
      </c>
      <c r="H12" s="25">
        <v>250</v>
      </c>
      <c r="I12" s="41"/>
      <c r="J12" s="42"/>
      <c r="K12" s="43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f>360+396+349+338</f>
        <v>1443</v>
      </c>
      <c r="H13" s="25">
        <v>1443</v>
      </c>
      <c r="I13" s="41"/>
      <c r="J13" s="42"/>
      <c r="K13" s="43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f>217+309+86.3+49+340+50</f>
        <v>1051.3</v>
      </c>
      <c r="H14" s="25">
        <v>1051.3</v>
      </c>
      <c r="I14" s="41"/>
      <c r="J14" s="42"/>
      <c r="K14" s="43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400</v>
      </c>
      <c r="H15" s="25">
        <v>400</v>
      </c>
      <c r="I15" s="41"/>
      <c r="J15" s="42"/>
      <c r="K15" s="43" t="s">
        <v>30</v>
      </c>
    </row>
    <row r="16" ht="20.1" customHeight="1" spans="2:11">
      <c r="B16" s="22">
        <v>6</v>
      </c>
      <c r="C16" s="23"/>
      <c r="D16" s="26"/>
      <c r="E16" s="27"/>
      <c r="F16" s="27"/>
      <c r="G16" s="25">
        <v>350</v>
      </c>
      <c r="H16" s="25">
        <v>350</v>
      </c>
      <c r="I16" s="41"/>
      <c r="J16" s="42"/>
      <c r="K16" s="43" t="s">
        <v>31</v>
      </c>
    </row>
    <row r="17" ht="20.1" customHeight="1" spans="2:17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  <c r="Q17" t="s">
        <v>32</v>
      </c>
    </row>
    <row r="18" ht="20.1" customHeight="1" spans="2:11">
      <c r="B18" s="19" t="s">
        <v>33</v>
      </c>
      <c r="C18" s="29"/>
      <c r="D18" s="29"/>
      <c r="E18" s="29"/>
      <c r="F18" s="20"/>
      <c r="G18" s="30">
        <f>SUM(G11:G17)</f>
        <v>4935.3</v>
      </c>
      <c r="H18" s="30">
        <f>SUM(H11:H17)</f>
        <v>4935.3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34</v>
      </c>
      <c r="H20" s="21"/>
      <c r="I20" s="21"/>
      <c r="J20" s="21"/>
      <c r="K20" s="21" t="s">
        <v>35</v>
      </c>
    </row>
    <row r="21" ht="20.1" customHeight="1" spans="2:11">
      <c r="B21" s="31">
        <f>H18</f>
        <v>4935.3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4935.3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36</v>
      </c>
      <c r="C23" s="16"/>
      <c r="D23" s="16"/>
      <c r="E23" s="16"/>
      <c r="F23" s="16" t="s">
        <v>37</v>
      </c>
      <c r="G23" s="16" t="s">
        <v>38</v>
      </c>
      <c r="H23" s="16"/>
      <c r="I23" s="16"/>
      <c r="J23" s="16" t="s">
        <v>39</v>
      </c>
      <c r="K23" s="16"/>
    </row>
    <row r="26" ht="18.75" spans="1:11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赵峰</v>
      </c>
      <c r="G28" s="7"/>
      <c r="H28" s="6" t="s">
        <v>3</v>
      </c>
      <c r="I28" s="5"/>
      <c r="J28" s="7" t="str">
        <f>J5</f>
        <v>总监</v>
      </c>
      <c r="K28" s="35"/>
    </row>
    <row r="29" ht="20.1" customHeight="1" spans="2:11">
      <c r="B29" s="8"/>
      <c r="C29" s="9"/>
      <c r="D29" s="10" t="s">
        <v>5</v>
      </c>
      <c r="E29" s="10"/>
      <c r="F29" s="11" t="str">
        <f>F6</f>
        <v>北京、上海、南京</v>
      </c>
      <c r="G29" s="11"/>
      <c r="H29" s="10" t="s">
        <v>7</v>
      </c>
      <c r="I29" s="9"/>
      <c r="J29" s="11" t="str">
        <f>J6</f>
        <v>会奖业务2部B组</v>
      </c>
      <c r="K29" s="36"/>
    </row>
    <row r="30" ht="20.1" customHeight="1" spans="2:11">
      <c r="B30" s="8"/>
      <c r="C30" s="9"/>
      <c r="D30" s="10" t="s">
        <v>9</v>
      </c>
      <c r="E30" s="10"/>
      <c r="F30" s="11" t="str">
        <f>F7</f>
        <v>7.30-8.7</v>
      </c>
      <c r="G30" s="11"/>
      <c r="H30" s="10" t="s">
        <v>11</v>
      </c>
      <c r="I30" s="37"/>
      <c r="J30" s="11">
        <f>J7</f>
        <v>43038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12</v>
      </c>
      <c r="I31" s="39"/>
      <c r="J31" s="15" t="str">
        <f>J8</f>
        <v>KMJ-1708-B01PKT292</v>
      </c>
      <c r="K31" s="40"/>
    </row>
    <row r="32" ht="20.1" customHeight="1"/>
    <row r="33" ht="20.1" customHeight="1" spans="2:11">
      <c r="B33" s="27"/>
      <c r="C33" s="27"/>
      <c r="D33" s="32" t="s">
        <v>41</v>
      </c>
      <c r="E33" s="27" t="s">
        <v>42</v>
      </c>
      <c r="F33" s="27"/>
      <c r="G33" s="25" t="s">
        <v>43</v>
      </c>
      <c r="H33" s="25" t="s">
        <v>44</v>
      </c>
      <c r="I33" s="25" t="s">
        <v>33</v>
      </c>
      <c r="J33" s="25"/>
      <c r="K33" s="49" t="s">
        <v>20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33</v>
      </c>
      <c r="C37" s="29"/>
      <c r="D37" s="29"/>
      <c r="E37" s="29"/>
      <c r="F37" s="20"/>
      <c r="G37" s="30"/>
      <c r="H37" s="30"/>
      <c r="I37" s="44">
        <f>SUM(I34:J36)</f>
        <v>0</v>
      </c>
      <c r="J37" s="45"/>
      <c r="K37" s="46"/>
    </row>
    <row r="38" ht="20.1" customHeight="1" spans="2:11">
      <c r="B38" s="16" t="s">
        <v>36</v>
      </c>
      <c r="C38" s="16"/>
      <c r="D38" s="16"/>
      <c r="E38" s="16"/>
      <c r="F38" s="16" t="s">
        <v>37</v>
      </c>
      <c r="G38" s="16" t="s">
        <v>38</v>
      </c>
      <c r="H38" s="16"/>
      <c r="I38" s="16"/>
      <c r="J38" s="16" t="s">
        <v>39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2017-11-16T10:03:36Z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