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filterPrivacy="1"/>
  <xr:revisionPtr revIDLastSave="0" documentId="13_ncr:1_{61E4173D-A6EF-024A-81DF-40AA60B96EE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8" i="12" l="1"/>
  <c r="J135" i="12"/>
  <c r="J130" i="12"/>
  <c r="J136" i="12"/>
  <c r="J134" i="12"/>
  <c r="J127" i="12"/>
  <c r="J128" i="12"/>
  <c r="J129" i="12"/>
  <c r="J131" i="12"/>
  <c r="J132" i="12"/>
  <c r="J126" i="12"/>
  <c r="J116" i="12"/>
  <c r="J117" i="12"/>
  <c r="J118" i="12"/>
  <c r="J119" i="12"/>
  <c r="J120" i="12"/>
  <c r="J121" i="12"/>
  <c r="J122" i="12"/>
  <c r="J123" i="12"/>
  <c r="J124" i="12"/>
  <c r="J115" i="12"/>
  <c r="J104" i="12"/>
  <c r="J105" i="12"/>
  <c r="J106" i="12"/>
  <c r="J107" i="12"/>
  <c r="J108" i="12"/>
  <c r="J109" i="12"/>
  <c r="J110" i="12"/>
  <c r="J111" i="12"/>
  <c r="J112" i="12"/>
  <c r="J113" i="12"/>
  <c r="J103" i="12"/>
  <c r="J93" i="12"/>
  <c r="J94" i="12"/>
  <c r="J95" i="12"/>
  <c r="J96" i="12"/>
  <c r="J97" i="12"/>
  <c r="J99" i="12"/>
  <c r="J100" i="12"/>
  <c r="J101" i="12"/>
  <c r="J92" i="12"/>
  <c r="J85" i="12"/>
  <c r="J86" i="12"/>
  <c r="J87" i="12"/>
  <c r="J88" i="12"/>
  <c r="J89" i="12"/>
  <c r="J90" i="12"/>
  <c r="J84" i="12"/>
  <c r="J76" i="12"/>
  <c r="J77" i="12"/>
  <c r="J78" i="12"/>
  <c r="J79" i="12"/>
  <c r="J80" i="12"/>
  <c r="J81" i="12"/>
  <c r="J75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61" i="12"/>
  <c r="J49" i="12"/>
  <c r="J50" i="12"/>
  <c r="J51" i="12"/>
  <c r="J52" i="12"/>
  <c r="J53" i="12"/>
  <c r="J54" i="12"/>
  <c r="J55" i="12"/>
  <c r="J56" i="12"/>
  <c r="J57" i="12"/>
  <c r="J58" i="12"/>
  <c r="J59" i="12"/>
  <c r="J48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32" i="12"/>
  <c r="J22" i="12"/>
  <c r="J23" i="12"/>
  <c r="J24" i="12"/>
  <c r="J25" i="12"/>
  <c r="J26" i="12"/>
  <c r="J27" i="12"/>
  <c r="J28" i="12"/>
  <c r="J29" i="12"/>
  <c r="J21" i="12"/>
  <c r="J15" i="12"/>
  <c r="J16" i="12"/>
  <c r="J17" i="12"/>
  <c r="J18" i="12"/>
  <c r="J19" i="12"/>
  <c r="J14" i="12"/>
  <c r="J7" i="12"/>
  <c r="J8" i="12"/>
  <c r="J9" i="12"/>
  <c r="J10" i="12"/>
  <c r="J11" i="12"/>
  <c r="J12" i="12"/>
  <c r="J6" i="12"/>
  <c r="J133" i="12" l="1"/>
  <c r="J13" i="12"/>
  <c r="J139" i="12" s="1"/>
  <c r="J30" i="12"/>
  <c r="J114" i="12"/>
  <c r="J125" i="12"/>
  <c r="J20" i="12"/>
  <c r="J82" i="12"/>
  <c r="J137" i="12"/>
  <c r="J102" i="12"/>
  <c r="J138" i="12" l="1"/>
  <c r="J140" i="12" l="1"/>
  <c r="J141" i="12" l="1"/>
  <c r="J142" i="12" s="1"/>
</calcChain>
</file>

<file path=xl/sharedStrings.xml><?xml version="1.0" encoding="utf-8"?>
<sst xmlns="http://schemas.openxmlformats.org/spreadsheetml/2006/main" count="517" uniqueCount="306">
  <si>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</si>
  <si>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</si>
  <si>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</si>
  <si>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</si>
  <si>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</si>
  <si>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</si>
  <si>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</si>
  <si>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</si>
  <si>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</si>
  <si>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</si>
  <si>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</si>
  <si>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</si>
  <si>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</si>
  <si>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</si>
  <si>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</si>
  <si>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项</t>
    <phoneticPr fontId="1" type="noConversion"/>
  </si>
  <si>
    <t>酒店服务</t>
    <phoneticPr fontId="1" type="noConversion"/>
  </si>
  <si>
    <t>标间</t>
    <phoneticPr fontId="1" type="noConversion"/>
  </si>
  <si>
    <t>晚</t>
    <phoneticPr fontId="1" type="noConversion"/>
  </si>
  <si>
    <t>大床</t>
    <phoneticPr fontId="1" type="noConversion"/>
  </si>
  <si>
    <t>场</t>
    <phoneticPr fontId="1" type="noConversion"/>
  </si>
  <si>
    <t>次</t>
    <phoneticPr fontId="1" type="noConversion"/>
  </si>
  <si>
    <t>酒店费用合计</t>
    <phoneticPr fontId="1" type="noConversion"/>
  </si>
  <si>
    <t>餐饮服务</t>
    <phoneticPr fontId="1" type="noConversion"/>
  </si>
  <si>
    <t>茶歇</t>
    <phoneticPr fontId="1" type="noConversion"/>
  </si>
  <si>
    <t>酒水</t>
    <phoneticPr fontId="1" type="noConversion"/>
  </si>
  <si>
    <t>活动用车</t>
    <phoneticPr fontId="1" type="noConversion"/>
  </si>
  <si>
    <t>用车费用合计</t>
    <phoneticPr fontId="1" type="noConversion"/>
  </si>
  <si>
    <t>自行添加行数</t>
    <phoneticPr fontId="1" type="noConversion"/>
  </si>
  <si>
    <t>AV费用合计</t>
    <phoneticPr fontId="1" type="noConversion"/>
  </si>
  <si>
    <t>会议承办服务-搭建</t>
    <phoneticPr fontId="1" type="noConversion"/>
  </si>
  <si>
    <t>搭建费用合计</t>
    <phoneticPr fontId="1" type="noConversion"/>
  </si>
  <si>
    <t>物料</t>
    <phoneticPr fontId="1" type="noConversion"/>
  </si>
  <si>
    <t>人</t>
    <phoneticPr fontId="1" type="noConversion"/>
  </si>
  <si>
    <t>工作人员</t>
    <phoneticPr fontId="1" type="noConversion"/>
  </si>
  <si>
    <t>供应商工作人员差旅（大交通）</t>
    <phoneticPr fontId="1" type="noConversion"/>
  </si>
  <si>
    <t>北京-目的地（大交通往返）</t>
    <phoneticPr fontId="1" type="noConversion"/>
  </si>
  <si>
    <t>项（往返）</t>
    <phoneticPr fontId="1" type="noConversion"/>
  </si>
  <si>
    <t>天</t>
    <phoneticPr fontId="1" type="noConversion"/>
  </si>
  <si>
    <t>外请工作人员</t>
    <phoneticPr fontId="1" type="noConversion"/>
  </si>
  <si>
    <t>其他项</t>
    <phoneticPr fontId="1" type="noConversion"/>
  </si>
  <si>
    <t>其他项费用合计</t>
    <phoneticPr fontId="1" type="noConversion"/>
  </si>
  <si>
    <t>税率</t>
  </si>
  <si>
    <t>住宿</t>
    <phoneticPr fontId="1" type="noConversion"/>
  </si>
  <si>
    <t>总裁论坛</t>
    <phoneticPr fontId="1" type="noConversion"/>
  </si>
  <si>
    <t>360管理团队内部晚餐会</t>
    <phoneticPr fontId="1" type="noConversion"/>
  </si>
  <si>
    <t>360管理团队内部午餐会</t>
    <phoneticPr fontId="1" type="noConversion"/>
  </si>
  <si>
    <t>酒店自助餐</t>
    <phoneticPr fontId="1" type="noConversion"/>
  </si>
  <si>
    <t>酒店颁奖晚宴桌餐</t>
    <phoneticPr fontId="1" type="noConversion"/>
  </si>
  <si>
    <t>接送站用车</t>
    <phoneticPr fontId="1" type="noConversion"/>
  </si>
  <si>
    <t>酒店备车</t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</si>
  <si>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</si>
  <si>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</si>
  <si>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</si>
  <si>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Day2</t>
    <phoneticPr fontId="1" type="noConversion"/>
  </si>
  <si>
    <t>桌</t>
    <rPh sb="0" eb="1">
      <t>zhuo</t>
    </rPh>
    <phoneticPr fontId="1" type="noConversion"/>
  </si>
  <si>
    <t>次</t>
    <rPh sb="0" eb="1">
      <t>ci</t>
    </rPh>
    <phoneticPr fontId="1" type="noConversion"/>
  </si>
  <si>
    <t>人</t>
    <rPh sb="0" eb="1">
      <t>ren</t>
    </rPh>
    <phoneticPr fontId="1" type="noConversion"/>
  </si>
  <si>
    <t>小车</t>
    <rPh sb="0" eb="1">
      <t>xiao che</t>
    </rPh>
    <phoneticPr fontId="1" type="noConversion"/>
  </si>
  <si>
    <t>别克商务</t>
    <rPh sb="0" eb="1">
      <t>bie ke</t>
    </rPh>
    <rPh sb="2" eb="3">
      <t>shang wu</t>
    </rPh>
    <phoneticPr fontId="1" type="noConversion"/>
  </si>
  <si>
    <t>辆</t>
    <rPh sb="0" eb="1">
      <t>laing</t>
    </rPh>
    <phoneticPr fontId="1" type="noConversion"/>
  </si>
  <si>
    <t>机场备车</t>
    <rPh sb="0" eb="1">
      <t>ji chang</t>
    </rPh>
    <rPh sb="2" eb="3">
      <t>bei che</t>
    </rPh>
    <phoneticPr fontId="1" type="noConversion"/>
  </si>
  <si>
    <t>天</t>
    <rPh sb="0" eb="1">
      <t>tian</t>
    </rPh>
    <phoneticPr fontId="1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</si>
  <si>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1" type="noConversion"/>
  </si>
  <si>
    <t>平米</t>
    <rPh sb="0" eb="1">
      <t>ping mi</t>
    </rPh>
    <phoneticPr fontId="1" type="noConversion"/>
  </si>
  <si>
    <t>个</t>
    <rPh sb="0" eb="1">
      <t>ge</t>
    </rPh>
    <phoneticPr fontId="1" type="noConversion"/>
  </si>
  <si>
    <t>光缆(多模，双工，100m)</t>
    <phoneticPr fontId="1" type="noConversion"/>
  </si>
  <si>
    <t>LC-LC Fiber Cable</t>
    <phoneticPr fontId="1" type="noConversion"/>
  </si>
  <si>
    <t>视频播放处理器</t>
    <phoneticPr fontId="1" type="noConversion"/>
  </si>
  <si>
    <t>解密狗</t>
    <phoneticPr fontId="1" type="noConversion"/>
  </si>
  <si>
    <t xml:space="preserve">License Key </t>
    <phoneticPr fontId="1" type="noConversion"/>
  </si>
  <si>
    <t>MAC笔记本电脑</t>
    <phoneticPr fontId="1" type="noConversion"/>
  </si>
  <si>
    <t>(APPLE , MACBOOK)</t>
    <phoneticPr fontId="1" type="noConversion"/>
  </si>
  <si>
    <t>台</t>
    <rPh sb="0" eb="1">
      <t>tai</t>
    </rPh>
    <phoneticPr fontId="1" type="noConversion"/>
  </si>
  <si>
    <t>全频音箱</t>
    <phoneticPr fontId="1" type="noConversion"/>
  </si>
  <si>
    <t>Loudspeaker</t>
    <phoneticPr fontId="1" type="noConversion"/>
  </si>
  <si>
    <t>组</t>
    <rPh sb="0" eb="1">
      <t>zu</t>
    </rPh>
    <phoneticPr fontId="1" type="noConversion"/>
  </si>
  <si>
    <t>LED Moving Heads Light</t>
    <phoneticPr fontId="1" type="noConversion"/>
  </si>
  <si>
    <t>只</t>
    <rPh sb="0" eb="1">
      <t>zhi</t>
    </rPh>
    <phoneticPr fontId="1" type="noConversion"/>
  </si>
  <si>
    <t>天</t>
    <rPh sb="0" eb="1">
      <t>tian n</t>
    </rPh>
    <phoneticPr fontId="1" type="noConversion"/>
  </si>
  <si>
    <t>调光台</t>
    <phoneticPr fontId="1" type="noConversion"/>
  </si>
  <si>
    <t xml:space="preserve"> 配电箱(三相,100A)</t>
    <phoneticPr fontId="1" type="noConversion"/>
  </si>
  <si>
    <t xml:space="preserve">Power  Distributor  Cabinet </t>
    <phoneticPr fontId="1" type="noConversion"/>
  </si>
  <si>
    <t xml:space="preserve">LED Controller </t>
    <phoneticPr fontId="1" type="noConversion"/>
  </si>
  <si>
    <t>LED大屏幕</t>
    <phoneticPr fontId="1" type="noConversion"/>
  </si>
  <si>
    <t xml:space="preserve">  视频切换处理器(HD/SDI)</t>
    <rPh sb="4" eb="5">
      <t>qie huan</t>
    </rPh>
    <phoneticPr fontId="1" type="noConversion"/>
  </si>
  <si>
    <t>大型控制台</t>
    <phoneticPr fontId="1" type="noConversion"/>
  </si>
  <si>
    <t xml:space="preserve"> 网络交换机（千兆,24路）</t>
    <phoneticPr fontId="1" type="noConversion"/>
  </si>
  <si>
    <t>Extender 光纤延长器</t>
    <phoneticPr fontId="1" type="noConversion"/>
  </si>
  <si>
    <t xml:space="preserve">EXTRON DVI104 Tx/Rx DVI Fiber Optic </t>
    <phoneticPr fontId="1" type="noConversion"/>
  </si>
  <si>
    <t xml:space="preserve"> 分配器</t>
    <phoneticPr fontId="1" type="noConversion"/>
  </si>
  <si>
    <t>Extron DVI DA</t>
    <phoneticPr fontId="1" type="noConversion"/>
  </si>
  <si>
    <t>高清宽屏监视器</t>
    <phoneticPr fontId="1" type="noConversion"/>
  </si>
  <si>
    <t xml:space="preserve">Dell E2211H 24" Full HD Monitor </t>
    <phoneticPr fontId="1" type="noConversion"/>
  </si>
  <si>
    <t xml:space="preserve"> 翻页提示器</t>
    <phoneticPr fontId="1" type="noConversion"/>
  </si>
  <si>
    <t>DSA’N Perfect Cue Light</t>
    <phoneticPr fontId="1" type="noConversion"/>
  </si>
  <si>
    <t>音频设备</t>
    <rPh sb="0" eb="1">
      <t>yyin pin</t>
    </rPh>
    <rPh sb="2" eb="3">
      <t>she bei</t>
    </rPh>
    <phoneticPr fontId="1" type="noConversion"/>
  </si>
  <si>
    <t>线阵音箱</t>
    <phoneticPr fontId="1" type="noConversion"/>
  </si>
  <si>
    <t>低音音箱</t>
    <phoneticPr fontId="1" type="noConversion"/>
  </si>
  <si>
    <t>全频返送音箱</t>
    <phoneticPr fontId="1" type="noConversion"/>
  </si>
  <si>
    <t xml:space="preserve">Digital Power Amplifier </t>
    <phoneticPr fontId="1" type="noConversion"/>
  </si>
  <si>
    <t>数字调音台（32路）</t>
    <phoneticPr fontId="1" type="noConversion"/>
  </si>
  <si>
    <t>Digital  Mixer
MIDAS  M32</t>
    <phoneticPr fontId="1" type="noConversion"/>
  </si>
  <si>
    <t>舒尔UR4D+接收机</t>
    <phoneticPr fontId="1" type="noConversion"/>
  </si>
  <si>
    <t xml:space="preserve">SHURE UR4D+ Dual channel diversity receiver </t>
    <phoneticPr fontId="1" type="noConversion"/>
  </si>
  <si>
    <t xml:space="preserve"> 无线手持式话筒 </t>
    <phoneticPr fontId="1" type="noConversion"/>
  </si>
  <si>
    <t xml:space="preserve">SHURE UR2/Beta 58A  Wireless Hand-hold Mic </t>
    <phoneticPr fontId="1" type="noConversion"/>
  </si>
  <si>
    <t xml:space="preserve"> U段天线放大传输系统(带UA870WB指向性天线)    </t>
    <phoneticPr fontId="1" type="noConversion"/>
  </si>
  <si>
    <t xml:space="preserve">SHURE  UA845E  UHF  Antenna  Distribution  System </t>
    <phoneticPr fontId="1" type="noConversion"/>
  </si>
  <si>
    <t>有线对讲系统主机</t>
    <phoneticPr fontId="1" type="noConversion"/>
  </si>
  <si>
    <t xml:space="preserve">INTERCOM  Master  Station  </t>
    <phoneticPr fontId="1" type="noConversion"/>
  </si>
  <si>
    <t xml:space="preserve">  有线对讲系统接收点</t>
    <phoneticPr fontId="1" type="noConversion"/>
  </si>
  <si>
    <t>PRDUCTION INTERCOM  Receiver</t>
    <phoneticPr fontId="1" type="noConversion"/>
  </si>
  <si>
    <t>灯光设备</t>
    <rPh sb="0" eb="1">
      <t>deng guang</t>
    </rPh>
    <rPh sb="2" eb="3">
      <t>she bei</t>
    </rPh>
    <phoneticPr fontId="1" type="noConversion"/>
  </si>
  <si>
    <t>光束电脑灯</t>
    <phoneticPr fontId="1" type="noConversion"/>
  </si>
  <si>
    <t>观众四头灯</t>
    <phoneticPr fontId="1" type="noConversion"/>
  </si>
  <si>
    <t>信号放大器</t>
    <phoneticPr fontId="1" type="noConversion"/>
  </si>
  <si>
    <t xml:space="preserve"> Lighting DA </t>
    <phoneticPr fontId="1" type="noConversion"/>
  </si>
  <si>
    <t>灯光架  (300mmx400mm)</t>
    <phoneticPr fontId="1" type="noConversion"/>
  </si>
  <si>
    <t>米</t>
    <rPh sb="0" eb="1">
      <t>mi</t>
    </rPh>
    <phoneticPr fontId="1" type="noConversion"/>
  </si>
  <si>
    <t>雾化机(带轴流风机)</t>
    <phoneticPr fontId="1" type="noConversion"/>
  </si>
  <si>
    <t xml:space="preserve">Haze Machine </t>
    <phoneticPr fontId="1" type="noConversion"/>
  </si>
  <si>
    <t>配电箱(三相,100A)</t>
    <phoneticPr fontId="1" type="noConversion"/>
  </si>
  <si>
    <t xml:space="preserve">Power  Distributor  Cabinet  </t>
    <phoneticPr fontId="1" type="noConversion"/>
  </si>
  <si>
    <t>人员运输</t>
    <rPh sb="0" eb="1">
      <t>ren yuan</t>
    </rPh>
    <rPh sb="2" eb="3">
      <t>yun shu</t>
    </rPh>
    <phoneticPr fontId="1" type="noConversion"/>
  </si>
  <si>
    <t>项目经理</t>
    <phoneticPr fontId="1" type="noConversion"/>
  </si>
  <si>
    <t>视频师</t>
    <phoneticPr fontId="1" type="noConversion"/>
  </si>
  <si>
    <t>Video Engineer</t>
    <phoneticPr fontId="1" type="noConversion"/>
  </si>
  <si>
    <t>音响师</t>
    <phoneticPr fontId="1" type="noConversion"/>
  </si>
  <si>
    <t>Audio Engineer</t>
    <phoneticPr fontId="1" type="noConversion"/>
  </si>
  <si>
    <t>灯光师</t>
    <phoneticPr fontId="1" type="noConversion"/>
  </si>
  <si>
    <t>Lighting Engineer</t>
    <phoneticPr fontId="1" type="noConversion"/>
  </si>
  <si>
    <t>技术人员</t>
    <phoneticPr fontId="1" type="noConversion"/>
  </si>
  <si>
    <t>Other Technician</t>
    <phoneticPr fontId="1" type="noConversion"/>
  </si>
  <si>
    <t>工人差旅费用</t>
    <rPh sb="0" eb="1">
      <t>gogn ren</t>
    </rPh>
    <rPh sb="2" eb="3">
      <t>cha lü</t>
    </rPh>
    <rPh sb="4" eb="5">
      <t>fei yong</t>
    </rPh>
    <phoneticPr fontId="1" type="noConversion"/>
  </si>
  <si>
    <t>运输费</t>
    <rPh sb="0" eb="1">
      <t>yun shu fei</t>
    </rPh>
    <phoneticPr fontId="1" type="noConversion"/>
  </si>
  <si>
    <t>项</t>
    <rPh sb="0" eb="1">
      <t>xiang</t>
    </rPh>
    <phoneticPr fontId="1" type="noConversion"/>
  </si>
  <si>
    <t xml:space="preserve">Spot-Performance  </t>
    <phoneticPr fontId="1" type="noConversion"/>
  </si>
  <si>
    <t xml:space="preserve">GTD371-Beam </t>
    <phoneticPr fontId="1" type="noConversion"/>
  </si>
  <si>
    <t>MA  Light  Console</t>
    <phoneticPr fontId="1" type="noConversion"/>
  </si>
  <si>
    <t xml:space="preserve">Watchout  Video Processor  </t>
    <phoneticPr fontId="1" type="noConversion"/>
  </si>
  <si>
    <t>制作</t>
    <phoneticPr fontId="1" type="noConversion"/>
  </si>
  <si>
    <t>个</t>
    <phoneticPr fontId="1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</si>
  <si>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1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</si>
  <si>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</si>
  <si>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制作</t>
    <rPh sb="0" eb="1">
      <t>zhi zuo</t>
    </rPh>
    <phoneticPr fontId="1" type="noConversion"/>
  </si>
  <si>
    <t>张</t>
    <rPh sb="0" eb="1">
      <t>zhang</t>
    </rPh>
    <phoneticPr fontId="1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</si>
  <si>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1" type="noConversion"/>
  </si>
  <si>
    <t>餐券；铜版纸彩色印刷</t>
    <rPh sb="3" eb="4">
      <t>togn ban zhi</t>
    </rPh>
    <rPh sb="6" eb="7">
      <t>cai se</t>
    </rPh>
    <rPh sb="8" eb="9">
      <t>yin shau</t>
    </rPh>
    <phoneticPr fontId="1" type="noConversion"/>
  </si>
  <si>
    <t>预留费用</t>
    <rPh sb="0" eb="1">
      <t>yu liu</t>
    </rPh>
    <rPh sb="2" eb="3">
      <t>fei yong</t>
    </rPh>
    <phoneticPr fontId="1" type="noConversion"/>
  </si>
  <si>
    <t>套</t>
    <phoneticPr fontId="1" type="noConversion"/>
  </si>
  <si>
    <t>摄影师</t>
    <rPh sb="0" eb="1">
      <t>she ying shi</t>
    </rPh>
    <phoneticPr fontId="1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</si>
  <si>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1" type="noConversion"/>
  </si>
  <si>
    <t>摄像师</t>
    <rPh sb="0" eb="1">
      <t>she xinag shi</t>
    </rPh>
    <phoneticPr fontId="1" type="noConversion"/>
  </si>
  <si>
    <t>Day2 会议晚宴；12小时内</t>
    <rPh sb="5" eb="6">
      <t>hui yi</t>
    </rPh>
    <rPh sb="7" eb="8">
      <t>wan yan</t>
    </rPh>
    <phoneticPr fontId="1" type="noConversion"/>
  </si>
  <si>
    <t>图片直播</t>
    <rPh sb="0" eb="1">
      <t>tu pian</t>
    </rPh>
    <rPh sb="2" eb="3">
      <t>zhi bo</t>
    </rPh>
    <phoneticPr fontId="1" type="noConversion"/>
  </si>
  <si>
    <t>云直播相册</t>
    <rPh sb="0" eb="1">
      <t>yun zhi bo</t>
    </rPh>
    <rPh sb="3" eb="4">
      <t>xinag ce</t>
    </rPh>
    <phoneticPr fontId="1" type="noConversion"/>
  </si>
  <si>
    <t>条</t>
    <rPh sb="0" eb="1">
      <t>tiao</t>
    </rPh>
    <phoneticPr fontId="1" type="noConversion"/>
  </si>
  <si>
    <t>差旅费用</t>
    <rPh sb="0" eb="1">
      <t>cha lü</t>
    </rPh>
    <rPh sb="2" eb="3">
      <t>fei yong</t>
    </rPh>
    <phoneticPr fontId="1" type="noConversion"/>
  </si>
  <si>
    <t>晚宴演出</t>
    <rPh sb="0" eb="1">
      <t>wan yan</t>
    </rPh>
    <rPh sb="2" eb="3">
      <t>yan chu</t>
    </rPh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</si>
  <si>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</si>
  <si>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</si>
  <si>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场</t>
    <rPh sb="0" eb="1">
      <t>chang</t>
    </rPh>
    <phoneticPr fontId="1" type="noConversion"/>
  </si>
  <si>
    <t>主会场</t>
    <rPh sb="0" eb="1">
      <t>zhu hui chang</t>
    </rPh>
    <phoneticPr fontId="1" type="noConversion"/>
  </si>
  <si>
    <t>主舞台结构</t>
    <rPh sb="0" eb="1">
      <t>zhu wu tai</t>
    </rPh>
    <rPh sb="2" eb="3">
      <t>tai</t>
    </rPh>
    <rPh sb="3" eb="4">
      <t>jie gou</t>
    </rPh>
    <phoneticPr fontId="1" type="noConversion"/>
  </si>
  <si>
    <t>舞台地毯</t>
    <rPh sb="0" eb="1">
      <t>wu tai</t>
    </rPh>
    <rPh sb="2" eb="3">
      <t>di tan</t>
    </rPh>
    <phoneticPr fontId="1" type="noConversion"/>
  </si>
  <si>
    <t>延米</t>
    <rPh sb="0" eb="1">
      <t>yan mi</t>
    </rPh>
    <phoneticPr fontId="1" type="noConversion"/>
  </si>
  <si>
    <t>签到及序厅</t>
    <rPh sb="0" eb="1">
      <t>qian dao</t>
    </rPh>
    <rPh sb="2" eb="3">
      <t>ji</t>
    </rPh>
    <rPh sb="3" eb="4">
      <t>xu ting</t>
    </rPh>
    <phoneticPr fontId="1" type="noConversion"/>
  </si>
  <si>
    <t>搭建工人</t>
    <rPh sb="0" eb="1">
      <t>da jian</t>
    </rPh>
    <rPh sb="2" eb="3">
      <t>gogn ren</t>
    </rPh>
    <phoneticPr fontId="1" type="noConversion"/>
  </si>
  <si>
    <t>活动指示</t>
    <rPh sb="0" eb="1">
      <t>huo dong</t>
    </rPh>
    <rPh sb="2" eb="3">
      <t>zhi shi</t>
    </rPh>
    <phoneticPr fontId="1" type="noConversion"/>
  </si>
  <si>
    <t>接送机用车
（丽江机场）</t>
    <rPh sb="7" eb="8">
      <t>li jiang</t>
    </rPh>
    <rPh sb="9" eb="10">
      <t>ji chang</t>
    </rPh>
    <phoneticPr fontId="1" type="noConversion"/>
  </si>
  <si>
    <t>工人工资</t>
    <rPh sb="0" eb="1">
      <t>gogn ren</t>
    </rPh>
    <rPh sb="2" eb="3">
      <t>gogn zi</t>
    </rPh>
    <phoneticPr fontId="1" type="noConversion"/>
  </si>
  <si>
    <t>舞台围边</t>
    <rPh sb="0" eb="1">
      <t>wu tai</t>
    </rPh>
    <rPh sb="2" eb="3">
      <t>wei</t>
    </rPh>
    <rPh sb="3" eb="4">
      <t>bian</t>
    </rPh>
    <phoneticPr fontId="1" type="noConversion"/>
  </si>
  <si>
    <t>人次</t>
    <rPh sb="0" eb="1">
      <t>ren ci</t>
    </rPh>
    <phoneticPr fontId="1" type="noConversion"/>
  </si>
  <si>
    <t xml:space="preserve"> 数字功放</t>
    <phoneticPr fontId="1" type="noConversion"/>
  </si>
  <si>
    <t>NETGEAR Network Switch 
Beetek NETGEAR</t>
    <phoneticPr fontId="1" type="noConversion"/>
  </si>
  <si>
    <t>Controller</t>
    <phoneticPr fontId="1" type="noConversion"/>
  </si>
  <si>
    <t xml:space="preserve"> Loudspeaker</t>
    <phoneticPr fontId="1" type="noConversion"/>
  </si>
  <si>
    <t xml:space="preserve">Subwoofer </t>
    <phoneticPr fontId="1" type="noConversion"/>
  </si>
  <si>
    <t xml:space="preserve"> Loudspeaker </t>
    <phoneticPr fontId="1" type="noConversion"/>
  </si>
  <si>
    <t>360智慧商业年度合作伙伴大会项目报价</t>
    <rPh sb="3" eb="4">
      <t>zhi hui</t>
    </rPh>
    <rPh sb="5" eb="6">
      <t>shang ye</t>
    </rPh>
    <phoneticPr fontId="1" type="noConversion"/>
  </si>
  <si>
    <t>货车运输</t>
    <rPh sb="0" eb="1">
      <t>huo che</t>
    </rPh>
    <rPh sb="2" eb="3">
      <t>yun shu</t>
    </rPh>
    <phoneticPr fontId="1" type="noConversion"/>
  </si>
  <si>
    <t>工</t>
    <rPh sb="0" eb="1">
      <t>gogn</t>
    </rPh>
    <phoneticPr fontId="1" type="noConversion"/>
  </si>
  <si>
    <t>主会场  
视频设备</t>
    <rPh sb="0" eb="1">
      <t>zhu hui chang</t>
    </rPh>
    <rPh sb="6" eb="7">
      <t>shi pin</t>
    </rPh>
    <rPh sb="8" eb="9">
      <t>she bei</t>
    </rPh>
    <phoneticPr fontId="1" type="noConversion"/>
  </si>
  <si>
    <t>预留费用</t>
    <rPh sb="0" eb="1">
      <t>yu liu</t>
    </rPh>
    <rPh sb="2" eb="3">
      <t>fie yong</t>
    </rPh>
    <phoneticPr fontId="1" type="noConversion"/>
  </si>
  <si>
    <t>最终报价（RMB）:（含税报价）</t>
  </si>
  <si>
    <t>提前入场搭建场租（1天）</t>
    <rPh sb="0" eb="1">
      <t>ti qian</t>
    </rPh>
    <rPh sb="2" eb="3">
      <t>ru chang</t>
    </rPh>
    <rPh sb="4" eb="5">
      <t>da jian</t>
    </rPh>
    <rPh sb="6" eb="7">
      <t>chang zu</t>
    </rPh>
    <rPh sb="10" eb="11">
      <t>tian</t>
    </rPh>
    <phoneticPr fontId="1" type="noConversion"/>
  </si>
  <si>
    <t>奖杯；金牌个人&amp;团队</t>
    <rPh sb="0" eb="1">
      <t>jiang bei</t>
    </rPh>
    <rPh sb="3" eb="4">
      <t>jin pai</t>
    </rPh>
    <rPh sb="5" eb="6">
      <t>ge ren</t>
    </rPh>
    <rPh sb="8" eb="9">
      <t>tuan dui</t>
    </rPh>
    <phoneticPr fontId="1" type="noConversion"/>
  </si>
  <si>
    <t>采购</t>
    <rPh sb="0" eb="1">
      <t>cai gou</t>
    </rPh>
    <phoneticPr fontId="1" type="noConversion"/>
  </si>
  <si>
    <t>接机4人签到2人引导2人物料2人</t>
    <phoneticPr fontId="1" type="noConversion"/>
  </si>
  <si>
    <t>酒店&amp;序厅背板</t>
    <phoneticPr fontId="1" type="noConversion"/>
  </si>
  <si>
    <t>双床；含双早</t>
    <rPh sb="5" eb="6">
      <t>shuang chuanghanshuang zao</t>
    </rPh>
    <phoneticPr fontId="1" type="noConversion"/>
  </si>
  <si>
    <t>报价按照丽江金茂凯悦</t>
    <rPh sb="0" eb="1">
      <t>bao jia</t>
    </rPh>
    <rPh sb="2" eb="3">
      <t>an zhao</t>
    </rPh>
    <rPh sb="4" eb="5">
      <t>li jiang</t>
    </rPh>
    <rPh sb="6" eb="7">
      <t>fu</t>
    </rPh>
    <rPh sb="7" eb="8">
      <t>hua</t>
    </rPh>
    <rPh sb="8" eb="9">
      <t>li lang</t>
    </rPh>
    <phoneticPr fontId="1" type="noConversion"/>
  </si>
  <si>
    <t>分论坛14:00-18:00</t>
    <phoneticPr fontId="1" type="noConversion"/>
  </si>
  <si>
    <t>P3 LED Display 
(Unit:500mm*500mm （18000mm*4000mm）</t>
    <phoneticPr fontId="1" type="noConversion"/>
  </si>
  <si>
    <t>大床；含单早</t>
    <phoneticPr fontId="1" type="noConversion"/>
  </si>
  <si>
    <t>30人；预留费用以实际产生为准</t>
    <rPh sb="2" eb="3">
      <t>ren</t>
    </rPh>
    <phoneticPr fontId="1" type="noConversion"/>
  </si>
  <si>
    <t>整体活动用酒水；预留费用以实际产生为准</t>
    <phoneticPr fontId="1" type="noConversion"/>
  </si>
  <si>
    <t>人</t>
    <rPh sb="0" eb="1">
      <t>ci</t>
    </rPh>
    <phoneticPr fontId="1" type="noConversion"/>
  </si>
  <si>
    <t>次</t>
    <rPh sb="0" eb="1">
      <t>ren</t>
    </rPh>
    <phoneticPr fontId="1" type="noConversion"/>
  </si>
  <si>
    <t>别克商务；8小时100公里</t>
    <rPh sb="0" eb="1">
      <t>xin kuan</t>
    </rPh>
    <rPh sb="2" eb="3">
      <t>bie k</t>
    </rPh>
    <rPh sb="4" eb="5">
      <t>shang w</t>
    </rPh>
    <phoneticPr fontId="1" type="noConversion"/>
  </si>
  <si>
    <t>50寸LED电视</t>
    <phoneticPr fontId="1" type="noConversion"/>
  </si>
  <si>
    <t>50CS TCL</t>
    <phoneticPr fontId="1" type="noConversion"/>
  </si>
  <si>
    <t>560 LED Controller 处理器</t>
    <phoneticPr fontId="1" type="noConversion"/>
  </si>
  <si>
    <t xml:space="preserve">MIG-V6  Video  Processor </t>
    <phoneticPr fontId="1" type="noConversion"/>
  </si>
  <si>
    <t>现场总控</t>
    <phoneticPr fontId="1" type="noConversion"/>
  </si>
  <si>
    <t>货车运输（昆明-丽江）</t>
    <rPh sb="0" eb="1">
      <t>huo che</t>
    </rPh>
    <rPh sb="2" eb="3">
      <t>yun shu</t>
    </rPh>
    <rPh sb="5" eb="6">
      <t>cheng du</t>
    </rPh>
    <rPh sb="8" eb="9">
      <t>li jiang</t>
    </rPh>
    <phoneticPr fontId="1" type="noConversion"/>
  </si>
  <si>
    <t>酒店签到背板</t>
    <rPh sb="0" eb="1">
      <t>qian dao</t>
    </rPh>
    <rPh sb="2" eb="3">
      <t>bei qiang</t>
    </rPh>
    <phoneticPr fontId="1" type="noConversion"/>
  </si>
  <si>
    <t>会场入场背板</t>
    <phoneticPr fontId="1" type="noConversion"/>
  </si>
  <si>
    <t>木质结构裱画面；5m*3m</t>
    <rPh sb="0" eb="1">
      <t>mu zhi jie gou</t>
    </rPh>
    <rPh sb="4" eb="5">
      <t>biao</t>
    </rPh>
    <rPh sb="5" eb="6">
      <t>hua mian</t>
    </rPh>
    <phoneticPr fontId="1" type="noConversion"/>
  </si>
  <si>
    <t>序厅签到背板</t>
    <phoneticPr fontId="1" type="noConversion"/>
  </si>
  <si>
    <t>合影架租赁</t>
    <phoneticPr fontId="1" type="noConversion"/>
  </si>
  <si>
    <t>舞台台阶</t>
    <rPh sb="0" eb="1">
      <t>wu tai</t>
    </rPh>
    <rPh sb="2" eb="3">
      <t>ta bu</t>
    </rPh>
    <phoneticPr fontId="1" type="noConversion"/>
  </si>
  <si>
    <t>舞台斜坡</t>
    <phoneticPr fontId="1" type="noConversion"/>
  </si>
  <si>
    <t>主持人费用</t>
    <rPh sb="0" eb="1">
      <t>zhu chi ren</t>
    </rPh>
    <rPh sb="3" eb="4">
      <t>zhi zhuangfei</t>
    </rPh>
    <phoneticPr fontId="1" type="noConversion"/>
  </si>
  <si>
    <t>房间欢迎信</t>
    <phoneticPr fontId="1" type="noConversion"/>
  </si>
  <si>
    <t>张</t>
    <phoneticPr fontId="1" type="noConversion"/>
  </si>
  <si>
    <t>矿泉水挂环</t>
    <phoneticPr fontId="1" type="noConversion"/>
  </si>
  <si>
    <t>大会/晚宴桌卡</t>
    <phoneticPr fontId="1" type="noConversion"/>
  </si>
  <si>
    <t>麦标套；亚克力</t>
    <rPh sb="0" eb="1">
      <t>mai biao tao</t>
    </rPh>
    <phoneticPr fontId="1" type="noConversion"/>
  </si>
  <si>
    <t>制作&amp;采购</t>
    <rPh sb="0" eb="1">
      <t>zhi zuo</t>
    </rPh>
    <phoneticPr fontId="1" type="noConversion"/>
  </si>
  <si>
    <t>39座大巴</t>
    <rPh sb="0" eb="1">
      <t>kogn tiao</t>
    </rPh>
    <rPh sb="2" eb="3">
      <t>lü you</t>
    </rPh>
    <rPh sb="4" eb="5">
      <t>da ba</t>
    </rPh>
    <phoneticPr fontId="1" type="noConversion"/>
  </si>
  <si>
    <t>19座中巴</t>
    <rPh sb="0" eb="1">
      <t>kao si te</t>
    </rPh>
    <rPh sb="4" eb="5">
      <t>zhong ba</t>
    </rPh>
    <phoneticPr fontId="1" type="noConversion"/>
  </si>
  <si>
    <t>17座考斯特</t>
    <phoneticPr fontId="1" type="noConversion"/>
  </si>
  <si>
    <t>当地考斯特车型少</t>
    <phoneticPr fontId="1" type="noConversion"/>
  </si>
  <si>
    <t>餐饮费用合计</t>
    <phoneticPr fontId="1" type="noConversion"/>
  </si>
  <si>
    <t>丽江古城维护费</t>
    <rPh sb="0" eb="1">
      <t>wan yan</t>
    </rPh>
    <rPh sb="2" eb="3">
      <t>yan chu</t>
    </rPh>
    <phoneticPr fontId="1" type="noConversion"/>
  </si>
  <si>
    <t>丽江古城政府要求缴纳</t>
    <phoneticPr fontId="1" type="noConversion"/>
  </si>
  <si>
    <t>人</t>
    <rPh sb="0" eb="1">
      <t>xiang</t>
    </rPh>
    <phoneticPr fontId="1" type="noConversion"/>
  </si>
  <si>
    <t>丽屏展架；800mmX2000mm</t>
    <rPh sb="0" eb="1">
      <t>mu zhi</t>
    </rPh>
    <rPh sb="2" eb="3">
      <t>jie gou</t>
    </rPh>
    <rPh sb="4" eb="5">
      <t>zhi sh</t>
    </rPh>
    <phoneticPr fontId="1" type="noConversion"/>
  </si>
  <si>
    <t>入场草坪立体字</t>
    <phoneticPr fontId="1" type="noConversion"/>
  </si>
  <si>
    <t>5000mmX3000mm U400mm</t>
    <phoneticPr fontId="1" type="noConversion"/>
  </si>
  <si>
    <t>长臂射灯</t>
    <phoneticPr fontId="1" type="noConversion"/>
  </si>
  <si>
    <t>主舞台灯带</t>
    <phoneticPr fontId="1" type="noConversion"/>
  </si>
  <si>
    <t>柔性灯带</t>
    <phoneticPr fontId="1" type="noConversion"/>
  </si>
  <si>
    <t>米</t>
    <phoneticPr fontId="1" type="noConversion"/>
  </si>
  <si>
    <t>切割图案电脑灯</t>
    <phoneticPr fontId="1" type="noConversion"/>
  </si>
  <si>
    <t>摇头LED灯</t>
    <phoneticPr fontId="1" type="noConversion"/>
  </si>
  <si>
    <t>logo灯片</t>
    <phoneticPr fontId="1" type="noConversion"/>
  </si>
  <si>
    <t>追光灯</t>
    <phoneticPr fontId="1" type="noConversion"/>
  </si>
  <si>
    <t>大屏顶部：10m+4m+4m+侧面14mX6m 左右2套</t>
    <phoneticPr fontId="1" type="noConversion"/>
  </si>
  <si>
    <t>电动葫芦</t>
    <phoneticPr fontId="1" type="noConversion"/>
  </si>
  <si>
    <t>序厅面光灯</t>
    <phoneticPr fontId="1" type="noConversion"/>
  </si>
  <si>
    <t>350cm立柱  Truss+铁板木盒 4cob面光</t>
    <phoneticPr fontId="1" type="noConversion"/>
  </si>
  <si>
    <t>大会动态KV</t>
    <phoneticPr fontId="1" type="noConversion"/>
  </si>
  <si>
    <t>支</t>
    <phoneticPr fontId="1" type="noConversion"/>
  </si>
  <si>
    <t>工作人员提前入住大/双床；含双早</t>
    <rPh sb="5" eb="6">
      <t>shuang chuanghanshuang zao</t>
    </rPh>
    <phoneticPr fontId="1" type="noConversion"/>
  </si>
  <si>
    <t>半天</t>
    <phoneticPr fontId="1" type="noConversion"/>
  </si>
  <si>
    <t>分会场</t>
    <phoneticPr fontId="1" type="noConversion"/>
  </si>
  <si>
    <t>Day1晚餐</t>
    <rPh sb="0" eb="4">
      <t>she huicna ting</t>
    </rPh>
    <phoneticPr fontId="1" type="noConversion"/>
  </si>
  <si>
    <t>Day2午餐</t>
    <rPh sb="0" eb="4">
      <t>she huican ting</t>
    </rPh>
    <phoneticPr fontId="1" type="noConversion"/>
  </si>
  <si>
    <t>Day2午餐</t>
    <phoneticPr fontId="1" type="noConversion"/>
  </si>
  <si>
    <t>250人</t>
    <phoneticPr fontId="1" type="noConversion"/>
  </si>
  <si>
    <t>金茂大宴会厅</t>
    <phoneticPr fontId="1" type="noConversion"/>
  </si>
  <si>
    <t>全体大会+分会+晚宴；788平米</t>
    <phoneticPr fontId="1" type="noConversion"/>
  </si>
  <si>
    <t>不含管理层30人</t>
    <phoneticPr fontId="1" type="noConversion"/>
  </si>
  <si>
    <t>Day2</t>
    <rPh sb="0" eb="4">
      <t>rn shu</t>
    </rPh>
    <phoneticPr fontId="1" type="noConversion"/>
  </si>
  <si>
    <t>Day2</t>
    <rPh sb="0" eb="4">
      <t>yu liufei yong</t>
    </rPh>
    <phoneticPr fontId="1" type="noConversion"/>
  </si>
  <si>
    <t>钢木结构龙骨舞台板  ；14400mmX700mm</t>
    <rPh sb="0" eb="1">
      <t>gang mu jie gou</t>
    </rPh>
    <phoneticPr fontId="1" type="noConversion"/>
  </si>
  <si>
    <t>拉绒地毯；14400mmX7100mm</t>
    <rPh sb="0" eb="1">
      <t>la rong di tan</t>
    </rPh>
    <phoneticPr fontId="1" type="noConversion"/>
  </si>
  <si>
    <t>木质结构面+普通拉绒地毯</t>
    <phoneticPr fontId="1" type="noConversion"/>
  </si>
  <si>
    <t>PVC彩色印刷+挂绳（含挂绳印刷）；彩色logo印刷</t>
    <rPh sb="0" eb="1">
      <t>jia bin</t>
    </rPh>
    <rPh sb="2" eb="3">
      <t>xiong ka</t>
    </rPh>
    <phoneticPr fontId="1" type="noConversion"/>
  </si>
  <si>
    <t>Day1 接机签到；8小时内</t>
    <rPh sb="5" eb="6">
      <t>jie ji</t>
    </rPh>
    <rPh sb="7" eb="8">
      <t>qian dao</t>
    </rPh>
    <phoneticPr fontId="1" type="noConversion"/>
  </si>
  <si>
    <t>60个单间其他标间单住</t>
    <phoneticPr fontId="1" type="noConversion"/>
  </si>
  <si>
    <t>君府7-150平；半天场租</t>
    <rPh sb="0" eb="9">
      <t>ping</t>
    </rPh>
    <phoneticPr fontId="1" type="noConversion"/>
  </si>
  <si>
    <t>君府2-85平；君府3-85平；全天场租</t>
    <rPh sb="0" eb="1">
      <t>rong na</t>
    </rPh>
    <rPh sb="4" eb="5">
      <t>ren</t>
    </rPh>
    <rPh sb="6" eb="7">
      <t>gui bin shi</t>
    </rPh>
    <phoneticPr fontId="1" type="noConversion"/>
  </si>
  <si>
    <t>360智慧商业logo</t>
    <phoneticPr fontId="1" type="noConversion"/>
  </si>
  <si>
    <t>技术人员差旅费用</t>
    <rPh sb="0" eb="1">
      <t>gogn ren</t>
    </rPh>
    <rPh sb="2" eb="3">
      <t>cha lü</t>
    </rPh>
    <rPh sb="4" eb="5">
      <t>fei yong</t>
    </rPh>
    <phoneticPr fontId="1" type="noConversion"/>
  </si>
  <si>
    <t>交通费用；昆明-丽江</t>
    <rPh sb="0" eb="1">
      <t>kun ming</t>
    </rPh>
    <rPh sb="3" eb="4">
      <t>li jiang</t>
    </rPh>
    <phoneticPr fontId="1" type="noConversion"/>
  </si>
  <si>
    <t>供应商工作人员差旅</t>
    <phoneticPr fontId="1" type="noConversion"/>
  </si>
  <si>
    <t>餐饮交通补助</t>
    <phoneticPr fontId="1" type="noConversion"/>
  </si>
  <si>
    <t>丽江住宿</t>
    <phoneticPr fontId="1" type="noConversion"/>
  </si>
  <si>
    <t>5.31-4</t>
    <phoneticPr fontId="1" type="noConversion"/>
  </si>
  <si>
    <t>3个节目；预留费用</t>
    <rPh sb="0" eb="1">
      <t>yu liu</t>
    </rPh>
    <rPh sb="2" eb="3">
      <t>fei yong</t>
    </rPh>
    <phoneticPr fontId="1" type="noConversion"/>
  </si>
  <si>
    <t>UV宝丽布+桁架；5m*3m</t>
    <rPh sb="0" eb="1">
      <t>mu zhi jie gou</t>
    </rPh>
    <rPh sb="4" eb="5">
      <t>biao</t>
    </rPh>
    <rPh sb="5" eb="6">
      <t>hua mian</t>
    </rPh>
    <phoneticPr fontId="1" type="noConversion"/>
  </si>
  <si>
    <t>UV宝丽布+桁架；4m*3m</t>
    <rPh sb="0" eb="1">
      <t>mu zhi jie gou</t>
    </rPh>
    <rPh sb="4" eb="5">
      <t>biao</t>
    </rPh>
    <rPh sb="5" eb="6">
      <t>hua mian</t>
    </rPh>
    <phoneticPr fontId="1" type="noConversion"/>
  </si>
  <si>
    <t>会议+晚宴主持</t>
    <rPh sb="0" eb="1">
      <t>yu liu</t>
    </rPh>
    <rPh sb="2" eb="3">
      <t>fei yong</t>
    </rPh>
    <phoneticPr fontId="1" type="noConversion"/>
  </si>
  <si>
    <t>晚宴主持</t>
    <phoneticPr fontId="1" type="noConversion"/>
  </si>
  <si>
    <t>当地餐饮打车补助</t>
    <rPh sb="0" eb="1">
      <t>dnag di</t>
    </rPh>
    <rPh sb="2" eb="3">
      <t>zhu su</t>
    </rPh>
    <rPh sb="5" eb="6">
      <t>can yindang dijiao tongdeng</t>
    </rPh>
    <phoneticPr fontId="1" type="noConversion"/>
  </si>
  <si>
    <t>当地住宿</t>
    <rPh sb="0" eb="1">
      <t>dnag di</t>
    </rPh>
    <rPh sb="2" eb="3">
      <t>zhu sucan yindang dijiao tongdeng</t>
    </rPh>
    <phoneticPr fontId="1" type="noConversion"/>
  </si>
  <si>
    <t>间</t>
    <rPh sb="0" eb="1">
      <t>ren</t>
    </rPh>
    <phoneticPr fontId="1" type="noConversion"/>
  </si>
  <si>
    <t>晚</t>
    <rPh sb="0" eb="1">
      <t>tian</t>
    </rPh>
    <phoneticPr fontId="1" type="noConversion"/>
  </si>
  <si>
    <t>间</t>
    <phoneticPr fontId="1" type="noConversion"/>
  </si>
  <si>
    <t>实际产生为准</t>
    <phoneticPr fontId="1" type="noConversion"/>
  </si>
  <si>
    <t>含提前彩排</t>
    <phoneticPr fontId="1" type="noConversion"/>
  </si>
  <si>
    <t>昆明-丽江；差旅</t>
    <rPh sb="0" eb="1">
      <t>kun ming</t>
    </rPh>
    <rPh sb="3" eb="4">
      <t>li jiang</t>
    </rPh>
    <phoneticPr fontId="1" type="noConversion"/>
  </si>
  <si>
    <t>全体大会1次+分论坛1次；70%人数</t>
    <rPh sb="4" eb="5">
      <t>wu</t>
    </rPh>
    <phoneticPr fontId="1" type="noConversion"/>
  </si>
  <si>
    <t>5000mm木质结构面+普通拉绒地毯+PVC立体字；50mm厚</t>
    <phoneticPr fontId="1" type="noConversion"/>
  </si>
  <si>
    <t>项</t>
    <rPh sb="0" eb="1">
      <t>yan mi</t>
    </rPh>
    <phoneticPr fontId="1" type="noConversion"/>
  </si>
  <si>
    <t>当地餐饮交通费用</t>
    <rPh sb="0" eb="1">
      <t>dang di</t>
    </rPh>
    <rPh sb="2" eb="3">
      <t>jiao tng</t>
    </rPh>
    <rPh sb="4" eb="5">
      <t>can yinfei yong</t>
    </rPh>
    <phoneticPr fontId="1" type="noConversion"/>
  </si>
  <si>
    <t>物料费用合计</t>
    <phoneticPr fontId="1" type="noConversion"/>
  </si>
  <si>
    <t>摄影摄像&amp;视频</t>
    <phoneticPr fontId="1" type="noConversion"/>
  </si>
  <si>
    <t>摄影摄像&amp;视频服务费用合计</t>
    <phoneticPr fontId="1" type="noConversion"/>
  </si>
  <si>
    <t>工作人员费用合计</t>
    <phoneticPr fontId="1" type="noConversion"/>
  </si>
  <si>
    <t>活动视频</t>
    <rPh sb="0" eb="1">
      <t>hud oongmiaohua xushi pin</t>
    </rPh>
    <phoneticPr fontId="1" type="noConversion"/>
  </si>
  <si>
    <t>洽谈用</t>
    <phoneticPr fontId="1" type="noConversion"/>
  </si>
  <si>
    <t>提前彩排</t>
    <phoneticPr fontId="1" type="noConversion"/>
  </si>
  <si>
    <t>高级礼仪</t>
    <rPh sb="0" eb="1">
      <t>li yi</t>
    </rPh>
    <phoneticPr fontId="1" type="noConversion"/>
  </si>
  <si>
    <t>应急药品、VIP物料采买、打印机等预留费用</t>
    <rPh sb="0" eb="1">
      <t>wan yan</t>
    </rPh>
    <rPh sb="2" eb="3">
      <t>huan jieyu liufie yong</t>
    </rPh>
    <phoneticPr fontId="1" type="noConversion"/>
  </si>
  <si>
    <t>旅游意外险</t>
    <phoneticPr fontId="1" type="noConversion"/>
  </si>
  <si>
    <t>控台挡板</t>
    <phoneticPr fontId="1" type="noConversion"/>
  </si>
  <si>
    <t>铁架支撑，KT板画面饰面；8000mm*1200mm</t>
    <phoneticPr fontId="1" type="noConversion"/>
  </si>
  <si>
    <t>平米</t>
    <phoneticPr fontId="1" type="noConversion"/>
  </si>
  <si>
    <t>酒店服务费</t>
    <phoneticPr fontId="1" type="noConversion"/>
  </si>
  <si>
    <t>其他服务费</t>
    <phoneticPr fontId="1" type="noConversion"/>
  </si>
  <si>
    <t>时长1分30，签到&amp;会议素材剪辑作为晚宴开场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</si>
</sst>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&quot;¥&quot;#,##0.00"/>
    <numFmt numFmtId="179" formatCode="#,##0.0_);[Red]\(#,##0.0\)"/>
  </numFmts>
  <fonts count="22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8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3" fillId="0" borderId="16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8" fontId="6" fillId="0" borderId="16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4" fillId="3" borderId="6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14" fillId="3" borderId="17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38" fontId="16" fillId="3" borderId="6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/>
    <xf numFmtId="38" fontId="11" fillId="2" borderId="0" xfId="0" applyNumberFormat="1" applyFont="1" applyFill="1"/>
    <xf numFmtId="0" fontId="17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8" fontId="3" fillId="2" borderId="16" xfId="0" applyNumberFormat="1" applyFont="1" applyFill="1" applyBorder="1" applyAlignment="1">
      <alignment horizontal="center" vertical="center" wrapText="1"/>
    </xf>
    <xf numFmtId="179" fontId="3" fillId="0" borderId="16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2" borderId="0" xfId="0" applyFont="1" applyFill="1"/>
    <xf numFmtId="0" fontId="21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6"/>
  <sheetViews>
    <sheetView showGridLines="0" tabSelected="1" topLeftCell="A36" workbookViewId="0">
      <selection activeCell="D123" sqref="D123"/>
    </sheetView>
  </sheetViews>
  <sheetFormatPr baseColWidth="10" defaultColWidth="9" defaultRowHeight="18"/>
  <cols>
    <col min="1" max="1" width="2.6640625" style="41" customWidth="1"/>
    <col min="2" max="2" width="14.83203125" style="41" bestFit="1" customWidth="1"/>
    <col min="3" max="3" width="36.6640625" style="41" customWidth="1"/>
    <col min="4" max="4" width="43.33203125" style="43" bestFit="1" customWidth="1"/>
    <col min="5" max="5" width="15.5" style="44" bestFit="1" customWidth="1"/>
    <col min="6" max="6" width="15.6640625" style="44" bestFit="1" customWidth="1"/>
    <col min="7" max="7" width="6.83203125" style="45" bestFit="1" customWidth="1"/>
    <col min="8" max="8" width="9.5" style="44" bestFit="1" customWidth="1"/>
    <col min="9" max="9" width="10.1640625" style="41" bestFit="1" customWidth="1"/>
    <col min="10" max="10" width="13" style="41" bestFit="1" customWidth="1"/>
    <col min="11" max="11" width="25.83203125" style="41" bestFit="1" customWidth="1"/>
    <col min="12" max="12" width="9" style="56"/>
    <col min="13" max="249" width="9" style="41"/>
    <col min="250" max="250" width="2.83203125" style="41" customWidth="1"/>
    <col min="251" max="251" width="9" style="41"/>
    <col min="252" max="252" width="12.6640625" style="41" customWidth="1"/>
    <col min="253" max="253" width="11.5" style="41" customWidth="1"/>
    <col min="254" max="254" width="10.1640625" style="41" customWidth="1"/>
    <col min="255" max="255" width="18.1640625" style="41" customWidth="1"/>
    <col min="256" max="256" width="10.33203125" style="41" customWidth="1"/>
    <col min="257" max="258" width="8.83203125" style="41" customWidth="1"/>
    <col min="259" max="259" width="13.5" style="41" customWidth="1"/>
    <col min="260" max="260" width="12.6640625" style="41" customWidth="1"/>
    <col min="261" max="261" width="11.33203125" style="41" customWidth="1"/>
    <col min="262" max="262" width="12.6640625" style="41" customWidth="1"/>
    <col min="263" max="263" width="12.5" style="41" customWidth="1"/>
    <col min="264" max="505" width="9" style="41"/>
    <col min="506" max="506" width="2.83203125" style="41" customWidth="1"/>
    <col min="507" max="507" width="9" style="41"/>
    <col min="508" max="508" width="12.6640625" style="41" customWidth="1"/>
    <col min="509" max="509" width="11.5" style="41" customWidth="1"/>
    <col min="510" max="510" width="10.1640625" style="41" customWidth="1"/>
    <col min="511" max="511" width="18.1640625" style="41" customWidth="1"/>
    <col min="512" max="512" width="10.33203125" style="41" customWidth="1"/>
    <col min="513" max="514" width="8.83203125" style="41" customWidth="1"/>
    <col min="515" max="515" width="13.5" style="41" customWidth="1"/>
    <col min="516" max="516" width="12.6640625" style="41" customWidth="1"/>
    <col min="517" max="517" width="11.33203125" style="41" customWidth="1"/>
    <col min="518" max="518" width="12.6640625" style="41" customWidth="1"/>
    <col min="519" max="519" width="12.5" style="41" customWidth="1"/>
    <col min="520" max="761" width="9" style="41"/>
    <col min="762" max="762" width="2.83203125" style="41" customWidth="1"/>
    <col min="763" max="763" width="9" style="41"/>
    <col min="764" max="764" width="12.6640625" style="41" customWidth="1"/>
    <col min="765" max="765" width="11.5" style="41" customWidth="1"/>
    <col min="766" max="766" width="10.1640625" style="41" customWidth="1"/>
    <col min="767" max="767" width="18.1640625" style="41" customWidth="1"/>
    <col min="768" max="768" width="10.33203125" style="41" customWidth="1"/>
    <col min="769" max="770" width="8.83203125" style="41" customWidth="1"/>
    <col min="771" max="771" width="13.5" style="41" customWidth="1"/>
    <col min="772" max="772" width="12.6640625" style="41" customWidth="1"/>
    <col min="773" max="773" width="11.33203125" style="41" customWidth="1"/>
    <col min="774" max="774" width="12.6640625" style="41" customWidth="1"/>
    <col min="775" max="775" width="12.5" style="41" customWidth="1"/>
    <col min="776" max="1017" width="9" style="41"/>
    <col min="1018" max="1018" width="2.83203125" style="41" customWidth="1"/>
    <col min="1019" max="1019" width="9" style="41"/>
    <col min="1020" max="1020" width="12.6640625" style="41" customWidth="1"/>
    <col min="1021" max="1021" width="11.5" style="41" customWidth="1"/>
    <col min="1022" max="1022" width="10.1640625" style="41" customWidth="1"/>
    <col min="1023" max="1023" width="18.1640625" style="41" customWidth="1"/>
    <col min="1024" max="1024" width="10.33203125" style="41" customWidth="1"/>
    <col min="1025" max="1026" width="8.83203125" style="41" customWidth="1"/>
    <col min="1027" max="1027" width="13.5" style="41" customWidth="1"/>
    <col min="1028" max="1028" width="12.6640625" style="41" customWidth="1"/>
    <col min="1029" max="1029" width="11.33203125" style="41" customWidth="1"/>
    <col min="1030" max="1030" width="12.6640625" style="41" customWidth="1"/>
    <col min="1031" max="1031" width="12.5" style="41" customWidth="1"/>
    <col min="1032" max="1273" width="9" style="41"/>
    <col min="1274" max="1274" width="2.83203125" style="41" customWidth="1"/>
    <col min="1275" max="1275" width="9" style="41"/>
    <col min="1276" max="1276" width="12.6640625" style="41" customWidth="1"/>
    <col min="1277" max="1277" width="11.5" style="41" customWidth="1"/>
    <col min="1278" max="1278" width="10.1640625" style="41" customWidth="1"/>
    <col min="1279" max="1279" width="18.1640625" style="41" customWidth="1"/>
    <col min="1280" max="1280" width="10.33203125" style="41" customWidth="1"/>
    <col min="1281" max="1282" width="8.83203125" style="41" customWidth="1"/>
    <col min="1283" max="1283" width="13.5" style="41" customWidth="1"/>
    <col min="1284" max="1284" width="12.6640625" style="41" customWidth="1"/>
    <col min="1285" max="1285" width="11.33203125" style="41" customWidth="1"/>
    <col min="1286" max="1286" width="12.6640625" style="41" customWidth="1"/>
    <col min="1287" max="1287" width="12.5" style="41" customWidth="1"/>
    <col min="1288" max="1529" width="9" style="41"/>
    <col min="1530" max="1530" width="2.83203125" style="41" customWidth="1"/>
    <col min="1531" max="1531" width="9" style="41"/>
    <col min="1532" max="1532" width="12.6640625" style="41" customWidth="1"/>
    <col min="1533" max="1533" width="11.5" style="41" customWidth="1"/>
    <col min="1534" max="1534" width="10.1640625" style="41" customWidth="1"/>
    <col min="1535" max="1535" width="18.1640625" style="41" customWidth="1"/>
    <col min="1536" max="1536" width="10.33203125" style="41" customWidth="1"/>
    <col min="1537" max="1538" width="8.83203125" style="41" customWidth="1"/>
    <col min="1539" max="1539" width="13.5" style="41" customWidth="1"/>
    <col min="1540" max="1540" width="12.6640625" style="41" customWidth="1"/>
    <col min="1541" max="1541" width="11.33203125" style="41" customWidth="1"/>
    <col min="1542" max="1542" width="12.6640625" style="41" customWidth="1"/>
    <col min="1543" max="1543" width="12.5" style="41" customWidth="1"/>
    <col min="1544" max="1785" width="9" style="41"/>
    <col min="1786" max="1786" width="2.83203125" style="41" customWidth="1"/>
    <col min="1787" max="1787" width="9" style="41"/>
    <col min="1788" max="1788" width="12.6640625" style="41" customWidth="1"/>
    <col min="1789" max="1789" width="11.5" style="41" customWidth="1"/>
    <col min="1790" max="1790" width="10.1640625" style="41" customWidth="1"/>
    <col min="1791" max="1791" width="18.1640625" style="41" customWidth="1"/>
    <col min="1792" max="1792" width="10.33203125" style="41" customWidth="1"/>
    <col min="1793" max="1794" width="8.83203125" style="41" customWidth="1"/>
    <col min="1795" max="1795" width="13.5" style="41" customWidth="1"/>
    <col min="1796" max="1796" width="12.6640625" style="41" customWidth="1"/>
    <col min="1797" max="1797" width="11.33203125" style="41" customWidth="1"/>
    <col min="1798" max="1798" width="12.6640625" style="41" customWidth="1"/>
    <col min="1799" max="1799" width="12.5" style="41" customWidth="1"/>
    <col min="1800" max="2041" width="9" style="41"/>
    <col min="2042" max="2042" width="2.83203125" style="41" customWidth="1"/>
    <col min="2043" max="2043" width="9" style="41"/>
    <col min="2044" max="2044" width="12.6640625" style="41" customWidth="1"/>
    <col min="2045" max="2045" width="11.5" style="41" customWidth="1"/>
    <col min="2046" max="2046" width="10.1640625" style="41" customWidth="1"/>
    <col min="2047" max="2047" width="18.1640625" style="41" customWidth="1"/>
    <col min="2048" max="2048" width="10.33203125" style="41" customWidth="1"/>
    <col min="2049" max="2050" width="8.83203125" style="41" customWidth="1"/>
    <col min="2051" max="2051" width="13.5" style="41" customWidth="1"/>
    <col min="2052" max="2052" width="12.6640625" style="41" customWidth="1"/>
    <col min="2053" max="2053" width="11.33203125" style="41" customWidth="1"/>
    <col min="2054" max="2054" width="12.6640625" style="41" customWidth="1"/>
    <col min="2055" max="2055" width="12.5" style="41" customWidth="1"/>
    <col min="2056" max="2297" width="9" style="41"/>
    <col min="2298" max="2298" width="2.83203125" style="41" customWidth="1"/>
    <col min="2299" max="2299" width="9" style="41"/>
    <col min="2300" max="2300" width="12.6640625" style="41" customWidth="1"/>
    <col min="2301" max="2301" width="11.5" style="41" customWidth="1"/>
    <col min="2302" max="2302" width="10.1640625" style="41" customWidth="1"/>
    <col min="2303" max="2303" width="18.1640625" style="41" customWidth="1"/>
    <col min="2304" max="2304" width="10.33203125" style="41" customWidth="1"/>
    <col min="2305" max="2306" width="8.83203125" style="41" customWidth="1"/>
    <col min="2307" max="2307" width="13.5" style="41" customWidth="1"/>
    <col min="2308" max="2308" width="12.6640625" style="41" customWidth="1"/>
    <col min="2309" max="2309" width="11.33203125" style="41" customWidth="1"/>
    <col min="2310" max="2310" width="12.6640625" style="41" customWidth="1"/>
    <col min="2311" max="2311" width="12.5" style="41" customWidth="1"/>
    <col min="2312" max="2553" width="9" style="41"/>
    <col min="2554" max="2554" width="2.83203125" style="41" customWidth="1"/>
    <col min="2555" max="2555" width="9" style="41"/>
    <col min="2556" max="2556" width="12.6640625" style="41" customWidth="1"/>
    <col min="2557" max="2557" width="11.5" style="41" customWidth="1"/>
    <col min="2558" max="2558" width="10.1640625" style="41" customWidth="1"/>
    <col min="2559" max="2559" width="18.1640625" style="41" customWidth="1"/>
    <col min="2560" max="2560" width="10.33203125" style="41" customWidth="1"/>
    <col min="2561" max="2562" width="8.83203125" style="41" customWidth="1"/>
    <col min="2563" max="2563" width="13.5" style="41" customWidth="1"/>
    <col min="2564" max="2564" width="12.6640625" style="41" customWidth="1"/>
    <col min="2565" max="2565" width="11.33203125" style="41" customWidth="1"/>
    <col min="2566" max="2566" width="12.6640625" style="41" customWidth="1"/>
    <col min="2567" max="2567" width="12.5" style="41" customWidth="1"/>
    <col min="2568" max="2809" width="9" style="41"/>
    <col min="2810" max="2810" width="2.83203125" style="41" customWidth="1"/>
    <col min="2811" max="2811" width="9" style="41"/>
    <col min="2812" max="2812" width="12.6640625" style="41" customWidth="1"/>
    <col min="2813" max="2813" width="11.5" style="41" customWidth="1"/>
    <col min="2814" max="2814" width="10.1640625" style="41" customWidth="1"/>
    <col min="2815" max="2815" width="18.1640625" style="41" customWidth="1"/>
    <col min="2816" max="2816" width="10.33203125" style="41" customWidth="1"/>
    <col min="2817" max="2818" width="8.83203125" style="41" customWidth="1"/>
    <col min="2819" max="2819" width="13.5" style="41" customWidth="1"/>
    <col min="2820" max="2820" width="12.6640625" style="41" customWidth="1"/>
    <col min="2821" max="2821" width="11.33203125" style="41" customWidth="1"/>
    <col min="2822" max="2822" width="12.6640625" style="41" customWidth="1"/>
    <col min="2823" max="2823" width="12.5" style="41" customWidth="1"/>
    <col min="2824" max="3065" width="9" style="41"/>
    <col min="3066" max="3066" width="2.83203125" style="41" customWidth="1"/>
    <col min="3067" max="3067" width="9" style="41"/>
    <col min="3068" max="3068" width="12.6640625" style="41" customWidth="1"/>
    <col min="3069" max="3069" width="11.5" style="41" customWidth="1"/>
    <col min="3070" max="3070" width="10.1640625" style="41" customWidth="1"/>
    <col min="3071" max="3071" width="18.1640625" style="41" customWidth="1"/>
    <col min="3072" max="3072" width="10.33203125" style="41" customWidth="1"/>
    <col min="3073" max="3074" width="8.83203125" style="41" customWidth="1"/>
    <col min="3075" max="3075" width="13.5" style="41" customWidth="1"/>
    <col min="3076" max="3076" width="12.6640625" style="41" customWidth="1"/>
    <col min="3077" max="3077" width="11.33203125" style="41" customWidth="1"/>
    <col min="3078" max="3078" width="12.6640625" style="41" customWidth="1"/>
    <col min="3079" max="3079" width="12.5" style="41" customWidth="1"/>
    <col min="3080" max="3321" width="9" style="41"/>
    <col min="3322" max="3322" width="2.83203125" style="41" customWidth="1"/>
    <col min="3323" max="3323" width="9" style="41"/>
    <col min="3324" max="3324" width="12.6640625" style="41" customWidth="1"/>
    <col min="3325" max="3325" width="11.5" style="41" customWidth="1"/>
    <col min="3326" max="3326" width="10.1640625" style="41" customWidth="1"/>
    <col min="3327" max="3327" width="18.1640625" style="41" customWidth="1"/>
    <col min="3328" max="3328" width="10.33203125" style="41" customWidth="1"/>
    <col min="3329" max="3330" width="8.83203125" style="41" customWidth="1"/>
    <col min="3331" max="3331" width="13.5" style="41" customWidth="1"/>
    <col min="3332" max="3332" width="12.6640625" style="41" customWidth="1"/>
    <col min="3333" max="3333" width="11.33203125" style="41" customWidth="1"/>
    <col min="3334" max="3334" width="12.6640625" style="41" customWidth="1"/>
    <col min="3335" max="3335" width="12.5" style="41" customWidth="1"/>
    <col min="3336" max="3577" width="9" style="41"/>
    <col min="3578" max="3578" width="2.83203125" style="41" customWidth="1"/>
    <col min="3579" max="3579" width="9" style="41"/>
    <col min="3580" max="3580" width="12.6640625" style="41" customWidth="1"/>
    <col min="3581" max="3581" width="11.5" style="41" customWidth="1"/>
    <col min="3582" max="3582" width="10.1640625" style="41" customWidth="1"/>
    <col min="3583" max="3583" width="18.1640625" style="41" customWidth="1"/>
    <col min="3584" max="3584" width="10.33203125" style="41" customWidth="1"/>
    <col min="3585" max="3586" width="8.83203125" style="41" customWidth="1"/>
    <col min="3587" max="3587" width="13.5" style="41" customWidth="1"/>
    <col min="3588" max="3588" width="12.6640625" style="41" customWidth="1"/>
    <col min="3589" max="3589" width="11.33203125" style="41" customWidth="1"/>
    <col min="3590" max="3590" width="12.6640625" style="41" customWidth="1"/>
    <col min="3591" max="3591" width="12.5" style="41" customWidth="1"/>
    <col min="3592" max="3833" width="9" style="41"/>
    <col min="3834" max="3834" width="2.83203125" style="41" customWidth="1"/>
    <col min="3835" max="3835" width="9" style="41"/>
    <col min="3836" max="3836" width="12.6640625" style="41" customWidth="1"/>
    <col min="3837" max="3837" width="11.5" style="41" customWidth="1"/>
    <col min="3838" max="3838" width="10.1640625" style="41" customWidth="1"/>
    <col min="3839" max="3839" width="18.1640625" style="41" customWidth="1"/>
    <col min="3840" max="3840" width="10.33203125" style="41" customWidth="1"/>
    <col min="3841" max="3842" width="8.83203125" style="41" customWidth="1"/>
    <col min="3843" max="3843" width="13.5" style="41" customWidth="1"/>
    <col min="3844" max="3844" width="12.6640625" style="41" customWidth="1"/>
    <col min="3845" max="3845" width="11.33203125" style="41" customWidth="1"/>
    <col min="3846" max="3846" width="12.6640625" style="41" customWidth="1"/>
    <col min="3847" max="3847" width="12.5" style="41" customWidth="1"/>
    <col min="3848" max="4089" width="9" style="41"/>
    <col min="4090" max="4090" width="2.83203125" style="41" customWidth="1"/>
    <col min="4091" max="4091" width="9" style="41"/>
    <col min="4092" max="4092" width="12.6640625" style="41" customWidth="1"/>
    <col min="4093" max="4093" width="11.5" style="41" customWidth="1"/>
    <col min="4094" max="4094" width="10.1640625" style="41" customWidth="1"/>
    <col min="4095" max="4095" width="18.1640625" style="41" customWidth="1"/>
    <col min="4096" max="4096" width="10.33203125" style="41" customWidth="1"/>
    <col min="4097" max="4098" width="8.83203125" style="41" customWidth="1"/>
    <col min="4099" max="4099" width="13.5" style="41" customWidth="1"/>
    <col min="4100" max="4100" width="12.6640625" style="41" customWidth="1"/>
    <col min="4101" max="4101" width="11.33203125" style="41" customWidth="1"/>
    <col min="4102" max="4102" width="12.6640625" style="41" customWidth="1"/>
    <col min="4103" max="4103" width="12.5" style="41" customWidth="1"/>
    <col min="4104" max="4345" width="9" style="41"/>
    <col min="4346" max="4346" width="2.83203125" style="41" customWidth="1"/>
    <col min="4347" max="4347" width="9" style="41"/>
    <col min="4348" max="4348" width="12.6640625" style="41" customWidth="1"/>
    <col min="4349" max="4349" width="11.5" style="41" customWidth="1"/>
    <col min="4350" max="4350" width="10.1640625" style="41" customWidth="1"/>
    <col min="4351" max="4351" width="18.1640625" style="41" customWidth="1"/>
    <col min="4352" max="4352" width="10.33203125" style="41" customWidth="1"/>
    <col min="4353" max="4354" width="8.83203125" style="41" customWidth="1"/>
    <col min="4355" max="4355" width="13.5" style="41" customWidth="1"/>
    <col min="4356" max="4356" width="12.6640625" style="41" customWidth="1"/>
    <col min="4357" max="4357" width="11.33203125" style="41" customWidth="1"/>
    <col min="4358" max="4358" width="12.6640625" style="41" customWidth="1"/>
    <col min="4359" max="4359" width="12.5" style="41" customWidth="1"/>
    <col min="4360" max="4601" width="9" style="41"/>
    <col min="4602" max="4602" width="2.83203125" style="41" customWidth="1"/>
    <col min="4603" max="4603" width="9" style="41"/>
    <col min="4604" max="4604" width="12.6640625" style="41" customWidth="1"/>
    <col min="4605" max="4605" width="11.5" style="41" customWidth="1"/>
    <col min="4606" max="4606" width="10.1640625" style="41" customWidth="1"/>
    <col min="4607" max="4607" width="18.1640625" style="41" customWidth="1"/>
    <col min="4608" max="4608" width="10.33203125" style="41" customWidth="1"/>
    <col min="4609" max="4610" width="8.83203125" style="41" customWidth="1"/>
    <col min="4611" max="4611" width="13.5" style="41" customWidth="1"/>
    <col min="4612" max="4612" width="12.6640625" style="41" customWidth="1"/>
    <col min="4613" max="4613" width="11.33203125" style="41" customWidth="1"/>
    <col min="4614" max="4614" width="12.6640625" style="41" customWidth="1"/>
    <col min="4615" max="4615" width="12.5" style="41" customWidth="1"/>
    <col min="4616" max="4857" width="9" style="41"/>
    <col min="4858" max="4858" width="2.83203125" style="41" customWidth="1"/>
    <col min="4859" max="4859" width="9" style="41"/>
    <col min="4860" max="4860" width="12.6640625" style="41" customWidth="1"/>
    <col min="4861" max="4861" width="11.5" style="41" customWidth="1"/>
    <col min="4862" max="4862" width="10.1640625" style="41" customWidth="1"/>
    <col min="4863" max="4863" width="18.1640625" style="41" customWidth="1"/>
    <col min="4864" max="4864" width="10.33203125" style="41" customWidth="1"/>
    <col min="4865" max="4866" width="8.83203125" style="41" customWidth="1"/>
    <col min="4867" max="4867" width="13.5" style="41" customWidth="1"/>
    <col min="4868" max="4868" width="12.6640625" style="41" customWidth="1"/>
    <col min="4869" max="4869" width="11.33203125" style="41" customWidth="1"/>
    <col min="4870" max="4870" width="12.6640625" style="41" customWidth="1"/>
    <col min="4871" max="4871" width="12.5" style="41" customWidth="1"/>
    <col min="4872" max="5113" width="9" style="41"/>
    <col min="5114" max="5114" width="2.83203125" style="41" customWidth="1"/>
    <col min="5115" max="5115" width="9" style="41"/>
    <col min="5116" max="5116" width="12.6640625" style="41" customWidth="1"/>
    <col min="5117" max="5117" width="11.5" style="41" customWidth="1"/>
    <col min="5118" max="5118" width="10.1640625" style="41" customWidth="1"/>
    <col min="5119" max="5119" width="18.1640625" style="41" customWidth="1"/>
    <col min="5120" max="5120" width="10.33203125" style="41" customWidth="1"/>
    <col min="5121" max="5122" width="8.83203125" style="41" customWidth="1"/>
    <col min="5123" max="5123" width="13.5" style="41" customWidth="1"/>
    <col min="5124" max="5124" width="12.6640625" style="41" customWidth="1"/>
    <col min="5125" max="5125" width="11.33203125" style="41" customWidth="1"/>
    <col min="5126" max="5126" width="12.6640625" style="41" customWidth="1"/>
    <col min="5127" max="5127" width="12.5" style="41" customWidth="1"/>
    <col min="5128" max="5369" width="9" style="41"/>
    <col min="5370" max="5370" width="2.83203125" style="41" customWidth="1"/>
    <col min="5371" max="5371" width="9" style="41"/>
    <col min="5372" max="5372" width="12.6640625" style="41" customWidth="1"/>
    <col min="5373" max="5373" width="11.5" style="41" customWidth="1"/>
    <col min="5374" max="5374" width="10.1640625" style="41" customWidth="1"/>
    <col min="5375" max="5375" width="18.1640625" style="41" customWidth="1"/>
    <col min="5376" max="5376" width="10.33203125" style="41" customWidth="1"/>
    <col min="5377" max="5378" width="8.83203125" style="41" customWidth="1"/>
    <col min="5379" max="5379" width="13.5" style="41" customWidth="1"/>
    <col min="5380" max="5380" width="12.6640625" style="41" customWidth="1"/>
    <col min="5381" max="5381" width="11.33203125" style="41" customWidth="1"/>
    <col min="5382" max="5382" width="12.6640625" style="41" customWidth="1"/>
    <col min="5383" max="5383" width="12.5" style="41" customWidth="1"/>
    <col min="5384" max="5625" width="9" style="41"/>
    <col min="5626" max="5626" width="2.83203125" style="41" customWidth="1"/>
    <col min="5627" max="5627" width="9" style="41"/>
    <col min="5628" max="5628" width="12.6640625" style="41" customWidth="1"/>
    <col min="5629" max="5629" width="11.5" style="41" customWidth="1"/>
    <col min="5630" max="5630" width="10.1640625" style="41" customWidth="1"/>
    <col min="5631" max="5631" width="18.1640625" style="41" customWidth="1"/>
    <col min="5632" max="5632" width="10.33203125" style="41" customWidth="1"/>
    <col min="5633" max="5634" width="8.83203125" style="41" customWidth="1"/>
    <col min="5635" max="5635" width="13.5" style="41" customWidth="1"/>
    <col min="5636" max="5636" width="12.6640625" style="41" customWidth="1"/>
    <col min="5637" max="5637" width="11.33203125" style="41" customWidth="1"/>
    <col min="5638" max="5638" width="12.6640625" style="41" customWidth="1"/>
    <col min="5639" max="5639" width="12.5" style="41" customWidth="1"/>
    <col min="5640" max="5881" width="9" style="41"/>
    <col min="5882" max="5882" width="2.83203125" style="41" customWidth="1"/>
    <col min="5883" max="5883" width="9" style="41"/>
    <col min="5884" max="5884" width="12.6640625" style="41" customWidth="1"/>
    <col min="5885" max="5885" width="11.5" style="41" customWidth="1"/>
    <col min="5886" max="5886" width="10.1640625" style="41" customWidth="1"/>
    <col min="5887" max="5887" width="18.1640625" style="41" customWidth="1"/>
    <col min="5888" max="5888" width="10.33203125" style="41" customWidth="1"/>
    <col min="5889" max="5890" width="8.83203125" style="41" customWidth="1"/>
    <col min="5891" max="5891" width="13.5" style="41" customWidth="1"/>
    <col min="5892" max="5892" width="12.6640625" style="41" customWidth="1"/>
    <col min="5893" max="5893" width="11.33203125" style="41" customWidth="1"/>
    <col min="5894" max="5894" width="12.6640625" style="41" customWidth="1"/>
    <col min="5895" max="5895" width="12.5" style="41" customWidth="1"/>
    <col min="5896" max="6137" width="9" style="41"/>
    <col min="6138" max="6138" width="2.83203125" style="41" customWidth="1"/>
    <col min="6139" max="6139" width="9" style="41"/>
    <col min="6140" max="6140" width="12.6640625" style="41" customWidth="1"/>
    <col min="6141" max="6141" width="11.5" style="41" customWidth="1"/>
    <col min="6142" max="6142" width="10.1640625" style="41" customWidth="1"/>
    <col min="6143" max="6143" width="18.1640625" style="41" customWidth="1"/>
    <col min="6144" max="6144" width="10.33203125" style="41" customWidth="1"/>
    <col min="6145" max="6146" width="8.83203125" style="41" customWidth="1"/>
    <col min="6147" max="6147" width="13.5" style="41" customWidth="1"/>
    <col min="6148" max="6148" width="12.6640625" style="41" customWidth="1"/>
    <col min="6149" max="6149" width="11.33203125" style="41" customWidth="1"/>
    <col min="6150" max="6150" width="12.6640625" style="41" customWidth="1"/>
    <col min="6151" max="6151" width="12.5" style="41" customWidth="1"/>
    <col min="6152" max="6393" width="9" style="41"/>
    <col min="6394" max="6394" width="2.83203125" style="41" customWidth="1"/>
    <col min="6395" max="6395" width="9" style="41"/>
    <col min="6396" max="6396" width="12.6640625" style="41" customWidth="1"/>
    <col min="6397" max="6397" width="11.5" style="41" customWidth="1"/>
    <col min="6398" max="6398" width="10.1640625" style="41" customWidth="1"/>
    <col min="6399" max="6399" width="18.1640625" style="41" customWidth="1"/>
    <col min="6400" max="6400" width="10.33203125" style="41" customWidth="1"/>
    <col min="6401" max="6402" width="8.83203125" style="41" customWidth="1"/>
    <col min="6403" max="6403" width="13.5" style="41" customWidth="1"/>
    <col min="6404" max="6404" width="12.6640625" style="41" customWidth="1"/>
    <col min="6405" max="6405" width="11.33203125" style="41" customWidth="1"/>
    <col min="6406" max="6406" width="12.6640625" style="41" customWidth="1"/>
    <col min="6407" max="6407" width="12.5" style="41" customWidth="1"/>
    <col min="6408" max="6649" width="9" style="41"/>
    <col min="6650" max="6650" width="2.83203125" style="41" customWidth="1"/>
    <col min="6651" max="6651" width="9" style="41"/>
    <col min="6652" max="6652" width="12.6640625" style="41" customWidth="1"/>
    <col min="6653" max="6653" width="11.5" style="41" customWidth="1"/>
    <col min="6654" max="6654" width="10.1640625" style="41" customWidth="1"/>
    <col min="6655" max="6655" width="18.1640625" style="41" customWidth="1"/>
    <col min="6656" max="6656" width="10.33203125" style="41" customWidth="1"/>
    <col min="6657" max="6658" width="8.83203125" style="41" customWidth="1"/>
    <col min="6659" max="6659" width="13.5" style="41" customWidth="1"/>
    <col min="6660" max="6660" width="12.6640625" style="41" customWidth="1"/>
    <col min="6661" max="6661" width="11.33203125" style="41" customWidth="1"/>
    <col min="6662" max="6662" width="12.6640625" style="41" customWidth="1"/>
    <col min="6663" max="6663" width="12.5" style="41" customWidth="1"/>
    <col min="6664" max="6905" width="9" style="41"/>
    <col min="6906" max="6906" width="2.83203125" style="41" customWidth="1"/>
    <col min="6907" max="6907" width="9" style="41"/>
    <col min="6908" max="6908" width="12.6640625" style="41" customWidth="1"/>
    <col min="6909" max="6909" width="11.5" style="41" customWidth="1"/>
    <col min="6910" max="6910" width="10.1640625" style="41" customWidth="1"/>
    <col min="6911" max="6911" width="18.1640625" style="41" customWidth="1"/>
    <col min="6912" max="6912" width="10.33203125" style="41" customWidth="1"/>
    <col min="6913" max="6914" width="8.83203125" style="41" customWidth="1"/>
    <col min="6915" max="6915" width="13.5" style="41" customWidth="1"/>
    <col min="6916" max="6916" width="12.6640625" style="41" customWidth="1"/>
    <col min="6917" max="6917" width="11.33203125" style="41" customWidth="1"/>
    <col min="6918" max="6918" width="12.6640625" style="41" customWidth="1"/>
    <col min="6919" max="6919" width="12.5" style="41" customWidth="1"/>
    <col min="6920" max="7161" width="9" style="41"/>
    <col min="7162" max="7162" width="2.83203125" style="41" customWidth="1"/>
    <col min="7163" max="7163" width="9" style="41"/>
    <col min="7164" max="7164" width="12.6640625" style="41" customWidth="1"/>
    <col min="7165" max="7165" width="11.5" style="41" customWidth="1"/>
    <col min="7166" max="7166" width="10.1640625" style="41" customWidth="1"/>
    <col min="7167" max="7167" width="18.1640625" style="41" customWidth="1"/>
    <col min="7168" max="7168" width="10.33203125" style="41" customWidth="1"/>
    <col min="7169" max="7170" width="8.83203125" style="41" customWidth="1"/>
    <col min="7171" max="7171" width="13.5" style="41" customWidth="1"/>
    <col min="7172" max="7172" width="12.6640625" style="41" customWidth="1"/>
    <col min="7173" max="7173" width="11.33203125" style="41" customWidth="1"/>
    <col min="7174" max="7174" width="12.6640625" style="41" customWidth="1"/>
    <col min="7175" max="7175" width="12.5" style="41" customWidth="1"/>
    <col min="7176" max="7417" width="9" style="41"/>
    <col min="7418" max="7418" width="2.83203125" style="41" customWidth="1"/>
    <col min="7419" max="7419" width="9" style="41"/>
    <col min="7420" max="7420" width="12.6640625" style="41" customWidth="1"/>
    <col min="7421" max="7421" width="11.5" style="41" customWidth="1"/>
    <col min="7422" max="7422" width="10.1640625" style="41" customWidth="1"/>
    <col min="7423" max="7423" width="18.1640625" style="41" customWidth="1"/>
    <col min="7424" max="7424" width="10.33203125" style="41" customWidth="1"/>
    <col min="7425" max="7426" width="8.83203125" style="41" customWidth="1"/>
    <col min="7427" max="7427" width="13.5" style="41" customWidth="1"/>
    <col min="7428" max="7428" width="12.6640625" style="41" customWidth="1"/>
    <col min="7429" max="7429" width="11.33203125" style="41" customWidth="1"/>
    <col min="7430" max="7430" width="12.6640625" style="41" customWidth="1"/>
    <col min="7431" max="7431" width="12.5" style="41" customWidth="1"/>
    <col min="7432" max="7673" width="9" style="41"/>
    <col min="7674" max="7674" width="2.83203125" style="41" customWidth="1"/>
    <col min="7675" max="7675" width="9" style="41"/>
    <col min="7676" max="7676" width="12.6640625" style="41" customWidth="1"/>
    <col min="7677" max="7677" width="11.5" style="41" customWidth="1"/>
    <col min="7678" max="7678" width="10.1640625" style="41" customWidth="1"/>
    <col min="7679" max="7679" width="18.1640625" style="41" customWidth="1"/>
    <col min="7680" max="7680" width="10.33203125" style="41" customWidth="1"/>
    <col min="7681" max="7682" width="8.83203125" style="41" customWidth="1"/>
    <col min="7683" max="7683" width="13.5" style="41" customWidth="1"/>
    <col min="7684" max="7684" width="12.6640625" style="41" customWidth="1"/>
    <col min="7685" max="7685" width="11.33203125" style="41" customWidth="1"/>
    <col min="7686" max="7686" width="12.6640625" style="41" customWidth="1"/>
    <col min="7687" max="7687" width="12.5" style="41" customWidth="1"/>
    <col min="7688" max="7929" width="9" style="41"/>
    <col min="7930" max="7930" width="2.83203125" style="41" customWidth="1"/>
    <col min="7931" max="7931" width="9" style="41"/>
    <col min="7932" max="7932" width="12.6640625" style="41" customWidth="1"/>
    <col min="7933" max="7933" width="11.5" style="41" customWidth="1"/>
    <col min="7934" max="7934" width="10.1640625" style="41" customWidth="1"/>
    <col min="7935" max="7935" width="18.1640625" style="41" customWidth="1"/>
    <col min="7936" max="7936" width="10.33203125" style="41" customWidth="1"/>
    <col min="7937" max="7938" width="8.83203125" style="41" customWidth="1"/>
    <col min="7939" max="7939" width="13.5" style="41" customWidth="1"/>
    <col min="7940" max="7940" width="12.6640625" style="41" customWidth="1"/>
    <col min="7941" max="7941" width="11.33203125" style="41" customWidth="1"/>
    <col min="7942" max="7942" width="12.6640625" style="41" customWidth="1"/>
    <col min="7943" max="7943" width="12.5" style="41" customWidth="1"/>
    <col min="7944" max="8185" width="9" style="41"/>
    <col min="8186" max="8186" width="2.83203125" style="41" customWidth="1"/>
    <col min="8187" max="8187" width="9" style="41"/>
    <col min="8188" max="8188" width="12.6640625" style="41" customWidth="1"/>
    <col min="8189" max="8189" width="11.5" style="41" customWidth="1"/>
    <col min="8190" max="8190" width="10.1640625" style="41" customWidth="1"/>
    <col min="8191" max="8191" width="18.1640625" style="41" customWidth="1"/>
    <col min="8192" max="8192" width="10.33203125" style="41" customWidth="1"/>
    <col min="8193" max="8194" width="8.83203125" style="41" customWidth="1"/>
    <col min="8195" max="8195" width="13.5" style="41" customWidth="1"/>
    <col min="8196" max="8196" width="12.6640625" style="41" customWidth="1"/>
    <col min="8197" max="8197" width="11.33203125" style="41" customWidth="1"/>
    <col min="8198" max="8198" width="12.6640625" style="41" customWidth="1"/>
    <col min="8199" max="8199" width="12.5" style="41" customWidth="1"/>
    <col min="8200" max="8441" width="9" style="41"/>
    <col min="8442" max="8442" width="2.83203125" style="41" customWidth="1"/>
    <col min="8443" max="8443" width="9" style="41"/>
    <col min="8444" max="8444" width="12.6640625" style="41" customWidth="1"/>
    <col min="8445" max="8445" width="11.5" style="41" customWidth="1"/>
    <col min="8446" max="8446" width="10.1640625" style="41" customWidth="1"/>
    <col min="8447" max="8447" width="18.1640625" style="41" customWidth="1"/>
    <col min="8448" max="8448" width="10.33203125" style="41" customWidth="1"/>
    <col min="8449" max="8450" width="8.83203125" style="41" customWidth="1"/>
    <col min="8451" max="8451" width="13.5" style="41" customWidth="1"/>
    <col min="8452" max="8452" width="12.6640625" style="41" customWidth="1"/>
    <col min="8453" max="8453" width="11.33203125" style="41" customWidth="1"/>
    <col min="8454" max="8454" width="12.6640625" style="41" customWidth="1"/>
    <col min="8455" max="8455" width="12.5" style="41" customWidth="1"/>
    <col min="8456" max="8697" width="9" style="41"/>
    <col min="8698" max="8698" width="2.83203125" style="41" customWidth="1"/>
    <col min="8699" max="8699" width="9" style="41"/>
    <col min="8700" max="8700" width="12.6640625" style="41" customWidth="1"/>
    <col min="8701" max="8701" width="11.5" style="41" customWidth="1"/>
    <col min="8702" max="8702" width="10.1640625" style="41" customWidth="1"/>
    <col min="8703" max="8703" width="18.1640625" style="41" customWidth="1"/>
    <col min="8704" max="8704" width="10.33203125" style="41" customWidth="1"/>
    <col min="8705" max="8706" width="8.83203125" style="41" customWidth="1"/>
    <col min="8707" max="8707" width="13.5" style="41" customWidth="1"/>
    <col min="8708" max="8708" width="12.6640625" style="41" customWidth="1"/>
    <col min="8709" max="8709" width="11.33203125" style="41" customWidth="1"/>
    <col min="8710" max="8710" width="12.6640625" style="41" customWidth="1"/>
    <col min="8711" max="8711" width="12.5" style="41" customWidth="1"/>
    <col min="8712" max="8953" width="9" style="41"/>
    <col min="8954" max="8954" width="2.83203125" style="41" customWidth="1"/>
    <col min="8955" max="8955" width="9" style="41"/>
    <col min="8956" max="8956" width="12.6640625" style="41" customWidth="1"/>
    <col min="8957" max="8957" width="11.5" style="41" customWidth="1"/>
    <col min="8958" max="8958" width="10.1640625" style="41" customWidth="1"/>
    <col min="8959" max="8959" width="18.1640625" style="41" customWidth="1"/>
    <col min="8960" max="8960" width="10.33203125" style="41" customWidth="1"/>
    <col min="8961" max="8962" width="8.83203125" style="41" customWidth="1"/>
    <col min="8963" max="8963" width="13.5" style="41" customWidth="1"/>
    <col min="8964" max="8964" width="12.6640625" style="41" customWidth="1"/>
    <col min="8965" max="8965" width="11.33203125" style="41" customWidth="1"/>
    <col min="8966" max="8966" width="12.6640625" style="41" customWidth="1"/>
    <col min="8967" max="8967" width="12.5" style="41" customWidth="1"/>
    <col min="8968" max="9209" width="9" style="41"/>
    <col min="9210" max="9210" width="2.83203125" style="41" customWidth="1"/>
    <col min="9211" max="9211" width="9" style="41"/>
    <col min="9212" max="9212" width="12.6640625" style="41" customWidth="1"/>
    <col min="9213" max="9213" width="11.5" style="41" customWidth="1"/>
    <col min="9214" max="9214" width="10.1640625" style="41" customWidth="1"/>
    <col min="9215" max="9215" width="18.1640625" style="41" customWidth="1"/>
    <col min="9216" max="9216" width="10.33203125" style="41" customWidth="1"/>
    <col min="9217" max="9218" width="8.83203125" style="41" customWidth="1"/>
    <col min="9219" max="9219" width="13.5" style="41" customWidth="1"/>
    <col min="9220" max="9220" width="12.6640625" style="41" customWidth="1"/>
    <col min="9221" max="9221" width="11.33203125" style="41" customWidth="1"/>
    <col min="9222" max="9222" width="12.6640625" style="41" customWidth="1"/>
    <col min="9223" max="9223" width="12.5" style="41" customWidth="1"/>
    <col min="9224" max="9465" width="9" style="41"/>
    <col min="9466" max="9466" width="2.83203125" style="41" customWidth="1"/>
    <col min="9467" max="9467" width="9" style="41"/>
    <col min="9468" max="9468" width="12.6640625" style="41" customWidth="1"/>
    <col min="9469" max="9469" width="11.5" style="41" customWidth="1"/>
    <col min="9470" max="9470" width="10.1640625" style="41" customWidth="1"/>
    <col min="9471" max="9471" width="18.1640625" style="41" customWidth="1"/>
    <col min="9472" max="9472" width="10.33203125" style="41" customWidth="1"/>
    <col min="9473" max="9474" width="8.83203125" style="41" customWidth="1"/>
    <col min="9475" max="9475" width="13.5" style="41" customWidth="1"/>
    <col min="9476" max="9476" width="12.6640625" style="41" customWidth="1"/>
    <col min="9477" max="9477" width="11.33203125" style="41" customWidth="1"/>
    <col min="9478" max="9478" width="12.6640625" style="41" customWidth="1"/>
    <col min="9479" max="9479" width="12.5" style="41" customWidth="1"/>
    <col min="9480" max="9721" width="9" style="41"/>
    <col min="9722" max="9722" width="2.83203125" style="41" customWidth="1"/>
    <col min="9723" max="9723" width="9" style="41"/>
    <col min="9724" max="9724" width="12.6640625" style="41" customWidth="1"/>
    <col min="9725" max="9725" width="11.5" style="41" customWidth="1"/>
    <col min="9726" max="9726" width="10.1640625" style="41" customWidth="1"/>
    <col min="9727" max="9727" width="18.1640625" style="41" customWidth="1"/>
    <col min="9728" max="9728" width="10.33203125" style="41" customWidth="1"/>
    <col min="9729" max="9730" width="8.83203125" style="41" customWidth="1"/>
    <col min="9731" max="9731" width="13.5" style="41" customWidth="1"/>
    <col min="9732" max="9732" width="12.6640625" style="41" customWidth="1"/>
    <col min="9733" max="9733" width="11.33203125" style="41" customWidth="1"/>
    <col min="9734" max="9734" width="12.6640625" style="41" customWidth="1"/>
    <col min="9735" max="9735" width="12.5" style="41" customWidth="1"/>
    <col min="9736" max="9977" width="9" style="41"/>
    <col min="9978" max="9978" width="2.83203125" style="41" customWidth="1"/>
    <col min="9979" max="9979" width="9" style="41"/>
    <col min="9980" max="9980" width="12.6640625" style="41" customWidth="1"/>
    <col min="9981" max="9981" width="11.5" style="41" customWidth="1"/>
    <col min="9982" max="9982" width="10.1640625" style="41" customWidth="1"/>
    <col min="9983" max="9983" width="18.1640625" style="41" customWidth="1"/>
    <col min="9984" max="9984" width="10.33203125" style="41" customWidth="1"/>
    <col min="9985" max="9986" width="8.83203125" style="41" customWidth="1"/>
    <col min="9987" max="9987" width="13.5" style="41" customWidth="1"/>
    <col min="9988" max="9988" width="12.6640625" style="41" customWidth="1"/>
    <col min="9989" max="9989" width="11.33203125" style="41" customWidth="1"/>
    <col min="9990" max="9990" width="12.6640625" style="41" customWidth="1"/>
    <col min="9991" max="9991" width="12.5" style="41" customWidth="1"/>
    <col min="9992" max="10233" width="9" style="41"/>
    <col min="10234" max="10234" width="2.83203125" style="41" customWidth="1"/>
    <col min="10235" max="10235" width="9" style="41"/>
    <col min="10236" max="10236" width="12.6640625" style="41" customWidth="1"/>
    <col min="10237" max="10237" width="11.5" style="41" customWidth="1"/>
    <col min="10238" max="10238" width="10.1640625" style="41" customWidth="1"/>
    <col min="10239" max="10239" width="18.1640625" style="41" customWidth="1"/>
    <col min="10240" max="10240" width="10.33203125" style="41" customWidth="1"/>
    <col min="10241" max="10242" width="8.83203125" style="41" customWidth="1"/>
    <col min="10243" max="10243" width="13.5" style="41" customWidth="1"/>
    <col min="10244" max="10244" width="12.6640625" style="41" customWidth="1"/>
    <col min="10245" max="10245" width="11.33203125" style="41" customWidth="1"/>
    <col min="10246" max="10246" width="12.6640625" style="41" customWidth="1"/>
    <col min="10247" max="10247" width="12.5" style="41" customWidth="1"/>
    <col min="10248" max="10489" width="9" style="41"/>
    <col min="10490" max="10490" width="2.83203125" style="41" customWidth="1"/>
    <col min="10491" max="10491" width="9" style="41"/>
    <col min="10492" max="10492" width="12.6640625" style="41" customWidth="1"/>
    <col min="10493" max="10493" width="11.5" style="41" customWidth="1"/>
    <col min="10494" max="10494" width="10.1640625" style="41" customWidth="1"/>
    <col min="10495" max="10495" width="18.1640625" style="41" customWidth="1"/>
    <col min="10496" max="10496" width="10.33203125" style="41" customWidth="1"/>
    <col min="10497" max="10498" width="8.83203125" style="41" customWidth="1"/>
    <col min="10499" max="10499" width="13.5" style="41" customWidth="1"/>
    <col min="10500" max="10500" width="12.6640625" style="41" customWidth="1"/>
    <col min="10501" max="10501" width="11.33203125" style="41" customWidth="1"/>
    <col min="10502" max="10502" width="12.6640625" style="41" customWidth="1"/>
    <col min="10503" max="10503" width="12.5" style="41" customWidth="1"/>
    <col min="10504" max="10745" width="9" style="41"/>
    <col min="10746" max="10746" width="2.83203125" style="41" customWidth="1"/>
    <col min="10747" max="10747" width="9" style="41"/>
    <col min="10748" max="10748" width="12.6640625" style="41" customWidth="1"/>
    <col min="10749" max="10749" width="11.5" style="41" customWidth="1"/>
    <col min="10750" max="10750" width="10.1640625" style="41" customWidth="1"/>
    <col min="10751" max="10751" width="18.1640625" style="41" customWidth="1"/>
    <col min="10752" max="10752" width="10.33203125" style="41" customWidth="1"/>
    <col min="10753" max="10754" width="8.83203125" style="41" customWidth="1"/>
    <col min="10755" max="10755" width="13.5" style="41" customWidth="1"/>
    <col min="10756" max="10756" width="12.6640625" style="41" customWidth="1"/>
    <col min="10757" max="10757" width="11.33203125" style="41" customWidth="1"/>
    <col min="10758" max="10758" width="12.6640625" style="41" customWidth="1"/>
    <col min="10759" max="10759" width="12.5" style="41" customWidth="1"/>
    <col min="10760" max="11001" width="9" style="41"/>
    <col min="11002" max="11002" width="2.83203125" style="41" customWidth="1"/>
    <col min="11003" max="11003" width="9" style="41"/>
    <col min="11004" max="11004" width="12.6640625" style="41" customWidth="1"/>
    <col min="11005" max="11005" width="11.5" style="41" customWidth="1"/>
    <col min="11006" max="11006" width="10.1640625" style="41" customWidth="1"/>
    <col min="11007" max="11007" width="18.1640625" style="41" customWidth="1"/>
    <col min="11008" max="11008" width="10.33203125" style="41" customWidth="1"/>
    <col min="11009" max="11010" width="8.83203125" style="41" customWidth="1"/>
    <col min="11011" max="11011" width="13.5" style="41" customWidth="1"/>
    <col min="11012" max="11012" width="12.6640625" style="41" customWidth="1"/>
    <col min="11013" max="11013" width="11.33203125" style="41" customWidth="1"/>
    <col min="11014" max="11014" width="12.6640625" style="41" customWidth="1"/>
    <col min="11015" max="11015" width="12.5" style="41" customWidth="1"/>
    <col min="11016" max="11257" width="9" style="41"/>
    <col min="11258" max="11258" width="2.83203125" style="41" customWidth="1"/>
    <col min="11259" max="11259" width="9" style="41"/>
    <col min="11260" max="11260" width="12.6640625" style="41" customWidth="1"/>
    <col min="11261" max="11261" width="11.5" style="41" customWidth="1"/>
    <col min="11262" max="11262" width="10.1640625" style="41" customWidth="1"/>
    <col min="11263" max="11263" width="18.1640625" style="41" customWidth="1"/>
    <col min="11264" max="11264" width="10.33203125" style="41" customWidth="1"/>
    <col min="11265" max="11266" width="8.83203125" style="41" customWidth="1"/>
    <col min="11267" max="11267" width="13.5" style="41" customWidth="1"/>
    <col min="11268" max="11268" width="12.6640625" style="41" customWidth="1"/>
    <col min="11269" max="11269" width="11.33203125" style="41" customWidth="1"/>
    <col min="11270" max="11270" width="12.6640625" style="41" customWidth="1"/>
    <col min="11271" max="11271" width="12.5" style="41" customWidth="1"/>
    <col min="11272" max="11513" width="9" style="41"/>
    <col min="11514" max="11514" width="2.83203125" style="41" customWidth="1"/>
    <col min="11515" max="11515" width="9" style="41"/>
    <col min="11516" max="11516" width="12.6640625" style="41" customWidth="1"/>
    <col min="11517" max="11517" width="11.5" style="41" customWidth="1"/>
    <col min="11518" max="11518" width="10.1640625" style="41" customWidth="1"/>
    <col min="11519" max="11519" width="18.1640625" style="41" customWidth="1"/>
    <col min="11520" max="11520" width="10.33203125" style="41" customWidth="1"/>
    <col min="11521" max="11522" width="8.83203125" style="41" customWidth="1"/>
    <col min="11523" max="11523" width="13.5" style="41" customWidth="1"/>
    <col min="11524" max="11524" width="12.6640625" style="41" customWidth="1"/>
    <col min="11525" max="11525" width="11.33203125" style="41" customWidth="1"/>
    <col min="11526" max="11526" width="12.6640625" style="41" customWidth="1"/>
    <col min="11527" max="11527" width="12.5" style="41" customWidth="1"/>
    <col min="11528" max="11769" width="9" style="41"/>
    <col min="11770" max="11770" width="2.83203125" style="41" customWidth="1"/>
    <col min="11771" max="11771" width="9" style="41"/>
    <col min="11772" max="11772" width="12.6640625" style="41" customWidth="1"/>
    <col min="11773" max="11773" width="11.5" style="41" customWidth="1"/>
    <col min="11774" max="11774" width="10.1640625" style="41" customWidth="1"/>
    <col min="11775" max="11775" width="18.1640625" style="41" customWidth="1"/>
    <col min="11776" max="11776" width="10.33203125" style="41" customWidth="1"/>
    <col min="11777" max="11778" width="8.83203125" style="41" customWidth="1"/>
    <col min="11779" max="11779" width="13.5" style="41" customWidth="1"/>
    <col min="11780" max="11780" width="12.6640625" style="41" customWidth="1"/>
    <col min="11781" max="11781" width="11.33203125" style="41" customWidth="1"/>
    <col min="11782" max="11782" width="12.6640625" style="41" customWidth="1"/>
    <col min="11783" max="11783" width="12.5" style="41" customWidth="1"/>
    <col min="11784" max="12025" width="9" style="41"/>
    <col min="12026" max="12026" width="2.83203125" style="41" customWidth="1"/>
    <col min="12027" max="12027" width="9" style="41"/>
    <col min="12028" max="12028" width="12.6640625" style="41" customWidth="1"/>
    <col min="12029" max="12029" width="11.5" style="41" customWidth="1"/>
    <col min="12030" max="12030" width="10.1640625" style="41" customWidth="1"/>
    <col min="12031" max="12031" width="18.1640625" style="41" customWidth="1"/>
    <col min="12032" max="12032" width="10.33203125" style="41" customWidth="1"/>
    <col min="12033" max="12034" width="8.83203125" style="41" customWidth="1"/>
    <col min="12035" max="12035" width="13.5" style="41" customWidth="1"/>
    <col min="12036" max="12036" width="12.6640625" style="41" customWidth="1"/>
    <col min="12037" max="12037" width="11.33203125" style="41" customWidth="1"/>
    <col min="12038" max="12038" width="12.6640625" style="41" customWidth="1"/>
    <col min="12039" max="12039" width="12.5" style="41" customWidth="1"/>
    <col min="12040" max="12281" width="9" style="41"/>
    <col min="12282" max="12282" width="2.83203125" style="41" customWidth="1"/>
    <col min="12283" max="12283" width="9" style="41"/>
    <col min="12284" max="12284" width="12.6640625" style="41" customWidth="1"/>
    <col min="12285" max="12285" width="11.5" style="41" customWidth="1"/>
    <col min="12286" max="12286" width="10.1640625" style="41" customWidth="1"/>
    <col min="12287" max="12287" width="18.1640625" style="41" customWidth="1"/>
    <col min="12288" max="12288" width="10.33203125" style="41" customWidth="1"/>
    <col min="12289" max="12290" width="8.83203125" style="41" customWidth="1"/>
    <col min="12291" max="12291" width="13.5" style="41" customWidth="1"/>
    <col min="12292" max="12292" width="12.6640625" style="41" customWidth="1"/>
    <col min="12293" max="12293" width="11.33203125" style="41" customWidth="1"/>
    <col min="12294" max="12294" width="12.6640625" style="41" customWidth="1"/>
    <col min="12295" max="12295" width="12.5" style="41" customWidth="1"/>
    <col min="12296" max="12537" width="9" style="41"/>
    <col min="12538" max="12538" width="2.83203125" style="41" customWidth="1"/>
    <col min="12539" max="12539" width="9" style="41"/>
    <col min="12540" max="12540" width="12.6640625" style="41" customWidth="1"/>
    <col min="12541" max="12541" width="11.5" style="41" customWidth="1"/>
    <col min="12542" max="12542" width="10.1640625" style="41" customWidth="1"/>
    <col min="12543" max="12543" width="18.1640625" style="41" customWidth="1"/>
    <col min="12544" max="12544" width="10.33203125" style="41" customWidth="1"/>
    <col min="12545" max="12546" width="8.83203125" style="41" customWidth="1"/>
    <col min="12547" max="12547" width="13.5" style="41" customWidth="1"/>
    <col min="12548" max="12548" width="12.6640625" style="41" customWidth="1"/>
    <col min="12549" max="12549" width="11.33203125" style="41" customWidth="1"/>
    <col min="12550" max="12550" width="12.6640625" style="41" customWidth="1"/>
    <col min="12551" max="12551" width="12.5" style="41" customWidth="1"/>
    <col min="12552" max="12793" width="9" style="41"/>
    <col min="12794" max="12794" width="2.83203125" style="41" customWidth="1"/>
    <col min="12795" max="12795" width="9" style="41"/>
    <col min="12796" max="12796" width="12.6640625" style="41" customWidth="1"/>
    <col min="12797" max="12797" width="11.5" style="41" customWidth="1"/>
    <col min="12798" max="12798" width="10.1640625" style="41" customWidth="1"/>
    <col min="12799" max="12799" width="18.1640625" style="41" customWidth="1"/>
    <col min="12800" max="12800" width="10.33203125" style="41" customWidth="1"/>
    <col min="12801" max="12802" width="8.83203125" style="41" customWidth="1"/>
    <col min="12803" max="12803" width="13.5" style="41" customWidth="1"/>
    <col min="12804" max="12804" width="12.6640625" style="41" customWidth="1"/>
    <col min="12805" max="12805" width="11.33203125" style="41" customWidth="1"/>
    <col min="12806" max="12806" width="12.6640625" style="41" customWidth="1"/>
    <col min="12807" max="12807" width="12.5" style="41" customWidth="1"/>
    <col min="12808" max="13049" width="9" style="41"/>
    <col min="13050" max="13050" width="2.83203125" style="41" customWidth="1"/>
    <col min="13051" max="13051" width="9" style="41"/>
    <col min="13052" max="13052" width="12.6640625" style="41" customWidth="1"/>
    <col min="13053" max="13053" width="11.5" style="41" customWidth="1"/>
    <col min="13054" max="13054" width="10.1640625" style="41" customWidth="1"/>
    <col min="13055" max="13055" width="18.1640625" style="41" customWidth="1"/>
    <col min="13056" max="13056" width="10.33203125" style="41" customWidth="1"/>
    <col min="13057" max="13058" width="8.83203125" style="41" customWidth="1"/>
    <col min="13059" max="13059" width="13.5" style="41" customWidth="1"/>
    <col min="13060" max="13060" width="12.6640625" style="41" customWidth="1"/>
    <col min="13061" max="13061" width="11.33203125" style="41" customWidth="1"/>
    <col min="13062" max="13062" width="12.6640625" style="41" customWidth="1"/>
    <col min="13063" max="13063" width="12.5" style="41" customWidth="1"/>
    <col min="13064" max="13305" width="9" style="41"/>
    <col min="13306" max="13306" width="2.83203125" style="41" customWidth="1"/>
    <col min="13307" max="13307" width="9" style="41"/>
    <col min="13308" max="13308" width="12.6640625" style="41" customWidth="1"/>
    <col min="13309" max="13309" width="11.5" style="41" customWidth="1"/>
    <col min="13310" max="13310" width="10.1640625" style="41" customWidth="1"/>
    <col min="13311" max="13311" width="18.1640625" style="41" customWidth="1"/>
    <col min="13312" max="13312" width="10.33203125" style="41" customWidth="1"/>
    <col min="13313" max="13314" width="8.83203125" style="41" customWidth="1"/>
    <col min="13315" max="13315" width="13.5" style="41" customWidth="1"/>
    <col min="13316" max="13316" width="12.6640625" style="41" customWidth="1"/>
    <col min="13317" max="13317" width="11.33203125" style="41" customWidth="1"/>
    <col min="13318" max="13318" width="12.6640625" style="41" customWidth="1"/>
    <col min="13319" max="13319" width="12.5" style="41" customWidth="1"/>
    <col min="13320" max="13561" width="9" style="41"/>
    <col min="13562" max="13562" width="2.83203125" style="41" customWidth="1"/>
    <col min="13563" max="13563" width="9" style="41"/>
    <col min="13564" max="13564" width="12.6640625" style="41" customWidth="1"/>
    <col min="13565" max="13565" width="11.5" style="41" customWidth="1"/>
    <col min="13566" max="13566" width="10.1640625" style="41" customWidth="1"/>
    <col min="13567" max="13567" width="18.1640625" style="41" customWidth="1"/>
    <col min="13568" max="13568" width="10.33203125" style="41" customWidth="1"/>
    <col min="13569" max="13570" width="8.83203125" style="41" customWidth="1"/>
    <col min="13571" max="13571" width="13.5" style="41" customWidth="1"/>
    <col min="13572" max="13572" width="12.6640625" style="41" customWidth="1"/>
    <col min="13573" max="13573" width="11.33203125" style="41" customWidth="1"/>
    <col min="13574" max="13574" width="12.6640625" style="41" customWidth="1"/>
    <col min="13575" max="13575" width="12.5" style="41" customWidth="1"/>
    <col min="13576" max="13817" width="9" style="41"/>
    <col min="13818" max="13818" width="2.83203125" style="41" customWidth="1"/>
    <col min="13819" max="13819" width="9" style="41"/>
    <col min="13820" max="13820" width="12.6640625" style="41" customWidth="1"/>
    <col min="13821" max="13821" width="11.5" style="41" customWidth="1"/>
    <col min="13822" max="13822" width="10.1640625" style="41" customWidth="1"/>
    <col min="13823" max="13823" width="18.1640625" style="41" customWidth="1"/>
    <col min="13824" max="13824" width="10.33203125" style="41" customWidth="1"/>
    <col min="13825" max="13826" width="8.83203125" style="41" customWidth="1"/>
    <col min="13827" max="13827" width="13.5" style="41" customWidth="1"/>
    <col min="13828" max="13828" width="12.6640625" style="41" customWidth="1"/>
    <col min="13829" max="13829" width="11.33203125" style="41" customWidth="1"/>
    <col min="13830" max="13830" width="12.6640625" style="41" customWidth="1"/>
    <col min="13831" max="13831" width="12.5" style="41" customWidth="1"/>
    <col min="13832" max="14073" width="9" style="41"/>
    <col min="14074" max="14074" width="2.83203125" style="41" customWidth="1"/>
    <col min="14075" max="14075" width="9" style="41"/>
    <col min="14076" max="14076" width="12.6640625" style="41" customWidth="1"/>
    <col min="14077" max="14077" width="11.5" style="41" customWidth="1"/>
    <col min="14078" max="14078" width="10.1640625" style="41" customWidth="1"/>
    <col min="14079" max="14079" width="18.1640625" style="41" customWidth="1"/>
    <col min="14080" max="14080" width="10.33203125" style="41" customWidth="1"/>
    <col min="14081" max="14082" width="8.83203125" style="41" customWidth="1"/>
    <col min="14083" max="14083" width="13.5" style="41" customWidth="1"/>
    <col min="14084" max="14084" width="12.6640625" style="41" customWidth="1"/>
    <col min="14085" max="14085" width="11.33203125" style="41" customWidth="1"/>
    <col min="14086" max="14086" width="12.6640625" style="41" customWidth="1"/>
    <col min="14087" max="14087" width="12.5" style="41" customWidth="1"/>
    <col min="14088" max="14329" width="9" style="41"/>
    <col min="14330" max="14330" width="2.83203125" style="41" customWidth="1"/>
    <col min="14331" max="14331" width="9" style="41"/>
    <col min="14332" max="14332" width="12.6640625" style="41" customWidth="1"/>
    <col min="14333" max="14333" width="11.5" style="41" customWidth="1"/>
    <col min="14334" max="14334" width="10.1640625" style="41" customWidth="1"/>
    <col min="14335" max="14335" width="18.1640625" style="41" customWidth="1"/>
    <col min="14336" max="14336" width="10.33203125" style="41" customWidth="1"/>
    <col min="14337" max="14338" width="8.83203125" style="41" customWidth="1"/>
    <col min="14339" max="14339" width="13.5" style="41" customWidth="1"/>
    <col min="14340" max="14340" width="12.6640625" style="41" customWidth="1"/>
    <col min="14341" max="14341" width="11.33203125" style="41" customWidth="1"/>
    <col min="14342" max="14342" width="12.6640625" style="41" customWidth="1"/>
    <col min="14343" max="14343" width="12.5" style="41" customWidth="1"/>
    <col min="14344" max="14585" width="9" style="41"/>
    <col min="14586" max="14586" width="2.83203125" style="41" customWidth="1"/>
    <col min="14587" max="14587" width="9" style="41"/>
    <col min="14588" max="14588" width="12.6640625" style="41" customWidth="1"/>
    <col min="14589" max="14589" width="11.5" style="41" customWidth="1"/>
    <col min="14590" max="14590" width="10.1640625" style="41" customWidth="1"/>
    <col min="14591" max="14591" width="18.1640625" style="41" customWidth="1"/>
    <col min="14592" max="14592" width="10.33203125" style="41" customWidth="1"/>
    <col min="14593" max="14594" width="8.83203125" style="41" customWidth="1"/>
    <col min="14595" max="14595" width="13.5" style="41" customWidth="1"/>
    <col min="14596" max="14596" width="12.6640625" style="41" customWidth="1"/>
    <col min="14597" max="14597" width="11.33203125" style="41" customWidth="1"/>
    <col min="14598" max="14598" width="12.6640625" style="41" customWidth="1"/>
    <col min="14599" max="14599" width="12.5" style="41" customWidth="1"/>
    <col min="14600" max="14841" width="9" style="41"/>
    <col min="14842" max="14842" width="2.83203125" style="41" customWidth="1"/>
    <col min="14843" max="14843" width="9" style="41"/>
    <col min="14844" max="14844" width="12.6640625" style="41" customWidth="1"/>
    <col min="14845" max="14845" width="11.5" style="41" customWidth="1"/>
    <col min="14846" max="14846" width="10.1640625" style="41" customWidth="1"/>
    <col min="14847" max="14847" width="18.1640625" style="41" customWidth="1"/>
    <col min="14848" max="14848" width="10.33203125" style="41" customWidth="1"/>
    <col min="14849" max="14850" width="8.83203125" style="41" customWidth="1"/>
    <col min="14851" max="14851" width="13.5" style="41" customWidth="1"/>
    <col min="14852" max="14852" width="12.6640625" style="41" customWidth="1"/>
    <col min="14853" max="14853" width="11.33203125" style="41" customWidth="1"/>
    <col min="14854" max="14854" width="12.6640625" style="41" customWidth="1"/>
    <col min="14855" max="14855" width="12.5" style="41" customWidth="1"/>
    <col min="14856" max="15097" width="9" style="41"/>
    <col min="15098" max="15098" width="2.83203125" style="41" customWidth="1"/>
    <col min="15099" max="15099" width="9" style="41"/>
    <col min="15100" max="15100" width="12.6640625" style="41" customWidth="1"/>
    <col min="15101" max="15101" width="11.5" style="41" customWidth="1"/>
    <col min="15102" max="15102" width="10.1640625" style="41" customWidth="1"/>
    <col min="15103" max="15103" width="18.1640625" style="41" customWidth="1"/>
    <col min="15104" max="15104" width="10.33203125" style="41" customWidth="1"/>
    <col min="15105" max="15106" width="8.83203125" style="41" customWidth="1"/>
    <col min="15107" max="15107" width="13.5" style="41" customWidth="1"/>
    <col min="15108" max="15108" width="12.6640625" style="41" customWidth="1"/>
    <col min="15109" max="15109" width="11.33203125" style="41" customWidth="1"/>
    <col min="15110" max="15110" width="12.6640625" style="41" customWidth="1"/>
    <col min="15111" max="15111" width="12.5" style="41" customWidth="1"/>
    <col min="15112" max="15353" width="9" style="41"/>
    <col min="15354" max="15354" width="2.83203125" style="41" customWidth="1"/>
    <col min="15355" max="15355" width="9" style="41"/>
    <col min="15356" max="15356" width="12.6640625" style="41" customWidth="1"/>
    <col min="15357" max="15357" width="11.5" style="41" customWidth="1"/>
    <col min="15358" max="15358" width="10.1640625" style="41" customWidth="1"/>
    <col min="15359" max="15359" width="18.1640625" style="41" customWidth="1"/>
    <col min="15360" max="15360" width="10.33203125" style="41" customWidth="1"/>
    <col min="15361" max="15362" width="8.83203125" style="41" customWidth="1"/>
    <col min="15363" max="15363" width="13.5" style="41" customWidth="1"/>
    <col min="15364" max="15364" width="12.6640625" style="41" customWidth="1"/>
    <col min="15365" max="15365" width="11.33203125" style="41" customWidth="1"/>
    <col min="15366" max="15366" width="12.6640625" style="41" customWidth="1"/>
    <col min="15367" max="15367" width="12.5" style="41" customWidth="1"/>
    <col min="15368" max="15609" width="9" style="41"/>
    <col min="15610" max="15610" width="2.83203125" style="41" customWidth="1"/>
    <col min="15611" max="15611" width="9" style="41"/>
    <col min="15612" max="15612" width="12.6640625" style="41" customWidth="1"/>
    <col min="15613" max="15613" width="11.5" style="41" customWidth="1"/>
    <col min="15614" max="15614" width="10.1640625" style="41" customWidth="1"/>
    <col min="15615" max="15615" width="18.1640625" style="41" customWidth="1"/>
    <col min="15616" max="15616" width="10.33203125" style="41" customWidth="1"/>
    <col min="15617" max="15618" width="8.83203125" style="41" customWidth="1"/>
    <col min="15619" max="15619" width="13.5" style="41" customWidth="1"/>
    <col min="15620" max="15620" width="12.6640625" style="41" customWidth="1"/>
    <col min="15621" max="15621" width="11.33203125" style="41" customWidth="1"/>
    <col min="15622" max="15622" width="12.6640625" style="41" customWidth="1"/>
    <col min="15623" max="15623" width="12.5" style="41" customWidth="1"/>
    <col min="15624" max="15865" width="9" style="41"/>
    <col min="15866" max="15866" width="2.83203125" style="41" customWidth="1"/>
    <col min="15867" max="15867" width="9" style="41"/>
    <col min="15868" max="15868" width="12.6640625" style="41" customWidth="1"/>
    <col min="15869" max="15869" width="11.5" style="41" customWidth="1"/>
    <col min="15870" max="15870" width="10.1640625" style="41" customWidth="1"/>
    <col min="15871" max="15871" width="18.1640625" style="41" customWidth="1"/>
    <col min="15872" max="15872" width="10.33203125" style="41" customWidth="1"/>
    <col min="15873" max="15874" width="8.83203125" style="41" customWidth="1"/>
    <col min="15875" max="15875" width="13.5" style="41" customWidth="1"/>
    <col min="15876" max="15876" width="12.6640625" style="41" customWidth="1"/>
    <col min="15877" max="15877" width="11.33203125" style="41" customWidth="1"/>
    <col min="15878" max="15878" width="12.6640625" style="41" customWidth="1"/>
    <col min="15879" max="15879" width="12.5" style="41" customWidth="1"/>
    <col min="15880" max="16121" width="9" style="41"/>
    <col min="16122" max="16122" width="2.83203125" style="41" customWidth="1"/>
    <col min="16123" max="16123" width="9" style="41"/>
    <col min="16124" max="16124" width="12.6640625" style="41" customWidth="1"/>
    <col min="16125" max="16125" width="11.5" style="41" customWidth="1"/>
    <col min="16126" max="16126" width="10.1640625" style="41" customWidth="1"/>
    <col min="16127" max="16127" width="18.1640625" style="41" customWidth="1"/>
    <col min="16128" max="16128" width="10.33203125" style="41" customWidth="1"/>
    <col min="16129" max="16130" width="8.83203125" style="41" customWidth="1"/>
    <col min="16131" max="16131" width="13.5" style="41" customWidth="1"/>
    <col min="16132" max="16132" width="12.6640625" style="41" customWidth="1"/>
    <col min="16133" max="16133" width="11.33203125" style="41" customWidth="1"/>
    <col min="16134" max="16134" width="12.6640625" style="41" customWidth="1"/>
    <col min="16135" max="16135" width="12.5" style="41" customWidth="1"/>
    <col min="16136" max="16384" width="9" style="41"/>
  </cols>
  <sheetData>
    <row r="1" spans="2:12" s="26" customFormat="1" ht="42" customHeight="1" thickBot="1">
      <c r="B1" s="80" t="s">
        <v>180</v>
      </c>
      <c r="C1" s="80"/>
      <c r="D1" s="80"/>
      <c r="E1" s="80"/>
      <c r="F1" s="80"/>
      <c r="G1" s="80"/>
      <c r="H1" s="80"/>
      <c r="I1" s="80"/>
      <c r="J1" s="80"/>
      <c r="K1" s="80"/>
      <c r="L1" s="50"/>
    </row>
    <row r="2" spans="2:12" s="26" customFormat="1">
      <c r="B2" s="27" t="s">
        <v>0</v>
      </c>
      <c r="C2" s="28" t="s">
        <v>51</v>
      </c>
      <c r="D2" s="29" t="s">
        <v>1</v>
      </c>
      <c r="E2" s="30">
        <v>45039</v>
      </c>
      <c r="F2" s="31" t="s">
        <v>2</v>
      </c>
      <c r="G2" s="81" t="s">
        <v>52</v>
      </c>
      <c r="H2" s="82"/>
      <c r="I2" s="82"/>
      <c r="J2" s="82"/>
      <c r="K2" s="83"/>
      <c r="L2" s="50"/>
    </row>
    <row r="3" spans="2:12" s="26" customFormat="1" ht="19" thickBot="1">
      <c r="B3" s="32" t="s">
        <v>3</v>
      </c>
      <c r="C3" s="33" t="s">
        <v>53</v>
      </c>
      <c r="D3" s="34" t="s">
        <v>4</v>
      </c>
      <c r="E3" s="25">
        <v>15811515220</v>
      </c>
      <c r="F3" s="35" t="s">
        <v>5</v>
      </c>
      <c r="G3" s="84"/>
      <c r="H3" s="85"/>
      <c r="I3" s="85"/>
      <c r="J3" s="85"/>
      <c r="K3" s="86"/>
      <c r="L3" s="50"/>
    </row>
    <row r="4" spans="2:12" s="26" customFormat="1" ht="19" thickBot="1">
      <c r="B4" s="87"/>
      <c r="C4" s="87"/>
      <c r="D4" s="87"/>
      <c r="E4" s="87"/>
      <c r="F4" s="87"/>
      <c r="G4" s="87"/>
      <c r="H4" s="87"/>
      <c r="I4" s="87"/>
      <c r="J4" s="87"/>
      <c r="K4" s="87"/>
      <c r="L4" s="50"/>
    </row>
    <row r="5" spans="2:12" s="40" customFormat="1">
      <c r="B5" s="36" t="s">
        <v>6</v>
      </c>
      <c r="C5" s="37" t="s">
        <v>7</v>
      </c>
      <c r="D5" s="37" t="s">
        <v>8</v>
      </c>
      <c r="E5" s="37" t="s">
        <v>9</v>
      </c>
      <c r="F5" s="37" t="s">
        <v>10</v>
      </c>
      <c r="G5" s="38" t="s">
        <v>11</v>
      </c>
      <c r="H5" s="37" t="s">
        <v>10</v>
      </c>
      <c r="I5" s="37" t="s">
        <v>12</v>
      </c>
      <c r="J5" s="37" t="s">
        <v>13</v>
      </c>
      <c r="K5" s="39" t="s">
        <v>14</v>
      </c>
      <c r="L5" s="51"/>
    </row>
    <row r="6" spans="2:12" s="46" customFormat="1">
      <c r="B6" s="70" t="s">
        <v>16</v>
      </c>
      <c r="C6" s="79" t="s">
        <v>43</v>
      </c>
      <c r="D6" s="3" t="s">
        <v>246</v>
      </c>
      <c r="E6" s="4">
        <v>25</v>
      </c>
      <c r="F6" s="5" t="s">
        <v>17</v>
      </c>
      <c r="G6" s="4">
        <v>1</v>
      </c>
      <c r="H6" s="5" t="s">
        <v>18</v>
      </c>
      <c r="I6" s="2">
        <v>880</v>
      </c>
      <c r="J6" s="2">
        <f>E6*G6*I6</f>
        <v>22000</v>
      </c>
      <c r="K6" s="1" t="s">
        <v>192</v>
      </c>
      <c r="L6" s="53"/>
    </row>
    <row r="7" spans="2:12" s="6" customFormat="1">
      <c r="B7" s="70"/>
      <c r="C7" s="79"/>
      <c r="D7" s="3" t="s">
        <v>191</v>
      </c>
      <c r="E7" s="4">
        <v>90</v>
      </c>
      <c r="F7" s="5" t="s">
        <v>17</v>
      </c>
      <c r="G7" s="4">
        <v>2</v>
      </c>
      <c r="H7" s="5" t="s">
        <v>18</v>
      </c>
      <c r="I7" s="2">
        <v>880</v>
      </c>
      <c r="J7" s="2">
        <f t="shared" ref="J7:J12" si="0">E7*G7*I7</f>
        <v>158400</v>
      </c>
      <c r="K7" s="1"/>
      <c r="L7" s="53"/>
    </row>
    <row r="8" spans="2:12" s="6" customFormat="1">
      <c r="B8" s="70"/>
      <c r="C8" s="79"/>
      <c r="D8" s="3" t="s">
        <v>195</v>
      </c>
      <c r="E8" s="4">
        <v>70</v>
      </c>
      <c r="F8" s="5" t="s">
        <v>19</v>
      </c>
      <c r="G8" s="4">
        <v>2</v>
      </c>
      <c r="H8" s="5" t="s">
        <v>18</v>
      </c>
      <c r="I8" s="2">
        <v>880</v>
      </c>
      <c r="J8" s="2">
        <f t="shared" si="0"/>
        <v>123200</v>
      </c>
      <c r="K8" s="1" t="s">
        <v>263</v>
      </c>
      <c r="L8" s="53"/>
    </row>
    <row r="9" spans="2:12" s="6" customFormat="1">
      <c r="B9" s="70"/>
      <c r="C9" s="66" t="s">
        <v>253</v>
      </c>
      <c r="D9" s="3" t="s">
        <v>254</v>
      </c>
      <c r="E9" s="4">
        <v>1</v>
      </c>
      <c r="F9" s="5" t="s">
        <v>20</v>
      </c>
      <c r="G9" s="4">
        <v>1</v>
      </c>
      <c r="H9" s="5" t="s">
        <v>38</v>
      </c>
      <c r="I9" s="2">
        <v>65000</v>
      </c>
      <c r="J9" s="2">
        <f t="shared" si="0"/>
        <v>65000</v>
      </c>
      <c r="K9" s="1"/>
      <c r="L9" s="53"/>
    </row>
    <row r="10" spans="2:12" s="46" customFormat="1">
      <c r="B10" s="70"/>
      <c r="C10" s="67"/>
      <c r="D10" s="17" t="s">
        <v>186</v>
      </c>
      <c r="E10" s="4">
        <v>1</v>
      </c>
      <c r="F10" s="5" t="s">
        <v>162</v>
      </c>
      <c r="G10" s="4">
        <v>1</v>
      </c>
      <c r="H10" s="5" t="s">
        <v>38</v>
      </c>
      <c r="I10" s="2">
        <v>50000</v>
      </c>
      <c r="J10" s="2">
        <f t="shared" si="0"/>
        <v>50000</v>
      </c>
      <c r="K10" s="1"/>
      <c r="L10" s="53"/>
    </row>
    <row r="11" spans="2:12" s="46" customFormat="1">
      <c r="B11" s="70"/>
      <c r="C11" s="3" t="s">
        <v>44</v>
      </c>
      <c r="D11" s="3" t="s">
        <v>264</v>
      </c>
      <c r="E11" s="4">
        <v>1</v>
      </c>
      <c r="F11" s="5" t="s">
        <v>20</v>
      </c>
      <c r="G11" s="4">
        <v>1</v>
      </c>
      <c r="H11" s="5" t="s">
        <v>247</v>
      </c>
      <c r="I11" s="2">
        <v>7000</v>
      </c>
      <c r="J11" s="2">
        <f t="shared" si="0"/>
        <v>7000</v>
      </c>
      <c r="K11" s="1" t="s">
        <v>193</v>
      </c>
      <c r="L11" s="53"/>
    </row>
    <row r="12" spans="2:12" s="46" customFormat="1">
      <c r="B12" s="70"/>
      <c r="C12" s="3" t="s">
        <v>248</v>
      </c>
      <c r="D12" s="3" t="s">
        <v>265</v>
      </c>
      <c r="E12" s="4">
        <v>2</v>
      </c>
      <c r="F12" s="5" t="s">
        <v>142</v>
      </c>
      <c r="G12" s="4">
        <v>1</v>
      </c>
      <c r="H12" s="5" t="s">
        <v>38</v>
      </c>
      <c r="I12" s="2">
        <v>7000</v>
      </c>
      <c r="J12" s="2">
        <f t="shared" si="0"/>
        <v>14000</v>
      </c>
      <c r="K12" s="1" t="s">
        <v>295</v>
      </c>
      <c r="L12" s="53"/>
    </row>
    <row r="13" spans="2:12" s="6" customFormat="1">
      <c r="B13" s="70"/>
      <c r="C13" s="71" t="s">
        <v>22</v>
      </c>
      <c r="D13" s="71"/>
      <c r="E13" s="71"/>
      <c r="F13" s="71"/>
      <c r="G13" s="71"/>
      <c r="H13" s="71"/>
      <c r="I13" s="71"/>
      <c r="J13" s="21">
        <f>SUM(J6:J12)</f>
        <v>439600</v>
      </c>
      <c r="K13" s="1"/>
      <c r="L13" s="53"/>
    </row>
    <row r="14" spans="2:12" s="46" customFormat="1">
      <c r="B14" s="70" t="s">
        <v>23</v>
      </c>
      <c r="C14" s="17" t="s">
        <v>45</v>
      </c>
      <c r="D14" s="17" t="s">
        <v>196</v>
      </c>
      <c r="E14" s="48">
        <v>30</v>
      </c>
      <c r="F14" s="18" t="s">
        <v>33</v>
      </c>
      <c r="G14" s="48">
        <v>1</v>
      </c>
      <c r="H14" s="18" t="s">
        <v>21</v>
      </c>
      <c r="I14" s="2">
        <v>300</v>
      </c>
      <c r="J14" s="2">
        <f>E14*G14*I14</f>
        <v>9000</v>
      </c>
      <c r="K14" s="20" t="s">
        <v>249</v>
      </c>
      <c r="L14" s="53"/>
    </row>
    <row r="15" spans="2:12" s="46" customFormat="1">
      <c r="B15" s="70"/>
      <c r="C15" s="17" t="s">
        <v>46</v>
      </c>
      <c r="D15" s="17" t="s">
        <v>196</v>
      </c>
      <c r="E15" s="48">
        <v>30</v>
      </c>
      <c r="F15" s="18" t="s">
        <v>33</v>
      </c>
      <c r="G15" s="48">
        <v>1</v>
      </c>
      <c r="H15" s="18" t="s">
        <v>21</v>
      </c>
      <c r="I15" s="2">
        <v>300</v>
      </c>
      <c r="J15" s="2">
        <f t="shared" ref="J15:J19" si="1">E15*G15*I15</f>
        <v>9000</v>
      </c>
      <c r="K15" s="1" t="s">
        <v>250</v>
      </c>
      <c r="L15" s="53"/>
    </row>
    <row r="16" spans="2:12" s="46" customFormat="1">
      <c r="B16" s="70"/>
      <c r="C16" s="3" t="s">
        <v>47</v>
      </c>
      <c r="D16" s="3" t="s">
        <v>255</v>
      </c>
      <c r="E16" s="4">
        <v>220</v>
      </c>
      <c r="F16" s="5" t="s">
        <v>57</v>
      </c>
      <c r="G16" s="4">
        <v>1</v>
      </c>
      <c r="H16" s="5" t="s">
        <v>21</v>
      </c>
      <c r="I16" s="2">
        <v>198</v>
      </c>
      <c r="J16" s="2">
        <f t="shared" si="1"/>
        <v>43560</v>
      </c>
      <c r="K16" s="1" t="s">
        <v>251</v>
      </c>
      <c r="L16" s="53"/>
    </row>
    <row r="17" spans="2:12" s="46" customFormat="1">
      <c r="B17" s="70"/>
      <c r="C17" s="3" t="s">
        <v>24</v>
      </c>
      <c r="D17" s="3" t="s">
        <v>286</v>
      </c>
      <c r="E17" s="4">
        <v>170</v>
      </c>
      <c r="F17" s="4" t="s">
        <v>198</v>
      </c>
      <c r="G17" s="4">
        <v>2</v>
      </c>
      <c r="H17" s="4" t="s">
        <v>199</v>
      </c>
      <c r="I17" s="2">
        <v>88</v>
      </c>
      <c r="J17" s="2">
        <f t="shared" si="1"/>
        <v>29920</v>
      </c>
      <c r="K17" s="1" t="s">
        <v>256</v>
      </c>
      <c r="L17" s="53"/>
    </row>
    <row r="18" spans="2:12" s="46" customFormat="1">
      <c r="B18" s="70"/>
      <c r="C18" s="3" t="s">
        <v>48</v>
      </c>
      <c r="D18" s="3" t="s">
        <v>252</v>
      </c>
      <c r="E18" s="4">
        <v>25</v>
      </c>
      <c r="F18" s="5" t="s">
        <v>55</v>
      </c>
      <c r="G18" s="4">
        <v>1</v>
      </c>
      <c r="H18" s="5" t="s">
        <v>21</v>
      </c>
      <c r="I18" s="2">
        <v>2888</v>
      </c>
      <c r="J18" s="2">
        <f t="shared" si="1"/>
        <v>72200</v>
      </c>
      <c r="K18" s="1" t="s">
        <v>54</v>
      </c>
      <c r="L18" s="53"/>
    </row>
    <row r="19" spans="2:12" s="46" customFormat="1">
      <c r="B19" s="70"/>
      <c r="C19" s="3" t="s">
        <v>25</v>
      </c>
      <c r="D19" s="3" t="s">
        <v>197</v>
      </c>
      <c r="E19" s="4">
        <v>1</v>
      </c>
      <c r="F19" s="4" t="s">
        <v>15</v>
      </c>
      <c r="G19" s="4">
        <v>1</v>
      </c>
      <c r="H19" s="4" t="s">
        <v>21</v>
      </c>
      <c r="I19" s="2">
        <v>20000</v>
      </c>
      <c r="J19" s="2">
        <f t="shared" si="1"/>
        <v>20000</v>
      </c>
      <c r="K19" s="1" t="s">
        <v>257</v>
      </c>
      <c r="L19" s="53"/>
    </row>
    <row r="20" spans="2:12" s="6" customFormat="1">
      <c r="B20" s="70"/>
      <c r="C20" s="71" t="s">
        <v>225</v>
      </c>
      <c r="D20" s="71"/>
      <c r="E20" s="71"/>
      <c r="F20" s="71"/>
      <c r="G20" s="71"/>
      <c r="H20" s="71"/>
      <c r="I20" s="71"/>
      <c r="J20" s="21">
        <f>SUM(J14:J19)</f>
        <v>183680</v>
      </c>
      <c r="K20" s="1"/>
      <c r="L20" s="53"/>
    </row>
    <row r="21" spans="2:12" s="6" customFormat="1">
      <c r="B21" s="70" t="s">
        <v>26</v>
      </c>
      <c r="C21" s="79" t="s">
        <v>170</v>
      </c>
      <c r="D21" s="3" t="s">
        <v>221</v>
      </c>
      <c r="E21" s="4">
        <v>6</v>
      </c>
      <c r="F21" s="5" t="s">
        <v>60</v>
      </c>
      <c r="G21" s="4">
        <v>2</v>
      </c>
      <c r="H21" s="5" t="s">
        <v>56</v>
      </c>
      <c r="I21" s="2">
        <v>900</v>
      </c>
      <c r="J21" s="2">
        <f>E21*G21*I21</f>
        <v>10800</v>
      </c>
      <c r="K21" s="1" t="s">
        <v>63</v>
      </c>
      <c r="L21" s="53"/>
    </row>
    <row r="22" spans="2:12" s="6" customFormat="1">
      <c r="B22" s="70"/>
      <c r="C22" s="79"/>
      <c r="D22" s="3" t="s">
        <v>222</v>
      </c>
      <c r="E22" s="4">
        <v>8</v>
      </c>
      <c r="F22" s="5" t="s">
        <v>60</v>
      </c>
      <c r="G22" s="4">
        <v>2</v>
      </c>
      <c r="H22" s="5" t="s">
        <v>56</v>
      </c>
      <c r="I22" s="2">
        <v>800</v>
      </c>
      <c r="J22" s="2">
        <f t="shared" ref="J22:J29" si="2">E22*G22*I22</f>
        <v>12800</v>
      </c>
      <c r="K22" s="1"/>
      <c r="L22" s="53"/>
    </row>
    <row r="23" spans="2:12" s="6" customFormat="1">
      <c r="B23" s="70"/>
      <c r="C23" s="79"/>
      <c r="D23" s="3" t="s">
        <v>223</v>
      </c>
      <c r="E23" s="4">
        <v>2</v>
      </c>
      <c r="F23" s="5" t="s">
        <v>60</v>
      </c>
      <c r="G23" s="4">
        <v>2</v>
      </c>
      <c r="H23" s="5" t="s">
        <v>56</v>
      </c>
      <c r="I23" s="2">
        <v>1000</v>
      </c>
      <c r="J23" s="2">
        <f t="shared" si="2"/>
        <v>4000</v>
      </c>
      <c r="K23" s="1" t="s">
        <v>224</v>
      </c>
      <c r="L23" s="53"/>
    </row>
    <row r="24" spans="2:12" s="6" customFormat="1">
      <c r="B24" s="70"/>
      <c r="C24" s="79"/>
      <c r="D24" s="3" t="s">
        <v>59</v>
      </c>
      <c r="E24" s="4">
        <v>10</v>
      </c>
      <c r="F24" s="5" t="s">
        <v>60</v>
      </c>
      <c r="G24" s="4">
        <v>2</v>
      </c>
      <c r="H24" s="5" t="s">
        <v>56</v>
      </c>
      <c r="I24" s="2">
        <v>500</v>
      </c>
      <c r="J24" s="2">
        <f t="shared" si="2"/>
        <v>10000</v>
      </c>
      <c r="K24" s="1"/>
      <c r="L24" s="53"/>
    </row>
    <row r="25" spans="2:12" s="6" customFormat="1">
      <c r="B25" s="70"/>
      <c r="C25" s="79"/>
      <c r="D25" s="3" t="s">
        <v>58</v>
      </c>
      <c r="E25" s="4">
        <v>6</v>
      </c>
      <c r="F25" s="5" t="s">
        <v>60</v>
      </c>
      <c r="G25" s="3">
        <v>2</v>
      </c>
      <c r="H25" s="4" t="s">
        <v>56</v>
      </c>
      <c r="I25" s="2">
        <v>400</v>
      </c>
      <c r="J25" s="2">
        <f t="shared" si="2"/>
        <v>4800</v>
      </c>
      <c r="K25" s="1"/>
      <c r="L25" s="53"/>
    </row>
    <row r="26" spans="2:12" s="6" customFormat="1">
      <c r="B26" s="70"/>
      <c r="C26" s="79" t="s">
        <v>49</v>
      </c>
      <c r="D26" s="3" t="s">
        <v>59</v>
      </c>
      <c r="E26" s="4">
        <v>1</v>
      </c>
      <c r="F26" s="5" t="s">
        <v>60</v>
      </c>
      <c r="G26" s="4">
        <v>2</v>
      </c>
      <c r="H26" s="5" t="s">
        <v>56</v>
      </c>
      <c r="I26" s="2">
        <v>500</v>
      </c>
      <c r="J26" s="2">
        <f t="shared" si="2"/>
        <v>1000</v>
      </c>
      <c r="K26" s="1"/>
      <c r="L26" s="53"/>
    </row>
    <row r="27" spans="2:12" s="6" customFormat="1">
      <c r="B27" s="70"/>
      <c r="C27" s="79"/>
      <c r="D27" s="3" t="s">
        <v>58</v>
      </c>
      <c r="E27" s="4">
        <v>2</v>
      </c>
      <c r="F27" s="5" t="s">
        <v>60</v>
      </c>
      <c r="G27" s="4">
        <v>2</v>
      </c>
      <c r="H27" s="5" t="s">
        <v>56</v>
      </c>
      <c r="I27" s="2">
        <v>400</v>
      </c>
      <c r="J27" s="2">
        <f t="shared" si="2"/>
        <v>1600</v>
      </c>
      <c r="K27" s="1"/>
      <c r="L27" s="53"/>
    </row>
    <row r="28" spans="2:12" s="6" customFormat="1">
      <c r="B28" s="70"/>
      <c r="C28" s="3" t="s">
        <v>61</v>
      </c>
      <c r="D28" s="3" t="s">
        <v>200</v>
      </c>
      <c r="E28" s="4">
        <v>1</v>
      </c>
      <c r="F28" s="5" t="s">
        <v>60</v>
      </c>
      <c r="G28" s="4">
        <v>1</v>
      </c>
      <c r="H28" s="5" t="s">
        <v>56</v>
      </c>
      <c r="I28" s="2">
        <v>1200</v>
      </c>
      <c r="J28" s="2">
        <f t="shared" si="2"/>
        <v>1200</v>
      </c>
      <c r="K28" s="1"/>
      <c r="L28" s="53"/>
    </row>
    <row r="29" spans="2:12" s="6" customFormat="1">
      <c r="B29" s="70"/>
      <c r="C29" s="3" t="s">
        <v>50</v>
      </c>
      <c r="D29" s="3" t="s">
        <v>200</v>
      </c>
      <c r="E29" s="4">
        <v>1</v>
      </c>
      <c r="F29" s="5" t="s">
        <v>60</v>
      </c>
      <c r="G29" s="4">
        <v>2</v>
      </c>
      <c r="H29" s="5" t="s">
        <v>62</v>
      </c>
      <c r="I29" s="2">
        <v>1200</v>
      </c>
      <c r="J29" s="2">
        <f t="shared" si="2"/>
        <v>2400</v>
      </c>
      <c r="K29" s="1"/>
      <c r="L29" s="53"/>
    </row>
    <row r="30" spans="2:12" s="6" customFormat="1">
      <c r="B30" s="70"/>
      <c r="C30" s="71" t="s">
        <v>27</v>
      </c>
      <c r="D30" s="71"/>
      <c r="E30" s="71"/>
      <c r="F30" s="71"/>
      <c r="G30" s="71"/>
      <c r="H30" s="71"/>
      <c r="I30" s="71"/>
      <c r="J30" s="21">
        <f>SUM(J21:J29)</f>
        <v>48600</v>
      </c>
      <c r="K30" s="1"/>
      <c r="L30" s="53"/>
    </row>
    <row r="31" spans="2:12" s="6" customFormat="1" ht="27" customHeight="1">
      <c r="B31" s="70"/>
      <c r="C31" s="71" t="s">
        <v>183</v>
      </c>
      <c r="D31" s="71"/>
      <c r="E31" s="71"/>
      <c r="F31" s="71"/>
      <c r="G31" s="71"/>
      <c r="H31" s="71"/>
      <c r="I31" s="71"/>
      <c r="J31" s="71"/>
      <c r="K31" s="76"/>
      <c r="L31" s="53"/>
    </row>
    <row r="32" spans="2:12" s="46" customFormat="1" ht="30">
      <c r="B32" s="70"/>
      <c r="C32" s="3" t="s">
        <v>84</v>
      </c>
      <c r="D32" s="3" t="s">
        <v>194</v>
      </c>
      <c r="E32" s="7">
        <v>72</v>
      </c>
      <c r="F32" s="5" t="s">
        <v>64</v>
      </c>
      <c r="G32" s="7">
        <v>1</v>
      </c>
      <c r="H32" s="5" t="s">
        <v>62</v>
      </c>
      <c r="I32" s="2">
        <v>400</v>
      </c>
      <c r="J32" s="2">
        <f>E32*G32*I32</f>
        <v>28800</v>
      </c>
      <c r="K32" s="1"/>
      <c r="L32" s="53"/>
    </row>
    <row r="33" spans="2:12" s="46" customFormat="1">
      <c r="B33" s="70"/>
      <c r="C33" s="3" t="s">
        <v>203</v>
      </c>
      <c r="D33" s="3" t="s">
        <v>83</v>
      </c>
      <c r="E33" s="7">
        <v>2</v>
      </c>
      <c r="F33" s="5" t="s">
        <v>65</v>
      </c>
      <c r="G33" s="7">
        <v>1</v>
      </c>
      <c r="H33" s="5" t="s">
        <v>62</v>
      </c>
      <c r="I33" s="2">
        <v>1000</v>
      </c>
      <c r="J33" s="2">
        <f t="shared" ref="J33:J46" si="3">E33*G33*I33</f>
        <v>2000</v>
      </c>
      <c r="K33" s="1"/>
      <c r="L33" s="53"/>
    </row>
    <row r="34" spans="2:12" s="6" customFormat="1">
      <c r="B34" s="70"/>
      <c r="C34" s="3" t="s">
        <v>85</v>
      </c>
      <c r="D34" s="3" t="s">
        <v>204</v>
      </c>
      <c r="E34" s="7">
        <v>1</v>
      </c>
      <c r="F34" s="5" t="s">
        <v>65</v>
      </c>
      <c r="G34" s="7">
        <v>1</v>
      </c>
      <c r="H34" s="5" t="s">
        <v>62</v>
      </c>
      <c r="I34" s="2">
        <v>3920</v>
      </c>
      <c r="J34" s="2">
        <f t="shared" si="3"/>
        <v>3920</v>
      </c>
      <c r="K34" s="1"/>
      <c r="L34" s="53"/>
    </row>
    <row r="35" spans="2:12" s="6" customFormat="1">
      <c r="B35" s="70"/>
      <c r="C35" s="3" t="s">
        <v>86</v>
      </c>
      <c r="D35" s="3" t="s">
        <v>176</v>
      </c>
      <c r="E35" s="7">
        <v>1</v>
      </c>
      <c r="F35" s="5" t="s">
        <v>65</v>
      </c>
      <c r="G35" s="7">
        <v>1</v>
      </c>
      <c r="H35" s="5" t="s">
        <v>62</v>
      </c>
      <c r="I35" s="2">
        <v>3960</v>
      </c>
      <c r="J35" s="2">
        <f t="shared" si="3"/>
        <v>3960</v>
      </c>
      <c r="K35" s="1"/>
      <c r="L35" s="53"/>
    </row>
    <row r="36" spans="2:12" s="6" customFormat="1">
      <c r="B36" s="70"/>
      <c r="C36" s="3" t="s">
        <v>68</v>
      </c>
      <c r="D36" s="3" t="s">
        <v>140</v>
      </c>
      <c r="E36" s="7">
        <v>4</v>
      </c>
      <c r="F36" s="5" t="s">
        <v>65</v>
      </c>
      <c r="G36" s="7">
        <v>1</v>
      </c>
      <c r="H36" s="5" t="s">
        <v>62</v>
      </c>
      <c r="I36" s="2">
        <v>1000</v>
      </c>
      <c r="J36" s="2">
        <f t="shared" si="3"/>
        <v>4000</v>
      </c>
      <c r="K36" s="1"/>
      <c r="L36" s="53"/>
    </row>
    <row r="37" spans="2:12" s="6" customFormat="1">
      <c r="B37" s="70"/>
      <c r="C37" s="3" t="s">
        <v>69</v>
      </c>
      <c r="D37" s="3" t="s">
        <v>70</v>
      </c>
      <c r="E37" s="7">
        <v>2</v>
      </c>
      <c r="F37" s="5" t="s">
        <v>65</v>
      </c>
      <c r="G37" s="7">
        <v>1</v>
      </c>
      <c r="H37" s="5" t="s">
        <v>62</v>
      </c>
      <c r="I37" s="2">
        <v>500</v>
      </c>
      <c r="J37" s="2">
        <f t="shared" si="3"/>
        <v>1000</v>
      </c>
      <c r="K37" s="1"/>
      <c r="L37" s="53"/>
    </row>
    <row r="38" spans="2:12" s="6" customFormat="1" ht="30">
      <c r="B38" s="70"/>
      <c r="C38" s="3" t="s">
        <v>87</v>
      </c>
      <c r="D38" s="3" t="s">
        <v>175</v>
      </c>
      <c r="E38" s="7">
        <v>1</v>
      </c>
      <c r="F38" s="5" t="s">
        <v>65</v>
      </c>
      <c r="G38" s="7">
        <v>1</v>
      </c>
      <c r="H38" s="5" t="s">
        <v>62</v>
      </c>
      <c r="I38" s="2">
        <v>500</v>
      </c>
      <c r="J38" s="2">
        <f t="shared" si="3"/>
        <v>500</v>
      </c>
      <c r="K38" s="1"/>
      <c r="L38" s="53"/>
    </row>
    <row r="39" spans="2:12" s="6" customFormat="1">
      <c r="B39" s="70"/>
      <c r="C39" s="3" t="s">
        <v>88</v>
      </c>
      <c r="D39" s="3" t="s">
        <v>89</v>
      </c>
      <c r="E39" s="7">
        <v>5</v>
      </c>
      <c r="F39" s="5" t="s">
        <v>65</v>
      </c>
      <c r="G39" s="7">
        <v>1</v>
      </c>
      <c r="H39" s="5" t="s">
        <v>62</v>
      </c>
      <c r="I39" s="2">
        <v>400</v>
      </c>
      <c r="J39" s="2">
        <f t="shared" si="3"/>
        <v>2000</v>
      </c>
      <c r="K39" s="1"/>
      <c r="L39" s="53"/>
    </row>
    <row r="40" spans="2:12" s="6" customFormat="1">
      <c r="B40" s="70"/>
      <c r="C40" s="3" t="s">
        <v>66</v>
      </c>
      <c r="D40" s="3" t="s">
        <v>67</v>
      </c>
      <c r="E40" s="7">
        <v>5</v>
      </c>
      <c r="F40" s="5" t="s">
        <v>65</v>
      </c>
      <c r="G40" s="7">
        <v>1</v>
      </c>
      <c r="H40" s="5" t="s">
        <v>62</v>
      </c>
      <c r="I40" s="2">
        <v>300</v>
      </c>
      <c r="J40" s="2">
        <f t="shared" si="3"/>
        <v>1500</v>
      </c>
      <c r="K40" s="1"/>
      <c r="L40" s="53"/>
    </row>
    <row r="41" spans="2:12" s="6" customFormat="1">
      <c r="B41" s="70"/>
      <c r="C41" s="3" t="s">
        <v>90</v>
      </c>
      <c r="D41" s="3" t="s">
        <v>91</v>
      </c>
      <c r="E41" s="7">
        <v>1</v>
      </c>
      <c r="F41" s="5" t="s">
        <v>65</v>
      </c>
      <c r="G41" s="7">
        <v>1</v>
      </c>
      <c r="H41" s="5" t="s">
        <v>62</v>
      </c>
      <c r="I41" s="2">
        <v>350</v>
      </c>
      <c r="J41" s="2">
        <f t="shared" si="3"/>
        <v>350</v>
      </c>
      <c r="K41" s="1"/>
      <c r="L41" s="53"/>
    </row>
    <row r="42" spans="2:12" s="6" customFormat="1">
      <c r="B42" s="70"/>
      <c r="C42" s="3" t="s">
        <v>201</v>
      </c>
      <c r="D42" s="3" t="s">
        <v>202</v>
      </c>
      <c r="E42" s="7">
        <v>2</v>
      </c>
      <c r="F42" s="5" t="s">
        <v>73</v>
      </c>
      <c r="G42" s="7">
        <v>1</v>
      </c>
      <c r="H42" s="5" t="s">
        <v>62</v>
      </c>
      <c r="I42" s="2">
        <v>740</v>
      </c>
      <c r="J42" s="2">
        <f t="shared" si="3"/>
        <v>1480</v>
      </c>
      <c r="K42" s="1"/>
      <c r="L42" s="53"/>
    </row>
    <row r="43" spans="2:12" s="6" customFormat="1">
      <c r="B43" s="70"/>
      <c r="C43" s="3" t="s">
        <v>92</v>
      </c>
      <c r="D43" s="3" t="s">
        <v>93</v>
      </c>
      <c r="E43" s="7">
        <v>4</v>
      </c>
      <c r="F43" s="5" t="s">
        <v>73</v>
      </c>
      <c r="G43" s="7">
        <v>1</v>
      </c>
      <c r="H43" s="5" t="s">
        <v>62</v>
      </c>
      <c r="I43" s="2">
        <v>300</v>
      </c>
      <c r="J43" s="2">
        <f t="shared" si="3"/>
        <v>1200</v>
      </c>
      <c r="K43" s="1"/>
      <c r="L43" s="53"/>
    </row>
    <row r="44" spans="2:12" s="6" customFormat="1">
      <c r="B44" s="70"/>
      <c r="C44" s="3" t="s">
        <v>71</v>
      </c>
      <c r="D44" s="3" t="s">
        <v>72</v>
      </c>
      <c r="E44" s="7">
        <v>3</v>
      </c>
      <c r="F44" s="5" t="s">
        <v>73</v>
      </c>
      <c r="G44" s="7">
        <v>1</v>
      </c>
      <c r="H44" s="5" t="s">
        <v>62</v>
      </c>
      <c r="I44" s="2">
        <v>320</v>
      </c>
      <c r="J44" s="2">
        <f t="shared" si="3"/>
        <v>960</v>
      </c>
      <c r="K44" s="1"/>
      <c r="L44" s="53"/>
    </row>
    <row r="45" spans="2:12" s="6" customFormat="1">
      <c r="B45" s="70"/>
      <c r="C45" s="3" t="s">
        <v>94</v>
      </c>
      <c r="D45" s="3" t="s">
        <v>95</v>
      </c>
      <c r="E45" s="7">
        <v>1</v>
      </c>
      <c r="F45" s="5" t="s">
        <v>65</v>
      </c>
      <c r="G45" s="7">
        <v>1</v>
      </c>
      <c r="H45" s="5" t="s">
        <v>62</v>
      </c>
      <c r="I45" s="2">
        <v>450</v>
      </c>
      <c r="J45" s="2">
        <f t="shared" si="3"/>
        <v>450</v>
      </c>
      <c r="K45" s="1"/>
      <c r="L45" s="53"/>
    </row>
    <row r="46" spans="2:12" s="6" customFormat="1">
      <c r="B46" s="70"/>
      <c r="C46" s="3" t="s">
        <v>81</v>
      </c>
      <c r="D46" s="3" t="s">
        <v>82</v>
      </c>
      <c r="E46" s="7">
        <v>2</v>
      </c>
      <c r="F46" s="5" t="s">
        <v>65</v>
      </c>
      <c r="G46" s="7">
        <v>1</v>
      </c>
      <c r="H46" s="5" t="s">
        <v>62</v>
      </c>
      <c r="I46" s="2">
        <v>225</v>
      </c>
      <c r="J46" s="2">
        <f t="shared" si="3"/>
        <v>450</v>
      </c>
      <c r="K46" s="1"/>
      <c r="L46" s="53"/>
    </row>
    <row r="47" spans="2:12" s="6" customFormat="1">
      <c r="B47" s="70"/>
      <c r="C47" s="71" t="s">
        <v>96</v>
      </c>
      <c r="D47" s="71"/>
      <c r="E47" s="71"/>
      <c r="F47" s="71"/>
      <c r="G47" s="71"/>
      <c r="H47" s="71"/>
      <c r="I47" s="71"/>
      <c r="J47" s="71"/>
      <c r="K47" s="76"/>
      <c r="L47" s="53"/>
    </row>
    <row r="48" spans="2:12" s="6" customFormat="1">
      <c r="B48" s="70"/>
      <c r="C48" s="3" t="s">
        <v>97</v>
      </c>
      <c r="D48" s="3" t="s">
        <v>179</v>
      </c>
      <c r="E48" s="7">
        <v>8</v>
      </c>
      <c r="F48" s="5" t="s">
        <v>76</v>
      </c>
      <c r="G48" s="7">
        <v>1</v>
      </c>
      <c r="H48" s="5" t="s">
        <v>62</v>
      </c>
      <c r="I48" s="2">
        <v>700</v>
      </c>
      <c r="J48" s="2">
        <f>E48*G48*I48</f>
        <v>5600</v>
      </c>
      <c r="K48" s="1"/>
      <c r="L48" s="53"/>
    </row>
    <row r="49" spans="2:12" s="6" customFormat="1">
      <c r="B49" s="70"/>
      <c r="C49" s="3" t="s">
        <v>98</v>
      </c>
      <c r="D49" s="3" t="s">
        <v>178</v>
      </c>
      <c r="E49" s="7">
        <v>4</v>
      </c>
      <c r="F49" s="5" t="s">
        <v>76</v>
      </c>
      <c r="G49" s="7">
        <v>1</v>
      </c>
      <c r="H49" s="5" t="s">
        <v>62</v>
      </c>
      <c r="I49" s="2">
        <v>500</v>
      </c>
      <c r="J49" s="2">
        <f t="shared" ref="J49:J59" si="4">E49*G49*I49</f>
        <v>2000</v>
      </c>
      <c r="K49" s="1"/>
      <c r="L49" s="53"/>
    </row>
    <row r="50" spans="2:12" s="6" customFormat="1">
      <c r="B50" s="70"/>
      <c r="C50" s="3" t="s">
        <v>74</v>
      </c>
      <c r="D50" s="3" t="s">
        <v>177</v>
      </c>
      <c r="E50" s="7">
        <v>4</v>
      </c>
      <c r="F50" s="5" t="s">
        <v>76</v>
      </c>
      <c r="G50" s="7">
        <v>1</v>
      </c>
      <c r="H50" s="5" t="s">
        <v>62</v>
      </c>
      <c r="I50" s="2">
        <v>500</v>
      </c>
      <c r="J50" s="2">
        <f t="shared" si="4"/>
        <v>2000</v>
      </c>
      <c r="K50" s="1"/>
      <c r="L50" s="53"/>
    </row>
    <row r="51" spans="2:12" s="6" customFormat="1">
      <c r="B51" s="70"/>
      <c r="C51" s="3" t="s">
        <v>99</v>
      </c>
      <c r="D51" s="3" t="s">
        <v>75</v>
      </c>
      <c r="E51" s="7">
        <v>4</v>
      </c>
      <c r="F51" s="5" t="s">
        <v>76</v>
      </c>
      <c r="G51" s="7">
        <v>1</v>
      </c>
      <c r="H51" s="5" t="s">
        <v>62</v>
      </c>
      <c r="I51" s="2">
        <v>500</v>
      </c>
      <c r="J51" s="2">
        <f t="shared" si="4"/>
        <v>2000</v>
      </c>
      <c r="K51" s="1"/>
      <c r="L51" s="53"/>
    </row>
    <row r="52" spans="2:12" s="6" customFormat="1">
      <c r="B52" s="70"/>
      <c r="C52" s="3" t="s">
        <v>174</v>
      </c>
      <c r="D52" s="3" t="s">
        <v>100</v>
      </c>
      <c r="E52" s="7">
        <v>4</v>
      </c>
      <c r="F52" s="5" t="s">
        <v>65</v>
      </c>
      <c r="G52" s="7">
        <v>1</v>
      </c>
      <c r="H52" s="5" t="s">
        <v>62</v>
      </c>
      <c r="I52" s="2">
        <v>393</v>
      </c>
      <c r="J52" s="2">
        <f t="shared" si="4"/>
        <v>1572</v>
      </c>
      <c r="K52" s="1"/>
      <c r="L52" s="53"/>
    </row>
    <row r="53" spans="2:12" s="6" customFormat="1" ht="30">
      <c r="B53" s="70"/>
      <c r="C53" s="3" t="s">
        <v>101</v>
      </c>
      <c r="D53" s="3" t="s">
        <v>102</v>
      </c>
      <c r="E53" s="7">
        <v>1</v>
      </c>
      <c r="F53" s="5" t="s">
        <v>65</v>
      </c>
      <c r="G53" s="7">
        <v>1</v>
      </c>
      <c r="H53" s="5" t="s">
        <v>62</v>
      </c>
      <c r="I53" s="2">
        <v>1820</v>
      </c>
      <c r="J53" s="2">
        <f t="shared" si="4"/>
        <v>1820</v>
      </c>
      <c r="K53" s="1"/>
      <c r="L53" s="53"/>
    </row>
    <row r="54" spans="2:12" s="6" customFormat="1">
      <c r="B54" s="70"/>
      <c r="C54" s="3" t="s">
        <v>103</v>
      </c>
      <c r="D54" s="3" t="s">
        <v>104</v>
      </c>
      <c r="E54" s="7">
        <v>4</v>
      </c>
      <c r="F54" s="5" t="s">
        <v>65</v>
      </c>
      <c r="G54" s="7">
        <v>1</v>
      </c>
      <c r="H54" s="5" t="s">
        <v>62</v>
      </c>
      <c r="I54" s="2">
        <v>245</v>
      </c>
      <c r="J54" s="2">
        <f t="shared" si="4"/>
        <v>980</v>
      </c>
      <c r="K54" s="1"/>
      <c r="L54" s="53"/>
    </row>
    <row r="55" spans="2:12" s="6" customFormat="1">
      <c r="B55" s="70"/>
      <c r="C55" s="3" t="s">
        <v>105</v>
      </c>
      <c r="D55" s="3" t="s">
        <v>106</v>
      </c>
      <c r="E55" s="7">
        <v>6</v>
      </c>
      <c r="F55" s="5" t="s">
        <v>65</v>
      </c>
      <c r="G55" s="7">
        <v>1</v>
      </c>
      <c r="H55" s="5" t="s">
        <v>62</v>
      </c>
      <c r="I55" s="2">
        <v>200</v>
      </c>
      <c r="J55" s="2">
        <f t="shared" si="4"/>
        <v>1200</v>
      </c>
      <c r="K55" s="1"/>
      <c r="L55" s="53"/>
    </row>
    <row r="56" spans="2:12" s="6" customFormat="1">
      <c r="B56" s="70"/>
      <c r="C56" s="3" t="s">
        <v>107</v>
      </c>
      <c r="D56" s="3" t="s">
        <v>108</v>
      </c>
      <c r="E56" s="7">
        <v>2</v>
      </c>
      <c r="F56" s="5" t="s">
        <v>65</v>
      </c>
      <c r="G56" s="7">
        <v>1</v>
      </c>
      <c r="H56" s="5" t="s">
        <v>62</v>
      </c>
      <c r="I56" s="2">
        <v>300</v>
      </c>
      <c r="J56" s="2">
        <f t="shared" si="4"/>
        <v>600</v>
      </c>
      <c r="K56" s="1"/>
      <c r="L56" s="53"/>
    </row>
    <row r="57" spans="2:12" s="6" customFormat="1">
      <c r="B57" s="70"/>
      <c r="C57" s="3" t="s">
        <v>109</v>
      </c>
      <c r="D57" s="3" t="s">
        <v>110</v>
      </c>
      <c r="E57" s="7">
        <v>1</v>
      </c>
      <c r="F57" s="5" t="s">
        <v>65</v>
      </c>
      <c r="G57" s="7">
        <v>1</v>
      </c>
      <c r="H57" s="5" t="s">
        <v>62</v>
      </c>
      <c r="I57" s="2">
        <v>500</v>
      </c>
      <c r="J57" s="2">
        <f t="shared" si="4"/>
        <v>500</v>
      </c>
      <c r="K57" s="1"/>
      <c r="L57" s="53"/>
    </row>
    <row r="58" spans="2:12" s="6" customFormat="1">
      <c r="B58" s="70"/>
      <c r="C58" s="3" t="s">
        <v>111</v>
      </c>
      <c r="D58" s="3" t="s">
        <v>112</v>
      </c>
      <c r="E58" s="7">
        <v>6</v>
      </c>
      <c r="F58" s="5" t="s">
        <v>65</v>
      </c>
      <c r="G58" s="7">
        <v>1</v>
      </c>
      <c r="H58" s="5" t="s">
        <v>62</v>
      </c>
      <c r="I58" s="2">
        <v>80</v>
      </c>
      <c r="J58" s="2">
        <f t="shared" si="4"/>
        <v>480</v>
      </c>
      <c r="K58" s="1"/>
      <c r="L58" s="53"/>
    </row>
    <row r="59" spans="2:12" s="6" customFormat="1">
      <c r="B59" s="70"/>
      <c r="C59" s="3" t="s">
        <v>71</v>
      </c>
      <c r="D59" s="3" t="s">
        <v>72</v>
      </c>
      <c r="E59" s="7">
        <v>2</v>
      </c>
      <c r="F59" s="5" t="s">
        <v>73</v>
      </c>
      <c r="G59" s="7">
        <v>1</v>
      </c>
      <c r="H59" s="5" t="s">
        <v>62</v>
      </c>
      <c r="I59" s="2">
        <v>320</v>
      </c>
      <c r="J59" s="2">
        <f t="shared" si="4"/>
        <v>640</v>
      </c>
      <c r="K59" s="1"/>
      <c r="L59" s="53"/>
    </row>
    <row r="60" spans="2:12" s="6" customFormat="1">
      <c r="B60" s="70"/>
      <c r="C60" s="77" t="s">
        <v>113</v>
      </c>
      <c r="D60" s="77"/>
      <c r="E60" s="77"/>
      <c r="F60" s="77"/>
      <c r="G60" s="77"/>
      <c r="H60" s="77"/>
      <c r="I60" s="77"/>
      <c r="J60" s="77"/>
      <c r="K60" s="78"/>
      <c r="L60" s="53"/>
    </row>
    <row r="61" spans="2:12" s="6" customFormat="1">
      <c r="B61" s="70"/>
      <c r="C61" s="3" t="s">
        <v>236</v>
      </c>
      <c r="D61" s="3" t="s">
        <v>137</v>
      </c>
      <c r="E61" s="7">
        <v>12</v>
      </c>
      <c r="F61" s="5" t="s">
        <v>78</v>
      </c>
      <c r="G61" s="7">
        <v>1</v>
      </c>
      <c r="H61" s="5" t="s">
        <v>79</v>
      </c>
      <c r="I61" s="2">
        <v>500</v>
      </c>
      <c r="J61" s="2">
        <f>E61*G61*I61</f>
        <v>6000</v>
      </c>
      <c r="K61" s="1"/>
      <c r="L61" s="53"/>
    </row>
    <row r="62" spans="2:12" s="6" customFormat="1">
      <c r="B62" s="70"/>
      <c r="C62" s="3" t="s">
        <v>114</v>
      </c>
      <c r="D62" s="3" t="s">
        <v>138</v>
      </c>
      <c r="E62" s="7">
        <v>32</v>
      </c>
      <c r="F62" s="5" t="s">
        <v>78</v>
      </c>
      <c r="G62" s="7">
        <v>1</v>
      </c>
      <c r="H62" s="5" t="s">
        <v>79</v>
      </c>
      <c r="I62" s="2">
        <v>433</v>
      </c>
      <c r="J62" s="2">
        <f t="shared" ref="J62:J73" si="5">E62*G62*I62</f>
        <v>13856</v>
      </c>
      <c r="K62" s="1"/>
      <c r="L62" s="53"/>
    </row>
    <row r="63" spans="2:12" s="6" customFormat="1">
      <c r="B63" s="70"/>
      <c r="C63" s="3" t="s">
        <v>237</v>
      </c>
      <c r="D63" s="3" t="s">
        <v>77</v>
      </c>
      <c r="E63" s="7">
        <v>28</v>
      </c>
      <c r="F63" s="5" t="s">
        <v>78</v>
      </c>
      <c r="G63" s="7">
        <v>1</v>
      </c>
      <c r="H63" s="5" t="s">
        <v>79</v>
      </c>
      <c r="I63" s="2">
        <v>200</v>
      </c>
      <c r="J63" s="2">
        <f t="shared" si="5"/>
        <v>5600</v>
      </c>
      <c r="K63" s="1"/>
      <c r="L63" s="53"/>
    </row>
    <row r="64" spans="2:12" s="6" customFormat="1">
      <c r="B64" s="70"/>
      <c r="C64" s="3" t="s">
        <v>238</v>
      </c>
      <c r="D64" s="3" t="s">
        <v>266</v>
      </c>
      <c r="E64" s="7">
        <v>2</v>
      </c>
      <c r="F64" s="5" t="s">
        <v>142</v>
      </c>
      <c r="G64" s="7">
        <v>1</v>
      </c>
      <c r="H64" s="5" t="s">
        <v>79</v>
      </c>
      <c r="I64" s="2">
        <v>200</v>
      </c>
      <c r="J64" s="2">
        <f t="shared" si="5"/>
        <v>400</v>
      </c>
      <c r="K64" s="1"/>
      <c r="L64" s="53"/>
    </row>
    <row r="65" spans="2:12" s="6" customFormat="1">
      <c r="B65" s="70"/>
      <c r="C65" s="3" t="s">
        <v>239</v>
      </c>
      <c r="D65" s="3"/>
      <c r="E65" s="7">
        <v>1</v>
      </c>
      <c r="F65" s="5" t="s">
        <v>78</v>
      </c>
      <c r="G65" s="7">
        <v>1</v>
      </c>
      <c r="H65" s="5" t="s">
        <v>79</v>
      </c>
      <c r="I65" s="2">
        <v>800</v>
      </c>
      <c r="J65" s="2">
        <f t="shared" si="5"/>
        <v>800</v>
      </c>
      <c r="K65" s="1"/>
      <c r="L65" s="53"/>
    </row>
    <row r="66" spans="2:12" s="6" customFormat="1">
      <c r="B66" s="70"/>
      <c r="C66" s="3" t="s">
        <v>115</v>
      </c>
      <c r="D66" s="3"/>
      <c r="E66" s="7">
        <v>4</v>
      </c>
      <c r="F66" s="5" t="s">
        <v>78</v>
      </c>
      <c r="G66" s="7">
        <v>1</v>
      </c>
      <c r="H66" s="5" t="s">
        <v>79</v>
      </c>
      <c r="I66" s="2">
        <v>100</v>
      </c>
      <c r="J66" s="2">
        <f t="shared" si="5"/>
        <v>400</v>
      </c>
      <c r="K66" s="1"/>
      <c r="L66" s="53"/>
    </row>
    <row r="67" spans="2:12" s="6" customFormat="1">
      <c r="B67" s="70"/>
      <c r="C67" s="3" t="s">
        <v>80</v>
      </c>
      <c r="D67" s="3" t="s">
        <v>139</v>
      </c>
      <c r="E67" s="7">
        <v>1</v>
      </c>
      <c r="F67" s="5" t="s">
        <v>65</v>
      </c>
      <c r="G67" s="7">
        <v>1</v>
      </c>
      <c r="H67" s="5" t="s">
        <v>79</v>
      </c>
      <c r="I67" s="2">
        <v>5000</v>
      </c>
      <c r="J67" s="2">
        <f t="shared" si="5"/>
        <v>5000</v>
      </c>
      <c r="K67" s="1"/>
      <c r="L67" s="53"/>
    </row>
    <row r="68" spans="2:12" s="6" customFormat="1">
      <c r="B68" s="70"/>
      <c r="C68" s="3" t="s">
        <v>116</v>
      </c>
      <c r="D68" s="3" t="s">
        <v>117</v>
      </c>
      <c r="E68" s="7">
        <v>2</v>
      </c>
      <c r="F68" s="5" t="s">
        <v>65</v>
      </c>
      <c r="G68" s="7">
        <v>1</v>
      </c>
      <c r="H68" s="5" t="s">
        <v>79</v>
      </c>
      <c r="I68" s="2">
        <v>500</v>
      </c>
      <c r="J68" s="2">
        <f t="shared" si="5"/>
        <v>1000</v>
      </c>
      <c r="K68" s="1"/>
      <c r="L68" s="53"/>
    </row>
    <row r="69" spans="2:12" s="6" customFormat="1">
      <c r="B69" s="70"/>
      <c r="C69" s="3" t="s">
        <v>118</v>
      </c>
      <c r="D69" s="3" t="s">
        <v>240</v>
      </c>
      <c r="E69" s="7">
        <v>70</v>
      </c>
      <c r="F69" s="5" t="s">
        <v>119</v>
      </c>
      <c r="G69" s="7">
        <v>1</v>
      </c>
      <c r="H69" s="5" t="s">
        <v>79</v>
      </c>
      <c r="I69" s="2">
        <v>80</v>
      </c>
      <c r="J69" s="2">
        <f t="shared" si="5"/>
        <v>5600</v>
      </c>
      <c r="K69" s="1"/>
      <c r="L69" s="53"/>
    </row>
    <row r="70" spans="2:12" s="6" customFormat="1">
      <c r="B70" s="70"/>
      <c r="C70" s="3" t="s">
        <v>241</v>
      </c>
      <c r="D70" s="3"/>
      <c r="E70" s="7">
        <v>4</v>
      </c>
      <c r="F70" s="5" t="s">
        <v>65</v>
      </c>
      <c r="G70" s="7">
        <v>1</v>
      </c>
      <c r="H70" s="5" t="s">
        <v>79</v>
      </c>
      <c r="I70" s="2">
        <v>300</v>
      </c>
      <c r="J70" s="2">
        <f t="shared" si="5"/>
        <v>1200</v>
      </c>
      <c r="K70" s="1"/>
      <c r="L70" s="53"/>
    </row>
    <row r="71" spans="2:12" s="6" customFormat="1">
      <c r="B71" s="70"/>
      <c r="C71" s="3" t="s">
        <v>120</v>
      </c>
      <c r="D71" s="3" t="s">
        <v>121</v>
      </c>
      <c r="E71" s="7">
        <v>2</v>
      </c>
      <c r="F71" s="5" t="s">
        <v>65</v>
      </c>
      <c r="G71" s="7">
        <v>1</v>
      </c>
      <c r="H71" s="5" t="s">
        <v>79</v>
      </c>
      <c r="I71" s="2">
        <v>200</v>
      </c>
      <c r="J71" s="2">
        <f t="shared" si="5"/>
        <v>400</v>
      </c>
      <c r="K71" s="1"/>
      <c r="L71" s="53"/>
    </row>
    <row r="72" spans="2:12" s="6" customFormat="1">
      <c r="B72" s="70"/>
      <c r="C72" s="3" t="s">
        <v>242</v>
      </c>
      <c r="D72" s="3" t="s">
        <v>243</v>
      </c>
      <c r="E72" s="7">
        <v>2</v>
      </c>
      <c r="F72" s="5" t="s">
        <v>150</v>
      </c>
      <c r="G72" s="7">
        <v>1</v>
      </c>
      <c r="H72" s="5" t="s">
        <v>79</v>
      </c>
      <c r="I72" s="2">
        <v>1000</v>
      </c>
      <c r="J72" s="2">
        <f t="shared" si="5"/>
        <v>2000</v>
      </c>
      <c r="K72" s="1"/>
      <c r="L72" s="53"/>
    </row>
    <row r="73" spans="2:12" s="6" customFormat="1">
      <c r="B73" s="70"/>
      <c r="C73" s="3" t="s">
        <v>122</v>
      </c>
      <c r="D73" s="3" t="s">
        <v>123</v>
      </c>
      <c r="E73" s="7">
        <v>2</v>
      </c>
      <c r="F73" s="5" t="s">
        <v>65</v>
      </c>
      <c r="G73" s="7">
        <v>1</v>
      </c>
      <c r="H73" s="5" t="s">
        <v>79</v>
      </c>
      <c r="I73" s="2">
        <v>225</v>
      </c>
      <c r="J73" s="2">
        <f t="shared" si="5"/>
        <v>450</v>
      </c>
      <c r="K73" s="1"/>
      <c r="L73" s="53"/>
    </row>
    <row r="74" spans="2:12" s="6" customFormat="1">
      <c r="B74" s="70"/>
      <c r="C74" s="77" t="s">
        <v>124</v>
      </c>
      <c r="D74" s="77"/>
      <c r="E74" s="77"/>
      <c r="F74" s="77"/>
      <c r="G74" s="77"/>
      <c r="H74" s="77"/>
      <c r="I74" s="77"/>
      <c r="J74" s="77"/>
      <c r="K74" s="78"/>
      <c r="L74" s="53"/>
    </row>
    <row r="75" spans="2:12" s="6" customFormat="1">
      <c r="B75" s="70"/>
      <c r="C75" s="8" t="s">
        <v>125</v>
      </c>
      <c r="D75" s="3" t="s">
        <v>205</v>
      </c>
      <c r="E75" s="4">
        <v>1</v>
      </c>
      <c r="F75" s="5" t="s">
        <v>57</v>
      </c>
      <c r="G75" s="4">
        <v>2</v>
      </c>
      <c r="H75" s="5" t="s">
        <v>62</v>
      </c>
      <c r="I75" s="2">
        <v>1000</v>
      </c>
      <c r="J75" s="2">
        <f>E75*G75*I75</f>
        <v>2000</v>
      </c>
      <c r="K75" s="1"/>
      <c r="L75" s="53"/>
    </row>
    <row r="76" spans="2:12" s="6" customFormat="1">
      <c r="B76" s="70"/>
      <c r="C76" s="8" t="s">
        <v>126</v>
      </c>
      <c r="D76" s="3" t="s">
        <v>127</v>
      </c>
      <c r="E76" s="4">
        <v>2</v>
      </c>
      <c r="F76" s="5" t="s">
        <v>57</v>
      </c>
      <c r="G76" s="4">
        <v>2</v>
      </c>
      <c r="H76" s="5" t="s">
        <v>62</v>
      </c>
      <c r="I76" s="2">
        <v>500</v>
      </c>
      <c r="J76" s="2">
        <f t="shared" ref="J76:J81" si="6">E76*G76*I76</f>
        <v>2000</v>
      </c>
      <c r="K76" s="1"/>
      <c r="L76" s="53"/>
    </row>
    <row r="77" spans="2:12" s="6" customFormat="1">
      <c r="B77" s="70"/>
      <c r="C77" s="8" t="s">
        <v>128</v>
      </c>
      <c r="D77" s="3" t="s">
        <v>129</v>
      </c>
      <c r="E77" s="4">
        <v>2</v>
      </c>
      <c r="F77" s="5" t="s">
        <v>57</v>
      </c>
      <c r="G77" s="4">
        <v>2</v>
      </c>
      <c r="H77" s="5" t="s">
        <v>62</v>
      </c>
      <c r="I77" s="2">
        <v>500</v>
      </c>
      <c r="J77" s="2">
        <f t="shared" si="6"/>
        <v>2000</v>
      </c>
      <c r="K77" s="1"/>
      <c r="L77" s="53"/>
    </row>
    <row r="78" spans="2:12" s="6" customFormat="1">
      <c r="B78" s="70"/>
      <c r="C78" s="8" t="s">
        <v>130</v>
      </c>
      <c r="D78" s="3" t="s">
        <v>131</v>
      </c>
      <c r="E78" s="4">
        <v>2</v>
      </c>
      <c r="F78" s="5" t="s">
        <v>57</v>
      </c>
      <c r="G78" s="4">
        <v>2</v>
      </c>
      <c r="H78" s="5" t="s">
        <v>62</v>
      </c>
      <c r="I78" s="2">
        <v>500</v>
      </c>
      <c r="J78" s="2">
        <f t="shared" si="6"/>
        <v>2000</v>
      </c>
      <c r="K78" s="1"/>
      <c r="L78" s="53"/>
    </row>
    <row r="79" spans="2:12" s="6" customFormat="1">
      <c r="B79" s="70"/>
      <c r="C79" s="8" t="s">
        <v>132</v>
      </c>
      <c r="D79" s="3" t="s">
        <v>133</v>
      </c>
      <c r="E79" s="4">
        <v>11</v>
      </c>
      <c r="F79" s="5" t="s">
        <v>57</v>
      </c>
      <c r="G79" s="4">
        <v>2</v>
      </c>
      <c r="H79" s="5" t="s">
        <v>62</v>
      </c>
      <c r="I79" s="2">
        <v>300</v>
      </c>
      <c r="J79" s="2">
        <f t="shared" si="6"/>
        <v>6600</v>
      </c>
      <c r="K79" s="1"/>
      <c r="L79" s="53"/>
    </row>
    <row r="80" spans="2:12" s="46" customFormat="1">
      <c r="B80" s="70"/>
      <c r="C80" s="8" t="s">
        <v>267</v>
      </c>
      <c r="D80" s="3" t="s">
        <v>285</v>
      </c>
      <c r="E80" s="4">
        <v>18</v>
      </c>
      <c r="F80" s="5" t="s">
        <v>57</v>
      </c>
      <c r="G80" s="4">
        <v>2</v>
      </c>
      <c r="H80" s="5" t="s">
        <v>62</v>
      </c>
      <c r="I80" s="2">
        <v>200</v>
      </c>
      <c r="J80" s="2">
        <f t="shared" si="6"/>
        <v>7200</v>
      </c>
      <c r="K80" s="1"/>
      <c r="L80" s="53"/>
    </row>
    <row r="81" spans="2:13" s="6" customFormat="1">
      <c r="B81" s="70"/>
      <c r="C81" s="8" t="s">
        <v>135</v>
      </c>
      <c r="D81" s="3" t="s">
        <v>206</v>
      </c>
      <c r="E81" s="4">
        <v>2</v>
      </c>
      <c r="F81" s="5" t="s">
        <v>60</v>
      </c>
      <c r="G81" s="4">
        <v>2</v>
      </c>
      <c r="H81" s="5" t="s">
        <v>56</v>
      </c>
      <c r="I81" s="2">
        <v>2500</v>
      </c>
      <c r="J81" s="2">
        <f t="shared" si="6"/>
        <v>10000</v>
      </c>
      <c r="K81" s="1"/>
      <c r="L81" s="53"/>
    </row>
    <row r="82" spans="2:13" s="6" customFormat="1">
      <c r="B82" s="70"/>
      <c r="C82" s="71" t="s">
        <v>29</v>
      </c>
      <c r="D82" s="71"/>
      <c r="E82" s="71"/>
      <c r="F82" s="71"/>
      <c r="G82" s="71"/>
      <c r="H82" s="71"/>
      <c r="I82" s="71"/>
      <c r="J82" s="15">
        <f>SUM(J32:J81)</f>
        <v>146468</v>
      </c>
      <c r="K82" s="1"/>
      <c r="L82" s="53"/>
    </row>
    <row r="83" spans="2:13" s="6" customFormat="1">
      <c r="B83" s="70" t="s">
        <v>30</v>
      </c>
      <c r="C83" s="71" t="s">
        <v>167</v>
      </c>
      <c r="D83" s="71"/>
      <c r="E83" s="71"/>
      <c r="F83" s="71"/>
      <c r="G83" s="71"/>
      <c r="H83" s="71"/>
      <c r="I83" s="71"/>
      <c r="J83" s="71"/>
      <c r="K83" s="76" t="s">
        <v>28</v>
      </c>
      <c r="L83" s="53"/>
    </row>
    <row r="84" spans="2:13" s="6" customFormat="1">
      <c r="B84" s="70"/>
      <c r="C84" s="3" t="s">
        <v>207</v>
      </c>
      <c r="D84" s="3" t="s">
        <v>275</v>
      </c>
      <c r="E84" s="4">
        <v>12</v>
      </c>
      <c r="F84" s="5" t="s">
        <v>64</v>
      </c>
      <c r="G84" s="4">
        <v>1</v>
      </c>
      <c r="H84" s="5" t="s">
        <v>56</v>
      </c>
      <c r="I84" s="2">
        <v>164</v>
      </c>
      <c r="J84" s="2">
        <f>E84*G84*I84</f>
        <v>1968</v>
      </c>
      <c r="K84" s="19"/>
      <c r="L84" s="52"/>
      <c r="M84" s="54"/>
    </row>
    <row r="85" spans="2:13" s="6" customFormat="1">
      <c r="B85" s="70"/>
      <c r="C85" s="3" t="s">
        <v>208</v>
      </c>
      <c r="D85" s="3" t="s">
        <v>274</v>
      </c>
      <c r="E85" s="4">
        <v>15</v>
      </c>
      <c r="F85" s="5" t="s">
        <v>64</v>
      </c>
      <c r="G85" s="4">
        <v>1</v>
      </c>
      <c r="H85" s="5" t="s">
        <v>56</v>
      </c>
      <c r="I85" s="2">
        <v>164</v>
      </c>
      <c r="J85" s="2">
        <f t="shared" ref="J85:J90" si="7">E85*G85*I85</f>
        <v>2460</v>
      </c>
      <c r="K85" s="19"/>
      <c r="L85" s="52"/>
      <c r="M85" s="54"/>
    </row>
    <row r="86" spans="2:13" s="6" customFormat="1">
      <c r="B86" s="70"/>
      <c r="C86" s="3" t="s">
        <v>210</v>
      </c>
      <c r="D86" s="3" t="s">
        <v>209</v>
      </c>
      <c r="E86" s="4">
        <v>15</v>
      </c>
      <c r="F86" s="5" t="s">
        <v>64</v>
      </c>
      <c r="G86" s="4">
        <v>1</v>
      </c>
      <c r="H86" s="5" t="s">
        <v>56</v>
      </c>
      <c r="I86" s="2">
        <v>300</v>
      </c>
      <c r="J86" s="2">
        <f t="shared" si="7"/>
        <v>4500</v>
      </c>
      <c r="K86" s="19"/>
      <c r="L86" s="53"/>
    </row>
    <row r="87" spans="2:13" s="6" customFormat="1">
      <c r="B87" s="70"/>
      <c r="C87" s="3" t="s">
        <v>232</v>
      </c>
      <c r="D87" s="3" t="s">
        <v>190</v>
      </c>
      <c r="E87" s="4">
        <v>4</v>
      </c>
      <c r="F87" s="5" t="s">
        <v>142</v>
      </c>
      <c r="G87" s="4">
        <v>2</v>
      </c>
      <c r="H87" s="5" t="s">
        <v>21</v>
      </c>
      <c r="I87" s="2">
        <v>35</v>
      </c>
      <c r="J87" s="2">
        <f t="shared" si="7"/>
        <v>280</v>
      </c>
      <c r="K87" s="19"/>
      <c r="L87" s="53"/>
    </row>
    <row r="88" spans="2:13" s="46" customFormat="1">
      <c r="B88" s="70"/>
      <c r="C88" s="3" t="s">
        <v>230</v>
      </c>
      <c r="D88" s="3" t="s">
        <v>231</v>
      </c>
      <c r="E88" s="4">
        <v>1</v>
      </c>
      <c r="F88" s="5" t="s">
        <v>15</v>
      </c>
      <c r="G88" s="4">
        <v>1</v>
      </c>
      <c r="H88" s="5" t="s">
        <v>21</v>
      </c>
      <c r="I88" s="2">
        <v>8000</v>
      </c>
      <c r="J88" s="2">
        <f t="shared" si="7"/>
        <v>8000</v>
      </c>
      <c r="K88" s="1"/>
      <c r="L88" s="53"/>
    </row>
    <row r="89" spans="2:13" s="46" customFormat="1">
      <c r="B89" s="70"/>
      <c r="C89" s="3" t="s">
        <v>211</v>
      </c>
      <c r="D89" s="3"/>
      <c r="E89" s="4">
        <v>1</v>
      </c>
      <c r="F89" s="5" t="s">
        <v>15</v>
      </c>
      <c r="G89" s="4">
        <v>1</v>
      </c>
      <c r="H89" s="5" t="s">
        <v>21</v>
      </c>
      <c r="I89" s="2">
        <v>3000</v>
      </c>
      <c r="J89" s="2">
        <f t="shared" si="7"/>
        <v>3000</v>
      </c>
      <c r="K89" s="1"/>
      <c r="L89" s="53"/>
    </row>
    <row r="90" spans="2:13" s="46" customFormat="1">
      <c r="B90" s="70"/>
      <c r="C90" s="3" t="s">
        <v>169</v>
      </c>
      <c r="D90" s="3" t="s">
        <v>229</v>
      </c>
      <c r="E90" s="4">
        <v>6</v>
      </c>
      <c r="F90" s="5" t="s">
        <v>65</v>
      </c>
      <c r="G90" s="4">
        <v>1</v>
      </c>
      <c r="H90" s="5" t="s">
        <v>56</v>
      </c>
      <c r="I90" s="2">
        <v>500</v>
      </c>
      <c r="J90" s="2">
        <f t="shared" si="7"/>
        <v>3000</v>
      </c>
      <c r="K90" s="1"/>
      <c r="L90" s="53"/>
    </row>
    <row r="91" spans="2:13" s="6" customFormat="1">
      <c r="B91" s="70"/>
      <c r="C91" s="77" t="s">
        <v>163</v>
      </c>
      <c r="D91" s="77"/>
      <c r="E91" s="77"/>
      <c r="F91" s="77"/>
      <c r="G91" s="77"/>
      <c r="H91" s="77"/>
      <c r="I91" s="77"/>
      <c r="J91" s="77"/>
      <c r="K91" s="78" t="s">
        <v>28</v>
      </c>
      <c r="L91" s="53"/>
    </row>
    <row r="92" spans="2:13" s="6" customFormat="1">
      <c r="B92" s="70"/>
      <c r="C92" s="3" t="s">
        <v>164</v>
      </c>
      <c r="D92" s="3" t="s">
        <v>258</v>
      </c>
      <c r="E92" s="4">
        <v>101</v>
      </c>
      <c r="F92" s="5" t="s">
        <v>64</v>
      </c>
      <c r="G92" s="4">
        <v>1</v>
      </c>
      <c r="H92" s="5" t="s">
        <v>56</v>
      </c>
      <c r="I92" s="2">
        <v>150</v>
      </c>
      <c r="J92" s="2">
        <f>E92*G92*I92</f>
        <v>15150</v>
      </c>
      <c r="K92" s="47"/>
      <c r="L92" s="53"/>
    </row>
    <row r="93" spans="2:13" s="6" customFormat="1">
      <c r="B93" s="70"/>
      <c r="C93" s="3" t="s">
        <v>172</v>
      </c>
      <c r="D93" s="3"/>
      <c r="E93" s="4">
        <v>30</v>
      </c>
      <c r="F93" s="5" t="s">
        <v>64</v>
      </c>
      <c r="G93" s="4">
        <v>1</v>
      </c>
      <c r="H93" s="5" t="s">
        <v>56</v>
      </c>
      <c r="I93" s="2">
        <v>35</v>
      </c>
      <c r="J93" s="2">
        <f t="shared" ref="J93:J101" si="8">E93*G93*I93</f>
        <v>1050</v>
      </c>
      <c r="K93" s="1"/>
      <c r="L93" s="53"/>
    </row>
    <row r="94" spans="2:13" s="6" customFormat="1">
      <c r="B94" s="70"/>
      <c r="C94" s="3" t="s">
        <v>165</v>
      </c>
      <c r="D94" s="3" t="s">
        <v>259</v>
      </c>
      <c r="E94" s="4">
        <v>101</v>
      </c>
      <c r="F94" s="5" t="s">
        <v>64</v>
      </c>
      <c r="G94" s="4">
        <v>1</v>
      </c>
      <c r="H94" s="5" t="s">
        <v>56</v>
      </c>
      <c r="I94" s="2">
        <v>25</v>
      </c>
      <c r="J94" s="2">
        <f t="shared" si="8"/>
        <v>2525</v>
      </c>
      <c r="K94" s="1"/>
      <c r="L94" s="53"/>
    </row>
    <row r="95" spans="2:13" s="6" customFormat="1">
      <c r="B95" s="70"/>
      <c r="C95" s="3" t="s">
        <v>233</v>
      </c>
      <c r="D95" s="3" t="s">
        <v>234</v>
      </c>
      <c r="E95" s="4">
        <v>35</v>
      </c>
      <c r="F95" s="5" t="s">
        <v>235</v>
      </c>
      <c r="G95" s="4">
        <v>1</v>
      </c>
      <c r="H95" s="5" t="s">
        <v>21</v>
      </c>
      <c r="I95" s="2">
        <v>20</v>
      </c>
      <c r="J95" s="2">
        <f t="shared" si="8"/>
        <v>700</v>
      </c>
      <c r="K95" s="1"/>
      <c r="L95" s="53"/>
    </row>
    <row r="96" spans="2:13" s="6" customFormat="1">
      <c r="B96" s="70"/>
      <c r="C96" s="3" t="s">
        <v>212</v>
      </c>
      <c r="D96" s="3" t="s">
        <v>260</v>
      </c>
      <c r="E96" s="4">
        <v>10</v>
      </c>
      <c r="F96" s="5" t="s">
        <v>166</v>
      </c>
      <c r="G96" s="4">
        <v>1</v>
      </c>
      <c r="H96" s="5" t="s">
        <v>56</v>
      </c>
      <c r="I96" s="2">
        <v>155</v>
      </c>
      <c r="J96" s="2">
        <f t="shared" si="8"/>
        <v>1550</v>
      </c>
      <c r="K96" s="1"/>
      <c r="L96" s="53"/>
    </row>
    <row r="97" spans="2:12" s="6" customFormat="1">
      <c r="B97" s="70"/>
      <c r="C97" s="3" t="s">
        <v>213</v>
      </c>
      <c r="D97" s="3" t="s">
        <v>287</v>
      </c>
      <c r="E97" s="4">
        <v>1</v>
      </c>
      <c r="F97" s="5" t="s">
        <v>288</v>
      </c>
      <c r="G97" s="4">
        <v>1</v>
      </c>
      <c r="H97" s="5" t="s">
        <v>56</v>
      </c>
      <c r="I97" s="2">
        <v>3000</v>
      </c>
      <c r="J97" s="2">
        <f t="shared" si="8"/>
        <v>3000</v>
      </c>
      <c r="K97" s="1"/>
      <c r="L97" s="53"/>
    </row>
    <row r="98" spans="2:12" s="6" customFormat="1">
      <c r="B98" s="70"/>
      <c r="C98" s="3" t="s">
        <v>300</v>
      </c>
      <c r="D98" s="3" t="s">
        <v>301</v>
      </c>
      <c r="E98" s="4">
        <v>10</v>
      </c>
      <c r="F98" s="5" t="s">
        <v>302</v>
      </c>
      <c r="G98" s="4">
        <v>2</v>
      </c>
      <c r="H98" s="5" t="s">
        <v>21</v>
      </c>
      <c r="I98" s="2">
        <v>18</v>
      </c>
      <c r="J98" s="2">
        <f t="shared" si="8"/>
        <v>360</v>
      </c>
      <c r="K98" s="1"/>
      <c r="L98" s="53"/>
    </row>
    <row r="99" spans="2:12" s="6" customFormat="1">
      <c r="B99" s="70"/>
      <c r="C99" s="3" t="s">
        <v>168</v>
      </c>
      <c r="D99" s="3" t="s">
        <v>171</v>
      </c>
      <c r="E99" s="4">
        <v>14</v>
      </c>
      <c r="F99" s="5" t="s">
        <v>57</v>
      </c>
      <c r="G99" s="4">
        <v>2</v>
      </c>
      <c r="H99" s="5" t="s">
        <v>182</v>
      </c>
      <c r="I99" s="2">
        <v>300</v>
      </c>
      <c r="J99" s="2">
        <f t="shared" si="8"/>
        <v>8400</v>
      </c>
      <c r="K99" s="1"/>
      <c r="L99" s="53"/>
    </row>
    <row r="100" spans="2:12" s="6" customFormat="1">
      <c r="B100" s="70"/>
      <c r="C100" s="8" t="s">
        <v>134</v>
      </c>
      <c r="D100" s="3" t="s">
        <v>289</v>
      </c>
      <c r="E100" s="4">
        <v>14</v>
      </c>
      <c r="F100" s="5" t="s">
        <v>57</v>
      </c>
      <c r="G100" s="4">
        <v>2</v>
      </c>
      <c r="H100" s="5" t="s">
        <v>62</v>
      </c>
      <c r="I100" s="2">
        <v>130</v>
      </c>
      <c r="J100" s="2">
        <f t="shared" si="8"/>
        <v>3640</v>
      </c>
      <c r="K100" s="1"/>
      <c r="L100" s="53"/>
    </row>
    <row r="101" spans="2:12" s="6" customFormat="1">
      <c r="B101" s="70"/>
      <c r="C101" s="8" t="s">
        <v>135</v>
      </c>
      <c r="D101" s="3" t="s">
        <v>181</v>
      </c>
      <c r="E101" s="4">
        <v>3</v>
      </c>
      <c r="F101" s="5" t="s">
        <v>60</v>
      </c>
      <c r="G101" s="4">
        <v>2</v>
      </c>
      <c r="H101" s="5" t="s">
        <v>56</v>
      </c>
      <c r="I101" s="2">
        <v>1500</v>
      </c>
      <c r="J101" s="2">
        <f t="shared" si="8"/>
        <v>9000</v>
      </c>
      <c r="K101" s="1"/>
      <c r="L101" s="53"/>
    </row>
    <row r="102" spans="2:12" s="6" customFormat="1">
      <c r="B102" s="70"/>
      <c r="C102" s="71" t="s">
        <v>31</v>
      </c>
      <c r="D102" s="71"/>
      <c r="E102" s="71"/>
      <c r="F102" s="71"/>
      <c r="G102" s="71"/>
      <c r="H102" s="71"/>
      <c r="I102" s="71"/>
      <c r="J102" s="15">
        <f>SUM(J84:J101)</f>
        <v>68583</v>
      </c>
      <c r="K102" s="1"/>
      <c r="L102" s="53"/>
    </row>
    <row r="103" spans="2:12" s="6" customFormat="1">
      <c r="B103" s="70" t="s">
        <v>32</v>
      </c>
      <c r="C103" s="3" t="s">
        <v>141</v>
      </c>
      <c r="D103" s="3" t="s">
        <v>143</v>
      </c>
      <c r="E103" s="3">
        <v>4</v>
      </c>
      <c r="F103" s="3" t="s">
        <v>142</v>
      </c>
      <c r="G103" s="3">
        <v>1</v>
      </c>
      <c r="H103" s="3" t="s">
        <v>142</v>
      </c>
      <c r="I103" s="2">
        <v>50</v>
      </c>
      <c r="J103" s="2">
        <f>E103*G103*I103</f>
        <v>200</v>
      </c>
      <c r="K103" s="1"/>
      <c r="L103" s="53"/>
    </row>
    <row r="104" spans="2:12" s="6" customFormat="1">
      <c r="B104" s="70"/>
      <c r="C104" s="3" t="s">
        <v>141</v>
      </c>
      <c r="D104" s="3" t="s">
        <v>144</v>
      </c>
      <c r="E104" s="3">
        <v>20</v>
      </c>
      <c r="F104" s="3" t="s">
        <v>142</v>
      </c>
      <c r="G104" s="3">
        <v>1</v>
      </c>
      <c r="H104" s="3" t="s">
        <v>142</v>
      </c>
      <c r="I104" s="2">
        <v>15</v>
      </c>
      <c r="J104" s="2">
        <f t="shared" ref="J104:J113" si="9">E104*G104*I104</f>
        <v>300</v>
      </c>
      <c r="K104" s="1"/>
      <c r="L104" s="53"/>
    </row>
    <row r="105" spans="2:12" s="6" customFormat="1">
      <c r="B105" s="70"/>
      <c r="C105" s="3" t="s">
        <v>141</v>
      </c>
      <c r="D105" s="3" t="s">
        <v>261</v>
      </c>
      <c r="E105" s="3">
        <v>250</v>
      </c>
      <c r="F105" s="5" t="s">
        <v>142</v>
      </c>
      <c r="G105" s="4">
        <v>1</v>
      </c>
      <c r="H105" s="5" t="s">
        <v>56</v>
      </c>
      <c r="I105" s="2">
        <v>15</v>
      </c>
      <c r="J105" s="2">
        <f t="shared" si="9"/>
        <v>3750</v>
      </c>
      <c r="K105" s="1"/>
      <c r="L105" s="53"/>
    </row>
    <row r="106" spans="2:12" s="6" customFormat="1">
      <c r="B106" s="70"/>
      <c r="C106" s="3" t="s">
        <v>141</v>
      </c>
      <c r="D106" s="3" t="s">
        <v>148</v>
      </c>
      <c r="E106" s="3">
        <v>250</v>
      </c>
      <c r="F106" s="3" t="s">
        <v>142</v>
      </c>
      <c r="G106" s="3">
        <v>1</v>
      </c>
      <c r="H106" s="3" t="s">
        <v>56</v>
      </c>
      <c r="I106" s="2">
        <v>1</v>
      </c>
      <c r="J106" s="2">
        <f t="shared" si="9"/>
        <v>250</v>
      </c>
      <c r="K106" s="1"/>
      <c r="L106" s="53"/>
    </row>
    <row r="107" spans="2:12" s="6" customFormat="1">
      <c r="B107" s="70"/>
      <c r="C107" s="3" t="s">
        <v>141</v>
      </c>
      <c r="D107" s="3" t="s">
        <v>215</v>
      </c>
      <c r="E107" s="3">
        <v>250</v>
      </c>
      <c r="F107" s="5" t="s">
        <v>216</v>
      </c>
      <c r="G107" s="4">
        <v>1</v>
      </c>
      <c r="H107" s="5" t="s">
        <v>21</v>
      </c>
      <c r="I107" s="2">
        <v>10</v>
      </c>
      <c r="J107" s="2">
        <f t="shared" si="9"/>
        <v>2500</v>
      </c>
      <c r="K107" s="1"/>
      <c r="L107" s="53"/>
    </row>
    <row r="108" spans="2:12" s="6" customFormat="1">
      <c r="B108" s="70"/>
      <c r="C108" s="3" t="s">
        <v>145</v>
      </c>
      <c r="D108" s="3" t="s">
        <v>147</v>
      </c>
      <c r="E108" s="3">
        <v>150</v>
      </c>
      <c r="F108" s="3" t="s">
        <v>65</v>
      </c>
      <c r="G108" s="3">
        <v>1</v>
      </c>
      <c r="H108" s="3" t="s">
        <v>146</v>
      </c>
      <c r="I108" s="2">
        <v>2</v>
      </c>
      <c r="J108" s="2">
        <f t="shared" si="9"/>
        <v>300</v>
      </c>
      <c r="K108" s="1"/>
      <c r="L108" s="53"/>
    </row>
    <row r="109" spans="2:12" s="6" customFormat="1">
      <c r="B109" s="70"/>
      <c r="C109" s="3" t="s">
        <v>145</v>
      </c>
      <c r="D109" s="3" t="s">
        <v>219</v>
      </c>
      <c r="E109" s="3">
        <v>8</v>
      </c>
      <c r="F109" s="3" t="s">
        <v>65</v>
      </c>
      <c r="G109" s="3">
        <v>1</v>
      </c>
      <c r="H109" s="3" t="s">
        <v>56</v>
      </c>
      <c r="I109" s="2">
        <v>40</v>
      </c>
      <c r="J109" s="2">
        <f t="shared" si="9"/>
        <v>320</v>
      </c>
      <c r="K109" s="1"/>
      <c r="L109" s="53"/>
    </row>
    <row r="110" spans="2:12" s="6" customFormat="1">
      <c r="B110" s="70"/>
      <c r="C110" s="3" t="s">
        <v>145</v>
      </c>
      <c r="D110" s="3" t="s">
        <v>218</v>
      </c>
      <c r="E110" s="3">
        <v>250</v>
      </c>
      <c r="F110" s="3" t="s">
        <v>65</v>
      </c>
      <c r="G110" s="3">
        <v>1</v>
      </c>
      <c r="H110" s="3" t="s">
        <v>21</v>
      </c>
      <c r="I110" s="2">
        <v>5</v>
      </c>
      <c r="J110" s="2">
        <f t="shared" si="9"/>
        <v>1250</v>
      </c>
      <c r="K110" s="1"/>
      <c r="L110" s="53"/>
    </row>
    <row r="111" spans="2:12" s="6" customFormat="1">
      <c r="B111" s="70"/>
      <c r="C111" s="3" t="s">
        <v>141</v>
      </c>
      <c r="D111" s="3" t="s">
        <v>217</v>
      </c>
      <c r="E111" s="3">
        <v>250</v>
      </c>
      <c r="F111" s="5" t="s">
        <v>142</v>
      </c>
      <c r="G111" s="4">
        <v>1</v>
      </c>
      <c r="H111" s="5" t="s">
        <v>21</v>
      </c>
      <c r="I111" s="2">
        <v>5</v>
      </c>
      <c r="J111" s="2">
        <f t="shared" si="9"/>
        <v>1250</v>
      </c>
      <c r="K111" s="1"/>
      <c r="L111" s="53"/>
    </row>
    <row r="112" spans="2:12" s="6" customFormat="1">
      <c r="B112" s="70"/>
      <c r="C112" s="3" t="s">
        <v>220</v>
      </c>
      <c r="D112" s="3" t="s">
        <v>187</v>
      </c>
      <c r="E112" s="3">
        <v>1</v>
      </c>
      <c r="F112" s="3" t="s">
        <v>136</v>
      </c>
      <c r="G112" s="3">
        <v>1</v>
      </c>
      <c r="H112" s="3" t="s">
        <v>56</v>
      </c>
      <c r="I112" s="2">
        <v>12000</v>
      </c>
      <c r="J112" s="2">
        <f t="shared" si="9"/>
        <v>12000</v>
      </c>
      <c r="K112" s="20" t="s">
        <v>149</v>
      </c>
      <c r="L112" s="53"/>
    </row>
    <row r="113" spans="2:12" s="6" customFormat="1">
      <c r="B113" s="70"/>
      <c r="C113" s="3" t="s">
        <v>188</v>
      </c>
      <c r="D113" s="3" t="s">
        <v>298</v>
      </c>
      <c r="E113" s="3">
        <v>1</v>
      </c>
      <c r="F113" s="3" t="s">
        <v>136</v>
      </c>
      <c r="G113" s="3">
        <v>1</v>
      </c>
      <c r="H113" s="3" t="s">
        <v>56</v>
      </c>
      <c r="I113" s="2">
        <v>3000</v>
      </c>
      <c r="J113" s="2">
        <f t="shared" si="9"/>
        <v>3000</v>
      </c>
      <c r="K113" s="20" t="s">
        <v>184</v>
      </c>
      <c r="L113" s="53"/>
    </row>
    <row r="114" spans="2:12" s="6" customFormat="1">
      <c r="B114" s="70"/>
      <c r="C114" s="71" t="s">
        <v>290</v>
      </c>
      <c r="D114" s="71"/>
      <c r="E114" s="71"/>
      <c r="F114" s="71"/>
      <c r="G114" s="71"/>
      <c r="H114" s="71"/>
      <c r="I114" s="71"/>
      <c r="J114" s="15">
        <f>SUM(J103:J113)</f>
        <v>25120</v>
      </c>
      <c r="K114" s="1"/>
      <c r="L114" s="53"/>
    </row>
    <row r="115" spans="2:12" s="6" customFormat="1">
      <c r="B115" s="70" t="s">
        <v>291</v>
      </c>
      <c r="C115" s="72" t="s">
        <v>151</v>
      </c>
      <c r="D115" s="7" t="s">
        <v>262</v>
      </c>
      <c r="E115" s="7">
        <v>1</v>
      </c>
      <c r="F115" s="7" t="s">
        <v>57</v>
      </c>
      <c r="G115" s="7">
        <v>1</v>
      </c>
      <c r="H115" s="7" t="s">
        <v>62</v>
      </c>
      <c r="I115" s="2">
        <v>2500</v>
      </c>
      <c r="J115" s="2">
        <f>E115*G115*I115</f>
        <v>2500</v>
      </c>
      <c r="K115" s="11"/>
      <c r="L115" s="53"/>
    </row>
    <row r="116" spans="2:12" s="6" customFormat="1">
      <c r="B116" s="70"/>
      <c r="C116" s="72"/>
      <c r="D116" s="7" t="s">
        <v>152</v>
      </c>
      <c r="E116" s="7">
        <v>2</v>
      </c>
      <c r="F116" s="7" t="s">
        <v>57</v>
      </c>
      <c r="G116" s="7">
        <v>1</v>
      </c>
      <c r="H116" s="7" t="s">
        <v>62</v>
      </c>
      <c r="I116" s="2">
        <v>3500</v>
      </c>
      <c r="J116" s="2">
        <f t="shared" ref="J116:J124" si="10">E116*G116*I116</f>
        <v>7000</v>
      </c>
      <c r="K116" s="11"/>
      <c r="L116" s="53"/>
    </row>
    <row r="117" spans="2:12" s="6" customFormat="1">
      <c r="B117" s="70"/>
      <c r="C117" s="73" t="s">
        <v>153</v>
      </c>
      <c r="D117" s="7" t="s">
        <v>262</v>
      </c>
      <c r="E117" s="7">
        <v>1</v>
      </c>
      <c r="F117" s="7" t="s">
        <v>57</v>
      </c>
      <c r="G117" s="7">
        <v>1</v>
      </c>
      <c r="H117" s="7" t="s">
        <v>62</v>
      </c>
      <c r="I117" s="2">
        <v>2500</v>
      </c>
      <c r="J117" s="2">
        <f t="shared" si="10"/>
        <v>2500</v>
      </c>
      <c r="K117" s="11"/>
      <c r="L117" s="53"/>
    </row>
    <row r="118" spans="2:12" s="6" customFormat="1">
      <c r="B118" s="70"/>
      <c r="C118" s="74"/>
      <c r="D118" s="7" t="s">
        <v>154</v>
      </c>
      <c r="E118" s="7">
        <v>2</v>
      </c>
      <c r="F118" s="7" t="s">
        <v>57</v>
      </c>
      <c r="G118" s="7">
        <v>1</v>
      </c>
      <c r="H118" s="7" t="s">
        <v>62</v>
      </c>
      <c r="I118" s="2">
        <v>3500</v>
      </c>
      <c r="J118" s="2">
        <f t="shared" si="10"/>
        <v>7000</v>
      </c>
      <c r="K118" s="11"/>
      <c r="L118" s="53"/>
    </row>
    <row r="119" spans="2:12" s="6" customFormat="1">
      <c r="B119" s="70"/>
      <c r="C119" s="7" t="s">
        <v>155</v>
      </c>
      <c r="D119" s="7" t="s">
        <v>156</v>
      </c>
      <c r="E119" s="7">
        <v>1</v>
      </c>
      <c r="F119" s="7" t="s">
        <v>56</v>
      </c>
      <c r="G119" s="7">
        <v>2</v>
      </c>
      <c r="H119" s="7" t="s">
        <v>62</v>
      </c>
      <c r="I119" s="2">
        <v>1500</v>
      </c>
      <c r="J119" s="2">
        <f t="shared" si="10"/>
        <v>3000</v>
      </c>
      <c r="K119" s="11"/>
      <c r="L119" s="53"/>
    </row>
    <row r="120" spans="2:12" s="6" customFormat="1">
      <c r="B120" s="70"/>
      <c r="C120" s="7" t="s">
        <v>294</v>
      </c>
      <c r="D120" s="7" t="s">
        <v>305</v>
      </c>
      <c r="E120" s="7">
        <v>1</v>
      </c>
      <c r="F120" s="7" t="s">
        <v>157</v>
      </c>
      <c r="G120" s="7">
        <v>1</v>
      </c>
      <c r="H120" s="7" t="s">
        <v>56</v>
      </c>
      <c r="I120" s="2">
        <v>5000</v>
      </c>
      <c r="J120" s="2">
        <f t="shared" si="10"/>
        <v>5000</v>
      </c>
      <c r="K120" s="11"/>
      <c r="L120" s="57"/>
    </row>
    <row r="121" spans="2:12" s="6" customFormat="1">
      <c r="B121" s="70"/>
      <c r="C121" s="7" t="s">
        <v>244</v>
      </c>
      <c r="D121" s="7"/>
      <c r="E121" s="7">
        <v>1</v>
      </c>
      <c r="F121" s="7" t="s">
        <v>245</v>
      </c>
      <c r="G121" s="7">
        <v>1</v>
      </c>
      <c r="H121" s="7" t="s">
        <v>21</v>
      </c>
      <c r="I121" s="2">
        <v>2000</v>
      </c>
      <c r="J121" s="2">
        <f t="shared" si="10"/>
        <v>2000</v>
      </c>
      <c r="K121" s="11"/>
      <c r="L121" s="53"/>
    </row>
    <row r="122" spans="2:12" s="6" customFormat="1">
      <c r="B122" s="70"/>
      <c r="C122" s="73" t="s">
        <v>158</v>
      </c>
      <c r="D122" s="7" t="s">
        <v>268</v>
      </c>
      <c r="E122" s="7">
        <v>4</v>
      </c>
      <c r="F122" s="7" t="s">
        <v>57</v>
      </c>
      <c r="G122" s="7">
        <v>2</v>
      </c>
      <c r="H122" s="7" t="s">
        <v>56</v>
      </c>
      <c r="I122" s="22">
        <v>230.5</v>
      </c>
      <c r="J122" s="2">
        <f t="shared" si="10"/>
        <v>1844</v>
      </c>
      <c r="K122" s="11"/>
      <c r="L122" s="53"/>
    </row>
    <row r="123" spans="2:12" s="6" customFormat="1">
      <c r="B123" s="70"/>
      <c r="C123" s="75"/>
      <c r="D123" s="7" t="s">
        <v>278</v>
      </c>
      <c r="E123" s="7">
        <v>4</v>
      </c>
      <c r="F123" s="7" t="s">
        <v>57</v>
      </c>
      <c r="G123" s="7">
        <v>3</v>
      </c>
      <c r="H123" s="5" t="s">
        <v>62</v>
      </c>
      <c r="I123" s="2">
        <v>130</v>
      </c>
      <c r="J123" s="2">
        <f t="shared" si="10"/>
        <v>1560</v>
      </c>
      <c r="K123" s="11"/>
      <c r="L123" s="53"/>
    </row>
    <row r="124" spans="2:12" s="6" customFormat="1">
      <c r="B124" s="70"/>
      <c r="C124" s="74"/>
      <c r="D124" s="7" t="s">
        <v>279</v>
      </c>
      <c r="E124" s="7">
        <v>2</v>
      </c>
      <c r="F124" s="7" t="s">
        <v>280</v>
      </c>
      <c r="G124" s="7">
        <v>2</v>
      </c>
      <c r="H124" s="5" t="s">
        <v>281</v>
      </c>
      <c r="I124" s="2">
        <v>300</v>
      </c>
      <c r="J124" s="2">
        <f t="shared" si="10"/>
        <v>1200</v>
      </c>
      <c r="K124" s="11"/>
      <c r="L124" s="53"/>
    </row>
    <row r="125" spans="2:12" s="6" customFormat="1">
      <c r="B125" s="70"/>
      <c r="C125" s="71" t="s">
        <v>292</v>
      </c>
      <c r="D125" s="71"/>
      <c r="E125" s="71"/>
      <c r="F125" s="71"/>
      <c r="G125" s="71"/>
      <c r="H125" s="71"/>
      <c r="I125" s="71"/>
      <c r="J125" s="15">
        <f>SUM(J115:J124)</f>
        <v>33604</v>
      </c>
      <c r="K125" s="1"/>
      <c r="L125" s="53"/>
    </row>
    <row r="126" spans="2:12" s="6" customFormat="1">
      <c r="B126" s="70" t="s">
        <v>34</v>
      </c>
      <c r="C126" s="3" t="s">
        <v>35</v>
      </c>
      <c r="D126" s="3" t="s">
        <v>36</v>
      </c>
      <c r="E126" s="4">
        <v>4</v>
      </c>
      <c r="F126" s="5" t="s">
        <v>33</v>
      </c>
      <c r="G126" s="4">
        <v>1</v>
      </c>
      <c r="H126" s="5" t="s">
        <v>37</v>
      </c>
      <c r="I126" s="2">
        <v>2500</v>
      </c>
      <c r="J126" s="2">
        <f>E126*G126*I126</f>
        <v>10000</v>
      </c>
      <c r="K126" s="1" t="s">
        <v>283</v>
      </c>
      <c r="L126" s="53"/>
    </row>
    <row r="127" spans="2:12" s="6" customFormat="1">
      <c r="B127" s="70"/>
      <c r="C127" s="66" t="s">
        <v>269</v>
      </c>
      <c r="D127" s="3" t="s">
        <v>270</v>
      </c>
      <c r="E127" s="4">
        <v>4</v>
      </c>
      <c r="F127" s="5" t="s">
        <v>33</v>
      </c>
      <c r="G127" s="4">
        <v>5</v>
      </c>
      <c r="H127" s="5" t="s">
        <v>38</v>
      </c>
      <c r="I127" s="2">
        <v>130</v>
      </c>
      <c r="J127" s="2">
        <f t="shared" ref="J127:J132" si="11">E127*G127*I127</f>
        <v>2600</v>
      </c>
      <c r="K127" s="1" t="s">
        <v>272</v>
      </c>
      <c r="L127" s="53"/>
    </row>
    <row r="128" spans="2:12" s="6" customFormat="1">
      <c r="B128" s="70"/>
      <c r="C128" s="67"/>
      <c r="D128" s="3" t="s">
        <v>271</v>
      </c>
      <c r="E128" s="4">
        <v>3</v>
      </c>
      <c r="F128" s="5" t="s">
        <v>282</v>
      </c>
      <c r="G128" s="4">
        <v>4</v>
      </c>
      <c r="H128" s="5" t="s">
        <v>18</v>
      </c>
      <c r="I128" s="2">
        <v>300</v>
      </c>
      <c r="J128" s="2">
        <f t="shared" si="11"/>
        <v>3600</v>
      </c>
      <c r="K128" s="1"/>
      <c r="L128" s="53"/>
    </row>
    <row r="129" spans="2:12" s="6" customFormat="1">
      <c r="B129" s="70"/>
      <c r="C129" s="3" t="s">
        <v>39</v>
      </c>
      <c r="D129" s="3" t="s">
        <v>189</v>
      </c>
      <c r="E129" s="4">
        <v>10</v>
      </c>
      <c r="F129" s="5" t="s">
        <v>33</v>
      </c>
      <c r="G129" s="4">
        <v>1</v>
      </c>
      <c r="H129" s="5" t="s">
        <v>173</v>
      </c>
      <c r="I129" s="2">
        <v>500</v>
      </c>
      <c r="J129" s="2">
        <f t="shared" si="11"/>
        <v>5000</v>
      </c>
      <c r="K129" s="1"/>
      <c r="L129" s="53"/>
    </row>
    <row r="130" spans="2:12" s="6" customFormat="1">
      <c r="B130" s="70"/>
      <c r="C130" s="3" t="s">
        <v>39</v>
      </c>
      <c r="D130" s="3" t="s">
        <v>297</v>
      </c>
      <c r="E130" s="4">
        <v>4</v>
      </c>
      <c r="F130" s="5" t="s">
        <v>33</v>
      </c>
      <c r="G130" s="49">
        <v>1.5</v>
      </c>
      <c r="H130" s="5" t="s">
        <v>38</v>
      </c>
      <c r="I130" s="2">
        <v>800</v>
      </c>
      <c r="J130" s="2">
        <f>E130*G130*I130</f>
        <v>4800</v>
      </c>
      <c r="K130" s="1" t="s">
        <v>296</v>
      </c>
      <c r="L130" s="53"/>
    </row>
    <row r="131" spans="2:12" s="6" customFormat="1">
      <c r="B131" s="70"/>
      <c r="C131" s="68" t="s">
        <v>214</v>
      </c>
      <c r="D131" s="17" t="s">
        <v>276</v>
      </c>
      <c r="E131" s="17">
        <v>1</v>
      </c>
      <c r="F131" s="17" t="s">
        <v>57</v>
      </c>
      <c r="G131" s="49">
        <v>1.5</v>
      </c>
      <c r="H131" s="5" t="s">
        <v>38</v>
      </c>
      <c r="I131" s="2">
        <v>6000</v>
      </c>
      <c r="J131" s="2">
        <f t="shared" si="11"/>
        <v>9000</v>
      </c>
      <c r="K131" s="1" t="s">
        <v>284</v>
      </c>
      <c r="L131" s="53"/>
    </row>
    <row r="132" spans="2:12" s="6" customFormat="1">
      <c r="B132" s="70"/>
      <c r="C132" s="69"/>
      <c r="D132" s="17" t="s">
        <v>277</v>
      </c>
      <c r="E132" s="17">
        <v>1</v>
      </c>
      <c r="F132" s="17" t="s">
        <v>33</v>
      </c>
      <c r="G132" s="49">
        <v>1.5</v>
      </c>
      <c r="H132" s="5" t="s">
        <v>38</v>
      </c>
      <c r="I132" s="2">
        <v>4000</v>
      </c>
      <c r="J132" s="2">
        <f t="shared" si="11"/>
        <v>6000</v>
      </c>
      <c r="K132" s="1" t="s">
        <v>284</v>
      </c>
      <c r="L132" s="53"/>
    </row>
    <row r="133" spans="2:12" s="6" customFormat="1">
      <c r="B133" s="70"/>
      <c r="C133" s="71" t="s">
        <v>293</v>
      </c>
      <c r="D133" s="71"/>
      <c r="E133" s="71"/>
      <c r="F133" s="71"/>
      <c r="G133" s="71"/>
      <c r="H133" s="71"/>
      <c r="I133" s="71"/>
      <c r="J133" s="15">
        <f>SUM(J126:J132)</f>
        <v>41000</v>
      </c>
      <c r="K133" s="1"/>
      <c r="L133" s="53"/>
    </row>
    <row r="134" spans="2:12" s="12" customFormat="1">
      <c r="B134" s="70" t="s">
        <v>40</v>
      </c>
      <c r="C134" s="17" t="s">
        <v>159</v>
      </c>
      <c r="D134" s="17" t="s">
        <v>273</v>
      </c>
      <c r="E134" s="17">
        <v>1</v>
      </c>
      <c r="F134" s="17" t="s">
        <v>136</v>
      </c>
      <c r="G134" s="17">
        <v>1</v>
      </c>
      <c r="H134" s="17" t="s">
        <v>56</v>
      </c>
      <c r="I134" s="2">
        <v>25000</v>
      </c>
      <c r="J134" s="2">
        <f>E134*G134*I134</f>
        <v>25000</v>
      </c>
      <c r="K134" s="1"/>
      <c r="L134" s="55"/>
    </row>
    <row r="135" spans="2:12" s="12" customFormat="1">
      <c r="B135" s="70"/>
      <c r="C135" s="17" t="s">
        <v>299</v>
      </c>
      <c r="D135" s="17"/>
      <c r="E135" s="17">
        <v>250</v>
      </c>
      <c r="F135" s="17" t="s">
        <v>33</v>
      </c>
      <c r="G135" s="17">
        <v>1</v>
      </c>
      <c r="H135" s="17" t="s">
        <v>21</v>
      </c>
      <c r="I135" s="2">
        <v>10</v>
      </c>
      <c r="J135" s="2">
        <f>E135*G135*I135</f>
        <v>2500</v>
      </c>
      <c r="K135" s="1"/>
      <c r="L135" s="55"/>
    </row>
    <row r="136" spans="2:12" s="12" customFormat="1">
      <c r="B136" s="70"/>
      <c r="C136" s="17" t="s">
        <v>226</v>
      </c>
      <c r="D136" s="17" t="s">
        <v>227</v>
      </c>
      <c r="E136" s="17">
        <v>250</v>
      </c>
      <c r="F136" s="17" t="s">
        <v>228</v>
      </c>
      <c r="G136" s="17">
        <v>1</v>
      </c>
      <c r="H136" s="17" t="s">
        <v>56</v>
      </c>
      <c r="I136" s="2">
        <v>50</v>
      </c>
      <c r="J136" s="2">
        <f>E136*G136*I136</f>
        <v>12500</v>
      </c>
      <c r="K136" s="1"/>
      <c r="L136" s="55"/>
    </row>
    <row r="137" spans="2:12" s="12" customFormat="1">
      <c r="B137" s="70"/>
      <c r="C137" s="71" t="s">
        <v>41</v>
      </c>
      <c r="D137" s="71"/>
      <c r="E137" s="71"/>
      <c r="F137" s="71"/>
      <c r="G137" s="71"/>
      <c r="H137" s="71"/>
      <c r="I137" s="71"/>
      <c r="J137" s="15">
        <f>SUM(J134:J136)</f>
        <v>40000</v>
      </c>
      <c r="K137" s="1"/>
      <c r="L137" s="55"/>
    </row>
    <row r="138" spans="2:12" s="12" customFormat="1">
      <c r="B138" s="23" t="s">
        <v>160</v>
      </c>
      <c r="C138" s="61" t="s">
        <v>161</v>
      </c>
      <c r="D138" s="62"/>
      <c r="E138" s="62"/>
      <c r="F138" s="62"/>
      <c r="G138" s="62"/>
      <c r="H138" s="62"/>
      <c r="I138" s="63"/>
      <c r="J138" s="15">
        <f>J137+J133+J125+J114+J102+J82+J30+J20+J13</f>
        <v>1026655</v>
      </c>
      <c r="K138" s="13"/>
      <c r="L138" s="55"/>
    </row>
    <row r="139" spans="2:12" s="12" customFormat="1">
      <c r="B139" s="23" t="s">
        <v>303</v>
      </c>
      <c r="C139" s="58">
        <v>0.08</v>
      </c>
      <c r="D139" s="59"/>
      <c r="E139" s="59"/>
      <c r="F139" s="59"/>
      <c r="G139" s="59"/>
      <c r="H139" s="59"/>
      <c r="I139" s="60"/>
      <c r="J139" s="15">
        <f>(J13+J14+J15+J16+J17+J18)*C139</f>
        <v>48262.400000000001</v>
      </c>
      <c r="K139" s="13"/>
      <c r="L139" s="55"/>
    </row>
    <row r="140" spans="2:12" s="12" customFormat="1">
      <c r="B140" s="14" t="s">
        <v>304</v>
      </c>
      <c r="C140" s="61">
        <v>0.1</v>
      </c>
      <c r="D140" s="62"/>
      <c r="E140" s="62"/>
      <c r="F140" s="62"/>
      <c r="G140" s="62"/>
      <c r="H140" s="62"/>
      <c r="I140" s="63"/>
      <c r="J140" s="15">
        <f>(J138-J13-J14-J15-J16-J17-J18)*C140</f>
        <v>42337.5</v>
      </c>
      <c r="K140" s="16"/>
      <c r="L140" s="55"/>
    </row>
    <row r="141" spans="2:12" s="12" customFormat="1">
      <c r="B141" s="10" t="s">
        <v>42</v>
      </c>
      <c r="C141" s="61">
        <v>0.06</v>
      </c>
      <c r="D141" s="62"/>
      <c r="E141" s="62"/>
      <c r="F141" s="62"/>
      <c r="G141" s="62"/>
      <c r="H141" s="62"/>
      <c r="I141" s="63"/>
      <c r="J141" s="15">
        <f>(J138+J140+J139)*C141</f>
        <v>67035.293999999994</v>
      </c>
      <c r="K141" s="16"/>
      <c r="L141" s="55"/>
    </row>
    <row r="142" spans="2:12" s="12" customFormat="1" ht="19" thickBot="1">
      <c r="B142" s="64" t="s">
        <v>185</v>
      </c>
      <c r="C142" s="65"/>
      <c r="D142" s="65"/>
      <c r="E142" s="65"/>
      <c r="F142" s="65"/>
      <c r="G142" s="65"/>
      <c r="H142" s="65"/>
      <c r="I142" s="65"/>
      <c r="J142" s="9">
        <f>J138+J140+J141+J139</f>
        <v>1184290.1939999999</v>
      </c>
      <c r="K142" s="24"/>
      <c r="L142" s="55"/>
    </row>
    <row r="143" spans="2:12">
      <c r="D143" s="41"/>
      <c r="E143" s="41"/>
      <c r="F143" s="41"/>
      <c r="G143" s="42"/>
      <c r="H143" s="41"/>
    </row>
    <row r="144" spans="2:12">
      <c r="D144" s="41"/>
      <c r="E144" s="41"/>
      <c r="F144" s="41"/>
      <c r="G144" s="42"/>
      <c r="H144" s="41"/>
    </row>
    <row r="145" spans="4:8">
      <c r="D145" s="41"/>
      <c r="E145" s="41"/>
      <c r="F145" s="41"/>
      <c r="G145" s="42"/>
      <c r="H145" s="41"/>
    </row>
    <row r="146" spans="4:8">
      <c r="D146" s="41"/>
      <c r="E146" s="41"/>
      <c r="F146" s="41"/>
      <c r="G146" s="42"/>
      <c r="H146" s="41"/>
    </row>
    <row r="147" spans="4:8">
      <c r="D147" s="41"/>
      <c r="E147" s="41"/>
      <c r="F147" s="41"/>
      <c r="G147" s="42"/>
      <c r="H147" s="41"/>
    </row>
    <row r="148" spans="4:8">
      <c r="D148" s="41"/>
      <c r="E148" s="41"/>
      <c r="F148" s="41"/>
      <c r="G148" s="42"/>
      <c r="H148" s="41"/>
    </row>
    <row r="149" spans="4:8">
      <c r="D149" s="41"/>
      <c r="E149" s="41"/>
      <c r="F149" s="41"/>
      <c r="G149" s="42"/>
      <c r="H149" s="41"/>
    </row>
    <row r="150" spans="4:8">
      <c r="D150" s="41"/>
      <c r="E150" s="41"/>
      <c r="F150" s="41"/>
      <c r="G150" s="42"/>
      <c r="H150" s="41"/>
    </row>
    <row r="151" spans="4:8">
      <c r="D151" s="41"/>
      <c r="E151" s="41"/>
      <c r="F151" s="41"/>
      <c r="G151" s="42"/>
      <c r="H151" s="41"/>
    </row>
    <row r="152" spans="4:8">
      <c r="D152" s="41"/>
      <c r="E152" s="41"/>
      <c r="F152" s="41"/>
      <c r="G152" s="42"/>
      <c r="H152" s="41"/>
    </row>
    <row r="153" spans="4:8">
      <c r="D153" s="41"/>
      <c r="E153" s="41"/>
      <c r="F153" s="41"/>
      <c r="G153" s="42"/>
      <c r="H153" s="41"/>
    </row>
    <row r="154" spans="4:8">
      <c r="D154" s="41"/>
      <c r="E154" s="41"/>
      <c r="F154" s="41"/>
      <c r="G154" s="42"/>
      <c r="H154" s="41"/>
    </row>
    <row r="155" spans="4:8">
      <c r="D155" s="41"/>
      <c r="E155" s="41"/>
      <c r="F155" s="41"/>
      <c r="G155" s="42"/>
      <c r="H155" s="41"/>
    </row>
    <row r="156" spans="4:8">
      <c r="D156" s="41"/>
      <c r="E156" s="41"/>
      <c r="F156" s="41"/>
      <c r="G156" s="42"/>
      <c r="H156" s="41"/>
    </row>
    <row r="157" spans="4:8">
      <c r="D157" s="41"/>
      <c r="E157" s="41"/>
      <c r="F157" s="41"/>
      <c r="G157" s="42"/>
      <c r="H157" s="41"/>
    </row>
    <row r="158" spans="4:8">
      <c r="D158" s="41"/>
      <c r="E158" s="41"/>
      <c r="F158" s="41"/>
      <c r="G158" s="42"/>
      <c r="H158" s="41"/>
    </row>
    <row r="159" spans="4:8">
      <c r="D159" s="41"/>
      <c r="E159" s="41"/>
      <c r="F159" s="41"/>
      <c r="G159" s="42"/>
      <c r="H159" s="41"/>
    </row>
    <row r="160" spans="4:8">
      <c r="D160" s="41"/>
      <c r="E160" s="41"/>
      <c r="F160" s="41"/>
      <c r="G160" s="42"/>
      <c r="H160" s="41"/>
    </row>
    <row r="161" spans="4:8">
      <c r="D161" s="41"/>
      <c r="E161" s="41"/>
      <c r="F161" s="41"/>
      <c r="G161" s="42"/>
      <c r="H161" s="41"/>
    </row>
    <row r="162" spans="4:8">
      <c r="D162" s="41"/>
      <c r="E162" s="41"/>
      <c r="F162" s="41"/>
      <c r="G162" s="42"/>
      <c r="H162" s="41"/>
    </row>
    <row r="163" spans="4:8">
      <c r="D163" s="41"/>
      <c r="E163" s="41"/>
      <c r="F163" s="41"/>
      <c r="G163" s="42"/>
      <c r="H163" s="41"/>
    </row>
    <row r="164" spans="4:8">
      <c r="D164" s="41"/>
      <c r="E164" s="41"/>
      <c r="F164" s="41"/>
      <c r="G164" s="42"/>
      <c r="H164" s="41"/>
    </row>
    <row r="165" spans="4:8">
      <c r="D165" s="41"/>
      <c r="E165" s="41"/>
      <c r="F165" s="41"/>
      <c r="G165" s="42"/>
      <c r="H165" s="41"/>
    </row>
    <row r="166" spans="4:8">
      <c r="D166" s="41"/>
      <c r="E166" s="41"/>
      <c r="F166" s="41"/>
      <c r="G166" s="42"/>
      <c r="H166" s="41"/>
    </row>
    <row r="167" spans="4:8">
      <c r="D167" s="41"/>
      <c r="E167" s="41"/>
      <c r="F167" s="41"/>
      <c r="G167" s="42"/>
      <c r="H167" s="41"/>
    </row>
    <row r="168" spans="4:8">
      <c r="D168" s="41"/>
      <c r="E168" s="41"/>
      <c r="F168" s="41"/>
      <c r="G168" s="42"/>
      <c r="H168" s="41"/>
    </row>
    <row r="169" spans="4:8">
      <c r="D169" s="41"/>
      <c r="E169" s="41"/>
      <c r="F169" s="41"/>
      <c r="G169" s="42"/>
      <c r="H169" s="41"/>
    </row>
    <row r="170" spans="4:8">
      <c r="D170" s="41"/>
      <c r="E170" s="41"/>
      <c r="F170" s="41"/>
      <c r="G170" s="42"/>
      <c r="H170" s="41"/>
    </row>
    <row r="171" spans="4:8">
      <c r="D171" s="41"/>
      <c r="E171" s="41"/>
      <c r="F171" s="41"/>
      <c r="G171" s="42"/>
      <c r="H171" s="41"/>
    </row>
    <row r="172" spans="4:8">
      <c r="D172" s="41"/>
      <c r="E172" s="41"/>
      <c r="F172" s="41"/>
      <c r="G172" s="42"/>
      <c r="H172" s="41"/>
    </row>
    <row r="173" spans="4:8">
      <c r="D173" s="41"/>
      <c r="E173" s="41"/>
      <c r="F173" s="41"/>
      <c r="G173" s="42"/>
      <c r="H173" s="41"/>
    </row>
    <row r="174" spans="4:8">
      <c r="D174" s="41"/>
      <c r="E174" s="41"/>
      <c r="F174" s="41"/>
      <c r="G174" s="42"/>
      <c r="H174" s="41"/>
    </row>
    <row r="175" spans="4:8">
      <c r="D175" s="41"/>
      <c r="E175" s="41"/>
      <c r="F175" s="41"/>
      <c r="G175" s="42"/>
      <c r="H175" s="41"/>
    </row>
    <row r="176" spans="4:8">
      <c r="D176" s="41"/>
      <c r="E176" s="41"/>
      <c r="F176" s="41"/>
      <c r="G176" s="42"/>
      <c r="H176" s="41"/>
    </row>
    <row r="177" spans="4:8">
      <c r="D177" s="41"/>
      <c r="E177" s="41"/>
      <c r="F177" s="41"/>
      <c r="G177" s="42"/>
      <c r="H177" s="41"/>
    </row>
    <row r="178" spans="4:8">
      <c r="D178" s="41"/>
      <c r="E178" s="41"/>
      <c r="F178" s="41"/>
      <c r="G178" s="42"/>
      <c r="H178" s="41"/>
    </row>
    <row r="179" spans="4:8">
      <c r="D179" s="41"/>
      <c r="E179" s="41"/>
      <c r="F179" s="41"/>
      <c r="G179" s="42"/>
      <c r="H179" s="41"/>
    </row>
    <row r="180" spans="4:8">
      <c r="D180" s="41"/>
      <c r="E180" s="41"/>
      <c r="F180" s="41"/>
      <c r="G180" s="42"/>
      <c r="H180" s="41"/>
    </row>
    <row r="181" spans="4:8">
      <c r="D181" s="41"/>
      <c r="E181" s="41"/>
      <c r="F181" s="41"/>
      <c r="G181" s="42"/>
      <c r="H181" s="41"/>
    </row>
    <row r="182" spans="4:8">
      <c r="D182" s="41"/>
      <c r="E182" s="41"/>
      <c r="F182" s="41"/>
      <c r="G182" s="42"/>
      <c r="H182" s="41"/>
    </row>
    <row r="183" spans="4:8">
      <c r="D183" s="41"/>
      <c r="E183" s="41"/>
      <c r="F183" s="41"/>
      <c r="G183" s="42"/>
      <c r="H183" s="41"/>
    </row>
    <row r="184" spans="4:8">
      <c r="D184" s="41"/>
      <c r="E184" s="41"/>
      <c r="F184" s="41"/>
      <c r="G184" s="42"/>
      <c r="H184" s="41"/>
    </row>
    <row r="185" spans="4:8">
      <c r="D185" s="41"/>
      <c r="E185" s="41"/>
      <c r="F185" s="41"/>
      <c r="G185" s="42"/>
      <c r="H185" s="41"/>
    </row>
    <row r="186" spans="4:8">
      <c r="D186" s="41"/>
      <c r="E186" s="41"/>
      <c r="F186" s="41"/>
      <c r="G186" s="42"/>
      <c r="H186" s="41"/>
    </row>
    <row r="187" spans="4:8">
      <c r="D187" s="41"/>
      <c r="E187" s="41"/>
      <c r="F187" s="41"/>
      <c r="G187" s="42"/>
      <c r="H187" s="41"/>
    </row>
    <row r="188" spans="4:8">
      <c r="D188" s="41"/>
      <c r="E188" s="41"/>
      <c r="F188" s="41"/>
      <c r="G188" s="42"/>
      <c r="H188" s="41"/>
    </row>
    <row r="189" spans="4:8">
      <c r="D189" s="41"/>
      <c r="E189" s="41"/>
      <c r="F189" s="41"/>
      <c r="G189" s="42"/>
      <c r="H189" s="41"/>
    </row>
    <row r="190" spans="4:8">
      <c r="D190" s="41"/>
      <c r="E190" s="41"/>
      <c r="F190" s="41"/>
      <c r="G190" s="42"/>
      <c r="H190" s="41"/>
    </row>
    <row r="191" spans="4:8">
      <c r="D191" s="41"/>
      <c r="E191" s="41"/>
      <c r="F191" s="41"/>
      <c r="G191" s="42"/>
      <c r="H191" s="41"/>
    </row>
    <row r="192" spans="4:8">
      <c r="D192" s="41"/>
      <c r="E192" s="41"/>
      <c r="F192" s="41"/>
      <c r="G192" s="42"/>
      <c r="H192" s="41"/>
    </row>
    <row r="193" spans="4:8">
      <c r="D193" s="41"/>
      <c r="E193" s="41"/>
      <c r="F193" s="41"/>
      <c r="G193" s="42"/>
      <c r="H193" s="41"/>
    </row>
    <row r="194" spans="4:8">
      <c r="D194" s="41"/>
      <c r="E194" s="41"/>
      <c r="F194" s="41"/>
      <c r="G194" s="42"/>
      <c r="H194" s="41"/>
    </row>
    <row r="195" spans="4:8">
      <c r="D195" s="41"/>
      <c r="E195" s="41"/>
      <c r="F195" s="41"/>
      <c r="G195" s="42"/>
      <c r="H195" s="41"/>
    </row>
    <row r="196" spans="4:8">
      <c r="D196" s="41"/>
      <c r="E196" s="41"/>
      <c r="F196" s="41"/>
      <c r="G196" s="42"/>
      <c r="H196" s="41"/>
    </row>
    <row r="197" spans="4:8">
      <c r="D197" s="41"/>
      <c r="E197" s="41"/>
      <c r="F197" s="41"/>
      <c r="G197" s="42"/>
      <c r="H197" s="41"/>
    </row>
    <row r="198" spans="4:8">
      <c r="D198" s="41"/>
      <c r="E198" s="41"/>
      <c r="F198" s="41"/>
      <c r="G198" s="42"/>
      <c r="H198" s="41"/>
    </row>
    <row r="199" spans="4:8">
      <c r="D199" s="41"/>
      <c r="E199" s="41"/>
      <c r="F199" s="41"/>
      <c r="G199" s="42"/>
      <c r="H199" s="41"/>
    </row>
    <row r="200" spans="4:8">
      <c r="D200" s="41"/>
      <c r="E200" s="41"/>
      <c r="F200" s="41"/>
      <c r="G200" s="42"/>
      <c r="H200" s="41"/>
    </row>
    <row r="201" spans="4:8">
      <c r="D201" s="41"/>
      <c r="E201" s="41"/>
      <c r="F201" s="41"/>
      <c r="G201" s="42"/>
      <c r="H201" s="41"/>
    </row>
    <row r="202" spans="4:8">
      <c r="D202" s="41"/>
      <c r="E202" s="41"/>
      <c r="F202" s="41"/>
      <c r="G202" s="42"/>
      <c r="H202" s="41"/>
    </row>
    <row r="203" spans="4:8">
      <c r="D203" s="41"/>
      <c r="E203" s="41"/>
      <c r="F203" s="41"/>
      <c r="G203" s="42"/>
      <c r="H203" s="41"/>
    </row>
    <row r="204" spans="4:8">
      <c r="D204" s="41"/>
      <c r="E204" s="41"/>
      <c r="F204" s="41"/>
      <c r="G204" s="42"/>
      <c r="H204" s="41"/>
    </row>
    <row r="205" spans="4:8">
      <c r="D205" s="41"/>
      <c r="E205" s="41"/>
      <c r="F205" s="41"/>
      <c r="G205" s="42"/>
      <c r="H205" s="41"/>
    </row>
    <row r="206" spans="4:8">
      <c r="D206" s="41"/>
      <c r="E206" s="41"/>
      <c r="F206" s="41"/>
      <c r="G206" s="42"/>
      <c r="H206" s="41"/>
    </row>
    <row r="207" spans="4:8">
      <c r="D207" s="41"/>
      <c r="E207" s="41"/>
      <c r="F207" s="41"/>
      <c r="G207" s="42"/>
      <c r="H207" s="41"/>
    </row>
    <row r="208" spans="4:8">
      <c r="D208" s="41"/>
      <c r="E208" s="41"/>
      <c r="F208" s="41"/>
      <c r="G208" s="42"/>
      <c r="H208" s="41"/>
    </row>
    <row r="209" spans="4:8">
      <c r="D209" s="41"/>
      <c r="E209" s="41"/>
      <c r="F209" s="41"/>
      <c r="G209" s="42"/>
      <c r="H209" s="41"/>
    </row>
    <row r="210" spans="4:8">
      <c r="D210" s="41"/>
      <c r="E210" s="41"/>
      <c r="F210" s="41"/>
      <c r="G210" s="42"/>
      <c r="H210" s="41"/>
    </row>
    <row r="211" spans="4:8">
      <c r="D211" s="41"/>
      <c r="E211" s="41"/>
      <c r="F211" s="41"/>
      <c r="G211" s="42"/>
      <c r="H211" s="41"/>
    </row>
    <row r="212" spans="4:8">
      <c r="D212" s="41"/>
      <c r="E212" s="41"/>
      <c r="F212" s="41"/>
      <c r="G212" s="42"/>
      <c r="H212" s="41"/>
    </row>
    <row r="213" spans="4:8">
      <c r="D213" s="41"/>
      <c r="E213" s="41"/>
      <c r="F213" s="41"/>
      <c r="G213" s="42"/>
      <c r="H213" s="41"/>
    </row>
    <row r="214" spans="4:8">
      <c r="D214" s="41"/>
      <c r="E214" s="41"/>
      <c r="F214" s="41"/>
      <c r="G214" s="42"/>
      <c r="H214" s="41"/>
    </row>
    <row r="215" spans="4:8">
      <c r="D215" s="41"/>
      <c r="E215" s="41"/>
      <c r="F215" s="41"/>
      <c r="G215" s="42"/>
      <c r="H215" s="41"/>
    </row>
    <row r="216" spans="4:8">
      <c r="D216" s="41"/>
      <c r="E216" s="41"/>
      <c r="F216" s="41"/>
      <c r="G216" s="42"/>
      <c r="H216" s="41"/>
    </row>
    <row r="217" spans="4:8">
      <c r="D217" s="41"/>
      <c r="E217" s="41"/>
      <c r="F217" s="41"/>
      <c r="G217" s="42"/>
      <c r="H217" s="41"/>
    </row>
    <row r="218" spans="4:8">
      <c r="D218" s="41"/>
      <c r="E218" s="41"/>
      <c r="F218" s="41"/>
      <c r="G218" s="42"/>
      <c r="H218" s="41"/>
    </row>
    <row r="219" spans="4:8">
      <c r="D219" s="41"/>
      <c r="E219" s="41"/>
      <c r="F219" s="41"/>
      <c r="G219" s="42"/>
      <c r="H219" s="41"/>
    </row>
    <row r="220" spans="4:8">
      <c r="D220" s="41"/>
      <c r="E220" s="41"/>
      <c r="F220" s="41"/>
      <c r="G220" s="42"/>
      <c r="H220" s="41"/>
    </row>
    <row r="221" spans="4:8">
      <c r="D221" s="41"/>
      <c r="E221" s="41"/>
      <c r="F221" s="41"/>
      <c r="G221" s="42"/>
      <c r="H221" s="41"/>
    </row>
    <row r="222" spans="4:8">
      <c r="D222" s="41"/>
      <c r="E222" s="41"/>
      <c r="F222" s="41"/>
      <c r="G222" s="42"/>
      <c r="H222" s="41"/>
    </row>
    <row r="223" spans="4:8">
      <c r="D223" s="41"/>
      <c r="E223" s="41"/>
      <c r="F223" s="41"/>
      <c r="G223" s="42"/>
      <c r="H223" s="41"/>
    </row>
    <row r="224" spans="4:8">
      <c r="D224" s="41"/>
      <c r="E224" s="41"/>
      <c r="F224" s="41"/>
      <c r="G224" s="42"/>
      <c r="H224" s="41"/>
    </row>
    <row r="229" spans="4:8">
      <c r="D229" s="41"/>
      <c r="E229" s="41"/>
      <c r="F229" s="41"/>
      <c r="G229" s="41"/>
      <c r="H229" s="41"/>
    </row>
    <row r="230" spans="4:8">
      <c r="D230" s="41"/>
      <c r="E230" s="41"/>
      <c r="F230" s="41"/>
      <c r="G230" s="41"/>
      <c r="H230" s="41"/>
    </row>
    <row r="231" spans="4:8">
      <c r="D231" s="41"/>
      <c r="E231" s="41"/>
      <c r="F231" s="41"/>
      <c r="G231" s="41"/>
      <c r="H231" s="41"/>
    </row>
    <row r="232" spans="4:8">
      <c r="D232" s="41"/>
      <c r="E232" s="41"/>
      <c r="F232" s="41"/>
      <c r="G232" s="41"/>
      <c r="H232" s="41"/>
    </row>
    <row r="233" spans="4:8">
      <c r="D233" s="41"/>
      <c r="E233" s="41"/>
      <c r="F233" s="41"/>
      <c r="G233" s="41"/>
      <c r="H233" s="41"/>
    </row>
    <row r="234" spans="4:8">
      <c r="D234" s="41"/>
      <c r="E234" s="41"/>
      <c r="F234" s="41"/>
      <c r="G234" s="41"/>
      <c r="H234" s="41"/>
    </row>
    <row r="235" spans="4:8">
      <c r="D235" s="41"/>
      <c r="E235" s="41"/>
      <c r="F235" s="41"/>
      <c r="G235" s="41"/>
      <c r="H235" s="41"/>
    </row>
    <row r="236" spans="4:8">
      <c r="D236" s="41"/>
      <c r="E236" s="41"/>
      <c r="F236" s="41"/>
      <c r="G236" s="41"/>
      <c r="H236" s="41"/>
    </row>
    <row r="237" spans="4:8">
      <c r="D237" s="41"/>
      <c r="E237" s="41"/>
      <c r="F237" s="41"/>
      <c r="G237" s="41"/>
      <c r="H237" s="41"/>
    </row>
    <row r="238" spans="4:8">
      <c r="D238" s="41"/>
      <c r="E238" s="41"/>
      <c r="F238" s="41"/>
      <c r="G238" s="41"/>
      <c r="H238" s="41"/>
    </row>
    <row r="239" spans="4:8">
      <c r="D239" s="41"/>
      <c r="E239" s="41"/>
      <c r="F239" s="41"/>
      <c r="G239" s="41"/>
      <c r="H239" s="41"/>
    </row>
    <row r="240" spans="4:8">
      <c r="D240" s="41"/>
      <c r="E240" s="41"/>
      <c r="F240" s="41"/>
      <c r="G240" s="41"/>
      <c r="H240" s="41"/>
    </row>
    <row r="241" spans="4:8">
      <c r="D241" s="41"/>
      <c r="E241" s="41"/>
      <c r="F241" s="41"/>
      <c r="G241" s="41"/>
      <c r="H241" s="41"/>
    </row>
    <row r="242" spans="4:8">
      <c r="D242" s="41"/>
      <c r="E242" s="41"/>
      <c r="F242" s="41"/>
      <c r="G242" s="41"/>
      <c r="H242" s="41"/>
    </row>
    <row r="243" spans="4:8">
      <c r="D243" s="41"/>
      <c r="E243" s="41"/>
      <c r="F243" s="41"/>
      <c r="G243" s="41"/>
      <c r="H243" s="41"/>
    </row>
    <row r="244" spans="4:8">
      <c r="D244" s="41"/>
      <c r="E244" s="41"/>
      <c r="F244" s="41"/>
      <c r="G244" s="41"/>
      <c r="H244" s="41"/>
    </row>
    <row r="245" spans="4:8">
      <c r="D245" s="41"/>
      <c r="E245" s="41"/>
      <c r="F245" s="41"/>
      <c r="G245" s="41"/>
      <c r="H245" s="41"/>
    </row>
    <row r="246" spans="4:8">
      <c r="D246" s="41"/>
      <c r="E246" s="41"/>
      <c r="F246" s="41"/>
      <c r="G246" s="41"/>
      <c r="H246" s="41"/>
    </row>
    <row r="247" spans="4:8">
      <c r="D247" s="41"/>
      <c r="E247" s="41"/>
      <c r="F247" s="41"/>
      <c r="G247" s="41"/>
      <c r="H247" s="41"/>
    </row>
    <row r="248" spans="4:8">
      <c r="D248" s="41"/>
      <c r="E248" s="41"/>
      <c r="F248" s="41"/>
      <c r="G248" s="41"/>
      <c r="H248" s="41"/>
    </row>
    <row r="249" spans="4:8">
      <c r="D249" s="41"/>
      <c r="E249" s="41"/>
      <c r="F249" s="41"/>
      <c r="G249" s="41"/>
      <c r="H249" s="41"/>
    </row>
    <row r="250" spans="4:8">
      <c r="D250" s="41"/>
      <c r="E250" s="41"/>
      <c r="F250" s="41"/>
      <c r="G250" s="41"/>
      <c r="H250" s="41"/>
    </row>
    <row r="251" spans="4:8">
      <c r="D251" s="41"/>
      <c r="E251" s="41"/>
      <c r="F251" s="41"/>
      <c r="G251" s="41"/>
      <c r="H251" s="41"/>
    </row>
    <row r="252" spans="4:8">
      <c r="D252" s="41"/>
      <c r="E252" s="41"/>
      <c r="F252" s="41"/>
      <c r="G252" s="41"/>
      <c r="H252" s="41"/>
    </row>
    <row r="253" spans="4:8">
      <c r="D253" s="41"/>
      <c r="E253" s="41"/>
      <c r="F253" s="41"/>
      <c r="G253" s="41"/>
      <c r="H253" s="41"/>
    </row>
    <row r="258" spans="4:8">
      <c r="D258" s="41"/>
      <c r="E258" s="41"/>
      <c r="F258" s="41"/>
      <c r="G258" s="41"/>
      <c r="H258" s="41"/>
    </row>
    <row r="259" spans="4:8">
      <c r="D259" s="41"/>
      <c r="E259" s="41"/>
      <c r="F259" s="41"/>
      <c r="G259" s="41"/>
      <c r="H259" s="41"/>
    </row>
    <row r="260" spans="4:8">
      <c r="D260" s="41"/>
      <c r="E260" s="41"/>
      <c r="F260" s="41"/>
      <c r="G260" s="41"/>
      <c r="H260" s="41"/>
    </row>
    <row r="261" spans="4:8">
      <c r="D261" s="41"/>
      <c r="E261" s="41"/>
      <c r="F261" s="41"/>
      <c r="G261" s="41"/>
      <c r="H261" s="41"/>
    </row>
    <row r="262" spans="4:8">
      <c r="D262" s="41"/>
      <c r="E262" s="41"/>
      <c r="F262" s="41"/>
      <c r="G262" s="41"/>
      <c r="H262" s="41"/>
    </row>
    <row r="263" spans="4:8">
      <c r="D263" s="41"/>
      <c r="E263" s="41"/>
      <c r="F263" s="41"/>
      <c r="G263" s="41"/>
      <c r="H263" s="41"/>
    </row>
    <row r="264" spans="4:8">
      <c r="D264" s="41"/>
      <c r="E264" s="41"/>
      <c r="F264" s="41"/>
      <c r="G264" s="41"/>
      <c r="H264" s="41"/>
    </row>
    <row r="265" spans="4:8">
      <c r="D265" s="41"/>
      <c r="E265" s="41"/>
      <c r="F265" s="41"/>
      <c r="G265" s="41"/>
      <c r="H265" s="41"/>
    </row>
    <row r="266" spans="4:8">
      <c r="D266" s="41"/>
      <c r="E266" s="41"/>
      <c r="F266" s="41"/>
      <c r="G266" s="41"/>
      <c r="H266" s="41"/>
    </row>
    <row r="267" spans="4:8">
      <c r="D267" s="41"/>
      <c r="E267" s="41"/>
      <c r="F267" s="41"/>
      <c r="G267" s="41"/>
      <c r="H267" s="41"/>
    </row>
    <row r="268" spans="4:8">
      <c r="D268" s="41"/>
      <c r="E268" s="41"/>
      <c r="F268" s="41"/>
      <c r="G268" s="41"/>
      <c r="H268" s="41"/>
    </row>
    <row r="269" spans="4:8">
      <c r="D269" s="41"/>
      <c r="E269" s="41"/>
      <c r="F269" s="41"/>
      <c r="G269" s="41"/>
      <c r="H269" s="41"/>
    </row>
    <row r="270" spans="4:8">
      <c r="D270" s="41"/>
      <c r="E270" s="41"/>
      <c r="F270" s="41"/>
      <c r="G270" s="41"/>
      <c r="H270" s="41"/>
    </row>
    <row r="271" spans="4:8">
      <c r="D271" s="41"/>
      <c r="E271" s="41"/>
      <c r="F271" s="41"/>
      <c r="G271" s="41"/>
      <c r="H271" s="41"/>
    </row>
    <row r="272" spans="4:8">
      <c r="D272" s="41"/>
      <c r="E272" s="41"/>
      <c r="F272" s="41"/>
      <c r="G272" s="41"/>
      <c r="H272" s="41"/>
    </row>
    <row r="273" spans="4:8">
      <c r="D273" s="41"/>
      <c r="E273" s="41"/>
      <c r="F273" s="41"/>
      <c r="G273" s="41"/>
      <c r="H273" s="41"/>
    </row>
    <row r="274" spans="4:8">
      <c r="D274" s="41"/>
      <c r="E274" s="41"/>
      <c r="F274" s="41"/>
      <c r="G274" s="41"/>
      <c r="H274" s="41"/>
    </row>
    <row r="275" spans="4:8">
      <c r="D275" s="41"/>
      <c r="E275" s="41"/>
      <c r="F275" s="41"/>
      <c r="G275" s="41"/>
      <c r="H275" s="41"/>
    </row>
    <row r="276" spans="4:8">
      <c r="D276" s="41"/>
      <c r="E276" s="41"/>
      <c r="F276" s="41"/>
      <c r="G276" s="41"/>
      <c r="H276" s="41"/>
    </row>
    <row r="277" spans="4:8">
      <c r="D277" s="41"/>
      <c r="E277" s="41"/>
      <c r="F277" s="41"/>
      <c r="G277" s="41"/>
      <c r="H277" s="41"/>
    </row>
    <row r="278" spans="4:8">
      <c r="D278" s="41"/>
      <c r="E278" s="41"/>
      <c r="F278" s="41"/>
      <c r="G278" s="41"/>
      <c r="H278" s="41"/>
    </row>
    <row r="279" spans="4:8">
      <c r="D279" s="41"/>
      <c r="E279" s="41"/>
      <c r="F279" s="41"/>
      <c r="G279" s="41"/>
      <c r="H279" s="41"/>
    </row>
    <row r="280" spans="4:8">
      <c r="D280" s="41"/>
      <c r="E280" s="41"/>
      <c r="F280" s="41"/>
      <c r="G280" s="41"/>
      <c r="H280" s="41"/>
    </row>
    <row r="281" spans="4:8">
      <c r="D281" s="41"/>
      <c r="E281" s="41"/>
      <c r="F281" s="41"/>
      <c r="G281" s="41"/>
      <c r="H281" s="41"/>
    </row>
    <row r="282" spans="4:8">
      <c r="D282" s="41"/>
      <c r="E282" s="41"/>
      <c r="F282" s="41"/>
      <c r="G282" s="41"/>
      <c r="H282" s="41"/>
    </row>
    <row r="283" spans="4:8">
      <c r="D283" s="41"/>
      <c r="E283" s="41"/>
      <c r="F283" s="41"/>
      <c r="G283" s="41"/>
      <c r="H283" s="41"/>
    </row>
    <row r="284" spans="4:8">
      <c r="D284" s="41"/>
      <c r="E284" s="41"/>
      <c r="F284" s="41"/>
      <c r="G284" s="41"/>
      <c r="H284" s="41"/>
    </row>
    <row r="285" spans="4:8">
      <c r="D285" s="41"/>
      <c r="E285" s="41"/>
      <c r="F285" s="41"/>
      <c r="G285" s="41"/>
      <c r="H285" s="41"/>
    </row>
    <row r="286" spans="4:8">
      <c r="D286" s="41"/>
      <c r="E286" s="41"/>
      <c r="F286" s="41"/>
      <c r="G286" s="41"/>
      <c r="H286" s="41"/>
    </row>
    <row r="287" spans="4:8">
      <c r="D287" s="41"/>
      <c r="E287" s="41"/>
      <c r="F287" s="41"/>
      <c r="G287" s="41"/>
      <c r="H287" s="41"/>
    </row>
    <row r="288" spans="4:8">
      <c r="D288" s="41"/>
      <c r="E288" s="41"/>
      <c r="F288" s="41"/>
      <c r="G288" s="41"/>
      <c r="H288" s="41"/>
    </row>
    <row r="289" spans="4:8">
      <c r="D289" s="41"/>
      <c r="E289" s="41"/>
      <c r="F289" s="41"/>
      <c r="G289" s="41"/>
      <c r="H289" s="41"/>
    </row>
    <row r="290" spans="4:8">
      <c r="D290" s="41"/>
      <c r="E290" s="41"/>
      <c r="F290" s="41"/>
      <c r="G290" s="41"/>
      <c r="H290" s="41"/>
    </row>
    <row r="291" spans="4:8">
      <c r="D291" s="41"/>
      <c r="E291" s="41"/>
      <c r="F291" s="41"/>
      <c r="G291" s="41"/>
      <c r="H291" s="41"/>
    </row>
    <row r="292" spans="4:8">
      <c r="D292" s="41"/>
      <c r="E292" s="41"/>
      <c r="F292" s="41"/>
      <c r="G292" s="41"/>
      <c r="H292" s="41"/>
    </row>
    <row r="293" spans="4:8">
      <c r="D293" s="41"/>
      <c r="E293" s="41"/>
      <c r="F293" s="41"/>
      <c r="G293" s="41"/>
      <c r="H293" s="41"/>
    </row>
    <row r="294" spans="4:8">
      <c r="D294" s="41"/>
      <c r="E294" s="41"/>
      <c r="F294" s="41"/>
      <c r="G294" s="41"/>
      <c r="H294" s="41"/>
    </row>
    <row r="295" spans="4:8">
      <c r="D295" s="41"/>
      <c r="E295" s="41"/>
      <c r="F295" s="41"/>
      <c r="G295" s="41"/>
      <c r="H295" s="41"/>
    </row>
    <row r="296" spans="4:8">
      <c r="D296" s="41"/>
      <c r="E296" s="41"/>
      <c r="F296" s="41"/>
      <c r="G296" s="41"/>
      <c r="H296" s="41"/>
    </row>
  </sheetData>
  <mergeCells count="41">
    <mergeCell ref="B21:B30"/>
    <mergeCell ref="C21:C25"/>
    <mergeCell ref="C26:C27"/>
    <mergeCell ref="C30:I30"/>
    <mergeCell ref="B1:K1"/>
    <mergeCell ref="G2:K2"/>
    <mergeCell ref="G3:K3"/>
    <mergeCell ref="B4:K4"/>
    <mergeCell ref="B6:B13"/>
    <mergeCell ref="C6:C8"/>
    <mergeCell ref="C13:I13"/>
    <mergeCell ref="B14:B20"/>
    <mergeCell ref="C20:I20"/>
    <mergeCell ref="C9:C10"/>
    <mergeCell ref="B103:B114"/>
    <mergeCell ref="C114:I114"/>
    <mergeCell ref="B31:B82"/>
    <mergeCell ref="C31:K31"/>
    <mergeCell ref="C47:K47"/>
    <mergeCell ref="C60:K60"/>
    <mergeCell ref="C74:K74"/>
    <mergeCell ref="C82:I82"/>
    <mergeCell ref="B83:B102"/>
    <mergeCell ref="C83:K83"/>
    <mergeCell ref="C91:K91"/>
    <mergeCell ref="C102:I102"/>
    <mergeCell ref="B115:B125"/>
    <mergeCell ref="C115:C116"/>
    <mergeCell ref="C125:I125"/>
    <mergeCell ref="C117:C118"/>
    <mergeCell ref="C122:C124"/>
    <mergeCell ref="C140:I140"/>
    <mergeCell ref="C141:I141"/>
    <mergeCell ref="B142:I142"/>
    <mergeCell ref="C127:C128"/>
    <mergeCell ref="C131:C132"/>
    <mergeCell ref="B126:B133"/>
    <mergeCell ref="C133:I133"/>
    <mergeCell ref="B134:B137"/>
    <mergeCell ref="C137:I137"/>
    <mergeCell ref="C138:I138"/>
  </mergeCells>
  <phoneticPr fontId="1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2023-05-05T09:18:52Z</dcterms:modified>
</cp:coreProperties>
</file>