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9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<sst xmlns="http://schemas.openxmlformats.org/spreadsheetml/2006/main" count="121" uniqueCount="98">
  <si>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</si>
  <si>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</si>
  <si>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</si>
  <si>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</si>
  <si>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</si>
  <si>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</si>
  <si>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</si>
  <si>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</si>
  <si>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</si>
  <si>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</si>
  <si>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</si>
  <si>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</si>
  <si>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</si>
  <si>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</si>
  <si>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</si>
  <si>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</si>
  <si>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</si>
  <si>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</si>
  <si>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</si>
  <si>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</si>
  <si>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</si>
  <si>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</si>
  <si>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</si>
  <si>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</si>
  <si>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</si>
  <si>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</si>
  <si>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</si>
  <si>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</si>
  <si>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</si>
  <si>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</si>
  <si>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</si>
  <si>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</si>
  <si>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</si>
  <si>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</si>
  <si>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</si>
  <si>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</si>
  <si>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</si>
  <si>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</si>
  <si>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</si>
  <si>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</si>
  <si>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</si>
  <si>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</si>
  <si>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</si>
  <si>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</si>
  <si>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</si>
  <si>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</si>
  <si>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</si>
  <si>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</si>
  <si>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</si>
  <si>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</si>
  <si>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</si>
  <si>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</si>
  <si>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</si>
  <si>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</si>
  <si>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</si>
  <si>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</si>
  <si>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</si>
  <si>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</si>
  <si>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</si>
  <si>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</si>
  <si>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</si>
  <si>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</si>
  <si>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</si>
  <si>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</si>
  <si>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7.21-25</t>
  </si>
  <si>
    <t>报销日期:</t>
  </si>
  <si>
    <t>团号:</t>
  </si>
  <si>
    <t xml:space="preserve">HMJB-220721-YBR455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</si>
  <si>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</si>
  <si>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</si>
  <si>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</si>
  <si>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</si>
  <si>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</si>
  <si>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</si>
  <si>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</si>
  <si>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</si>
  <si>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</si>
  <si>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</si>
  <si>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</si>
  <si>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</si>
  <si>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</si>
  <si>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</si>
  <si>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</si>
  <si>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</si>
  <si>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</si>
  <si>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</si>
  <si>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</si>
  <si>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耿吴茜</t>
  </si>
  <si>
    <t>经理</t>
  </si>
  <si>
    <t>北京、厦门</t>
  </si>
  <si>
    <t>7.17-22</t>
  </si>
  <si>
    <t xml:space="preserve">HMJB-220718-KLB219	</t>
  </si>
  <si>
    <t>出差城市</t>
  </si>
  <si>
    <t>出差起止日期</t>
  </si>
  <si>
    <t>每天金额</t>
  </si>
  <si>
    <t>天数</t>
  </si>
  <si>
    <t>厦门</t>
  </si>
  <si>
    <t>7.18-22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</si>
</sst>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35" borderId="23" applyNumberFormat="0" applyAlignment="0" applyProtection="0">
      <alignment vertical="center"/>
    </xf>
    <xf numFmtId="0" fontId="18" fillId="22" borderId="20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5" workbookViewId="0">
      <selection activeCell="C7" sqref="C7"/>
    </sheetView>
  </sheetViews>
  <sheetFormatPr defaultColWidth="9" defaultRowHeight="21" customHeight="1"/>
  <cols>
    <col min="1" max="1" width="9" style="51"/>
    <col min="2" max="2" width="16.6634615384615" customWidth="1"/>
    <col min="3" max="3" width="11.6634615384615" style="52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92"/>
      <c r="J33" s="93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4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4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4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5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41</v>
      </c>
      <c r="C45" s="60">
        <v>0</v>
      </c>
      <c r="D45" s="61">
        <v>1</v>
      </c>
      <c r="E45" s="60">
        <f t="shared" si="2"/>
        <v>0</v>
      </c>
      <c r="F45" s="60">
        <v>0</v>
      </c>
      <c r="G45" s="60">
        <v>0</v>
      </c>
      <c r="H45" s="60">
        <v>716</v>
      </c>
      <c r="I45" s="92" t="s">
        <v>42</v>
      </c>
      <c r="J45" s="96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92"/>
      <c r="J46" s="94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92"/>
      <c r="J47" s="94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92"/>
      <c r="J48" s="94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4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4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4"/>
    </row>
    <row r="52" s="50" customFormat="1" customHeight="1" spans="1:10">
      <c r="A52" s="62"/>
      <c r="B52" s="63" t="s">
        <v>43</v>
      </c>
      <c r="C52" s="64">
        <f>SUM(C45)</f>
        <v>0</v>
      </c>
      <c r="D52" s="64">
        <f t="shared" ref="D52:E52" si="20">SUM(D45)</f>
        <v>1</v>
      </c>
      <c r="E52" s="64">
        <f t="shared" si="20"/>
        <v>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716</v>
      </c>
      <c r="I52" s="87"/>
      <c r="J52" s="95"/>
    </row>
    <row r="53" customHeight="1" spans="1:10">
      <c r="A53" s="62"/>
      <c r="B53" s="63" t="s">
        <v>44</v>
      </c>
      <c r="C53" s="64">
        <f>SUM(C52,C44,C40,C37,C32,C27,C24,C21,C16,C13)</f>
        <v>0</v>
      </c>
      <c r="D53" s="64">
        <f t="shared" ref="D53:H53" si="22">SUM(D52,D44,D40,D37,D32,D27,D24,D21,D16,D13)</f>
        <v>1</v>
      </c>
      <c r="E53" s="64">
        <f t="shared" si="22"/>
        <v>0</v>
      </c>
      <c r="F53" s="64">
        <f t="shared" si="22"/>
        <v>0</v>
      </c>
      <c r="G53" s="64">
        <f t="shared" si="22"/>
        <v>0</v>
      </c>
      <c r="H53" s="64">
        <f t="shared" si="22"/>
        <v>716</v>
      </c>
      <c r="I53" s="87"/>
      <c r="J53" s="97"/>
    </row>
    <row r="57" customHeight="1" spans="1:9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98" t="s">
        <v>49</v>
      </c>
    </row>
    <row r="58" customHeight="1" spans="1:9">
      <c r="A58" s="75">
        <f>E53</f>
        <v>0</v>
      </c>
      <c r="B58" s="76"/>
      <c r="C58" s="76">
        <f>H53</f>
        <v>716</v>
      </c>
      <c r="D58" s="76"/>
      <c r="E58" s="76">
        <f>F53</f>
        <v>0</v>
      </c>
      <c r="F58" s="76"/>
      <c r="G58" s="76">
        <f>G53</f>
        <v>0</v>
      </c>
      <c r="H58" s="76"/>
      <c r="I58" s="99">
        <f>A58-C58</f>
        <v>-716</v>
      </c>
    </row>
    <row r="60" customHeight="1" spans="1:9">
      <c r="A60" s="77" t="s">
        <v>50</v>
      </c>
      <c r="B60" s="78"/>
      <c r="C60" s="79" t="s">
        <v>51</v>
      </c>
      <c r="D60" s="77"/>
      <c r="E60" s="77" t="s">
        <v>52</v>
      </c>
      <c r="F60" s="77"/>
      <c r="G60" s="77" t="s">
        <v>53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17" sqref="L17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19.95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19.95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29">
        <v>7.29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66</v>
      </c>
      <c r="I8" s="38"/>
      <c r="J8" s="30" t="s">
        <v>67</v>
      </c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19.95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0</v>
      </c>
      <c r="I11" s="40"/>
      <c r="J11" s="41"/>
      <c r="K11" s="42" t="s">
        <v>76</v>
      </c>
    </row>
    <row r="12" ht="19.95" customHeight="1" spans="2:11">
      <c r="B12" s="17">
        <v>2</v>
      </c>
      <c r="C12" s="18"/>
      <c r="D12" s="20"/>
      <c r="E12" s="25" t="s">
        <v>77</v>
      </c>
      <c r="F12" s="25"/>
      <c r="G12" s="32">
        <v>0</v>
      </c>
      <c r="H12" s="32">
        <v>142.2</v>
      </c>
      <c r="I12" s="40"/>
      <c r="J12" s="41"/>
      <c r="K12" s="42" t="s">
        <v>78</v>
      </c>
    </row>
    <row r="13" ht="19.95" customHeight="1" spans="2:11">
      <c r="B13" s="17">
        <v>3</v>
      </c>
      <c r="C13" s="18"/>
      <c r="D13" s="20"/>
      <c r="E13" s="17" t="s">
        <v>79</v>
      </c>
      <c r="F13" s="18"/>
      <c r="G13" s="32">
        <v>0</v>
      </c>
      <c r="H13" s="32"/>
      <c r="I13" s="40"/>
      <c r="J13" s="41"/>
      <c r="K13" s="42" t="s">
        <v>76</v>
      </c>
    </row>
    <row r="14" ht="19.95" customHeight="1" spans="2:11">
      <c r="B14" s="17">
        <v>4</v>
      </c>
      <c r="C14" s="18"/>
      <c r="D14" s="20"/>
      <c r="E14" s="17" t="s">
        <v>80</v>
      </c>
      <c r="F14" s="18"/>
      <c r="G14" s="32">
        <v>0</v>
      </c>
      <c r="H14" s="32">
        <v>479.26</v>
      </c>
      <c r="I14" s="40"/>
      <c r="J14" s="41"/>
      <c r="K14" s="42" t="s">
        <v>81</v>
      </c>
    </row>
    <row r="15" ht="19.95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44</v>
      </c>
      <c r="C18" s="22"/>
      <c r="D18" s="22"/>
      <c r="E18" s="22"/>
      <c r="F18" s="31"/>
      <c r="G18" s="33">
        <f>SUM(G11:G17)</f>
        <v>0</v>
      </c>
      <c r="H18" s="33">
        <f>SUM(H12:H17)</f>
        <v>621.46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71</v>
      </c>
      <c r="C20" s="23"/>
      <c r="D20" s="23"/>
      <c r="E20" s="23"/>
      <c r="F20" s="23"/>
      <c r="G20" s="23" t="s">
        <v>82</v>
      </c>
      <c r="H20" s="23"/>
      <c r="I20" s="23"/>
      <c r="J20" s="23"/>
      <c r="K20" s="23" t="s">
        <v>83</v>
      </c>
    </row>
    <row r="21" ht="19.95" customHeight="1" spans="2:11">
      <c r="B21" s="24">
        <f>H18</f>
        <v>621.46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621.46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84</v>
      </c>
      <c r="C23" s="13"/>
      <c r="D23" s="13"/>
      <c r="E23" s="13"/>
      <c r="F23" s="13" t="s">
        <v>51</v>
      </c>
      <c r="G23" s="13" t="s">
        <v>85</v>
      </c>
      <c r="H23" s="13"/>
      <c r="I23" s="13"/>
      <c r="J23" s="13" t="s">
        <v>53</v>
      </c>
      <c r="K23" s="13"/>
    </row>
    <row r="26" ht="20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55</v>
      </c>
      <c r="E28" s="6"/>
      <c r="F28" s="28" t="s">
        <v>87</v>
      </c>
      <c r="G28" s="28"/>
      <c r="H28" s="6" t="s">
        <v>57</v>
      </c>
      <c r="I28" s="5"/>
      <c r="J28" s="28" t="s">
        <v>88</v>
      </c>
      <c r="K28" s="35"/>
    </row>
    <row r="29" ht="19.95" customHeight="1" spans="2:11">
      <c r="B29" s="7"/>
      <c r="C29" s="8"/>
      <c r="D29" s="9" t="s">
        <v>59</v>
      </c>
      <c r="E29" s="9"/>
      <c r="F29" s="29" t="s">
        <v>89</v>
      </c>
      <c r="G29" s="29"/>
      <c r="H29" s="9" t="s">
        <v>61</v>
      </c>
      <c r="I29" s="8"/>
      <c r="J29" s="29" t="s">
        <v>62</v>
      </c>
      <c r="K29" s="36"/>
    </row>
    <row r="30" ht="19.95" customHeight="1" spans="2:11">
      <c r="B30" s="7"/>
      <c r="C30" s="8"/>
      <c r="D30" s="9" t="s">
        <v>63</v>
      </c>
      <c r="E30" s="9"/>
      <c r="F30" s="29" t="s">
        <v>90</v>
      </c>
      <c r="G30" s="29"/>
      <c r="H30" s="9" t="s">
        <v>65</v>
      </c>
      <c r="I30" s="37"/>
      <c r="J30" s="29">
        <v>7.26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66</v>
      </c>
      <c r="I31" s="38"/>
      <c r="J31" s="30" t="s">
        <v>91</v>
      </c>
      <c r="K31" s="39"/>
    </row>
    <row r="32" ht="19.95" customHeight="1"/>
    <row r="33" ht="19.95" customHeight="1" spans="2:11">
      <c r="B33" s="25"/>
      <c r="C33" s="25"/>
      <c r="D33" s="26" t="s">
        <v>92</v>
      </c>
      <c r="E33" s="25" t="s">
        <v>93</v>
      </c>
      <c r="F33" s="25"/>
      <c r="G33" s="32" t="s">
        <v>94</v>
      </c>
      <c r="H33" s="32" t="s">
        <v>95</v>
      </c>
      <c r="I33" s="32" t="s">
        <v>44</v>
      </c>
      <c r="J33" s="32"/>
      <c r="K33" s="48" t="s">
        <v>73</v>
      </c>
    </row>
    <row r="34" ht="19.95" customHeight="1" spans="2:11">
      <c r="B34" s="25">
        <v>1</v>
      </c>
      <c r="C34" s="25"/>
      <c r="D34" s="27" t="s">
        <v>96</v>
      </c>
      <c r="E34" s="25">
        <v>7.17</v>
      </c>
      <c r="F34" s="25"/>
      <c r="G34" s="32">
        <v>200</v>
      </c>
      <c r="H34" s="32">
        <v>1</v>
      </c>
      <c r="I34" s="40">
        <f>G34*H34</f>
        <v>200</v>
      </c>
      <c r="J34" s="41"/>
      <c r="K34" s="49"/>
    </row>
    <row r="35" ht="19.95" customHeight="1" spans="2:11">
      <c r="B35" s="25">
        <v>2</v>
      </c>
      <c r="C35" s="25"/>
      <c r="D35" s="27" t="s">
        <v>96</v>
      </c>
      <c r="E35" s="25" t="s">
        <v>97</v>
      </c>
      <c r="F35" s="25"/>
      <c r="G35" s="32">
        <v>100</v>
      </c>
      <c r="H35" s="32">
        <v>5</v>
      </c>
      <c r="I35" s="40">
        <f t="shared" ref="I35:I36" si="0">G35*H35</f>
        <v>500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/>
      <c r="H36" s="32"/>
      <c r="I36" s="40"/>
      <c r="J36" s="41"/>
      <c r="K36" s="49"/>
    </row>
    <row r="37" ht="19.95" customHeight="1" spans="2:11">
      <c r="B37" s="16" t="s">
        <v>44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700</v>
      </c>
      <c r="J37" s="44"/>
      <c r="K37" s="45"/>
    </row>
    <row r="38" ht="19.95" customHeight="1" spans="2:11">
      <c r="B38" s="13" t="s">
        <v>84</v>
      </c>
      <c r="C38" s="13"/>
      <c r="D38" s="13"/>
      <c r="E38" s="13"/>
      <c r="F38" s="13" t="s">
        <v>51</v>
      </c>
      <c r="G38" s="13" t="s">
        <v>85</v>
      </c>
      <c r="H38" s="13"/>
      <c r="I38" s="13"/>
      <c r="J38" s="13" t="s">
        <v>53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2022-07-29T17:11:24Z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861B7236A7D735973CA4E362FC598EF2</vt:lpwstr>
  </property>
</Properties>
</file>