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Sheet1" sheetId="1" r:id="rId1"/>
  </sheets>
  <definedNames>
    <definedName name="_xlnm.Print_Area" localSheetId="0">Sheet1!$A$1:$G$54</definedName>
    <definedName name="_xlnm._FilterDatabase" localSheetId="0" hidden="1">Sheet1!$A$5:$H$54</definedName>
  </definedNames>
  <calcPr calcId="144525"/>
</workbook>
</file>

<file path=xl/sharedStrings.xml><?xml version="1.0" encoding="utf-8"?>
<sst xmlns="http://schemas.openxmlformats.org/spreadsheetml/2006/main" count="71">
  <si>
    <t>海尔会议团队费用确认单</t>
  </si>
  <si>
    <t>订单号</t>
  </si>
  <si>
    <t>RC2020101511491800002</t>
  </si>
  <si>
    <t>会议日期</t>
  </si>
  <si>
    <t>2020.10.26-10.29</t>
  </si>
  <si>
    <t>会议名称</t>
  </si>
  <si>
    <t>联盟渠道卡萨帝研讨会</t>
  </si>
  <si>
    <t>会议人数</t>
  </si>
  <si>
    <t>联系人</t>
  </si>
  <si>
    <t>邹震
13306196161</t>
  </si>
  <si>
    <t>组会单位</t>
  </si>
  <si>
    <t>供应商名称</t>
  </si>
  <si>
    <t>康辉会展</t>
  </si>
  <si>
    <t>供应商编码</t>
  </si>
  <si>
    <t>V84592</t>
  </si>
  <si>
    <t>联系人及联系方式</t>
  </si>
  <si>
    <t>马洁
13810086995</t>
  </si>
  <si>
    <t>序号</t>
  </si>
  <si>
    <t>项目</t>
  </si>
  <si>
    <t>需求标准</t>
  </si>
  <si>
    <t>单价</t>
  </si>
  <si>
    <t>单位</t>
  </si>
  <si>
    <t>数量</t>
  </si>
  <si>
    <t>总计</t>
  </si>
  <si>
    <t xml:space="preserve">住宿需求
杭州湘湖逍遥庄园
</t>
  </si>
  <si>
    <t>10.25 1大 2标</t>
  </si>
  <si>
    <t>10.26 2大 14标</t>
  </si>
  <si>
    <t>10.27 50大 51标、4套、1亲子</t>
  </si>
  <si>
    <t>10.28 96标+大、4套、1亲子</t>
  </si>
  <si>
    <t>10.29 延时退房</t>
  </si>
  <si>
    <t>客赔</t>
  </si>
  <si>
    <t>餐饮需求</t>
  </si>
  <si>
    <t>10.26 外出午餐</t>
  </si>
  <si>
    <t>10.26 外出晚餐</t>
  </si>
  <si>
    <t>10.26 酒店晚餐</t>
  </si>
  <si>
    <t>10.27 酒店午餐</t>
  </si>
  <si>
    <t>10.27 自助晚餐</t>
  </si>
  <si>
    <t>10.27 外出晚餐</t>
  </si>
  <si>
    <t>10.28 自助午餐</t>
  </si>
  <si>
    <t>10.28 围桌晚餐</t>
  </si>
  <si>
    <t>10.29 围桌午餐+杯子赔偿</t>
  </si>
  <si>
    <t>大闸蟹</t>
  </si>
  <si>
    <t>VIP室水果</t>
  </si>
  <si>
    <t>会议茶歇</t>
  </si>
  <si>
    <t>10.28 外出 下午茶 35人</t>
  </si>
  <si>
    <t>10.28 送餐</t>
  </si>
  <si>
    <t>酒店茶社</t>
  </si>
  <si>
    <t>用车需求</t>
  </si>
  <si>
    <t>10.27 7座机场 -酒店</t>
  </si>
  <si>
    <t>10.27 19座机场-酒店</t>
  </si>
  <si>
    <t>10.27 7座包车全天备车</t>
  </si>
  <si>
    <t>10.29 7座机场 -酒店</t>
  </si>
  <si>
    <t>10.29 19座机场-酒店</t>
  </si>
  <si>
    <t>10.28 7座包车全天备车</t>
  </si>
  <si>
    <t>10.29 7座包车全天备车</t>
  </si>
  <si>
    <t>会议需求
杭州湘湖逍遥庄园</t>
  </si>
  <si>
    <t>10.28 会议</t>
  </si>
  <si>
    <t>其他需求</t>
  </si>
  <si>
    <t>白酒（小琅高）</t>
  </si>
  <si>
    <t>红酒</t>
  </si>
  <si>
    <t>伴手礼</t>
  </si>
  <si>
    <t>拓展</t>
  </si>
  <si>
    <t>饮料</t>
  </si>
  <si>
    <t>人工费需求</t>
  </si>
  <si>
    <t>工作人员交通往返</t>
  </si>
  <si>
    <t>工作人员补贴：
10.26 酒店2人，机场1人，共3人
10.27 酒店4人，机场6人，火车站2人，共12人
10.28 酒店4人
10.29 酒店2人</t>
  </si>
  <si>
    <t>全单服务费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</si>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</sst>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7">
    <numFmt numFmtId="176" formatCode="0.00_);[Red]\(0.00\)"/>
    <numFmt numFmtId="43" formatCode="_ * #,##0.00_ ;_ * \-#,##0.00_ ;_ * &quot;-&quot;??_ ;_ @_ "/>
    <numFmt numFmtId="177" formatCode="[$€-2]\ #,##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000000000_ "/>
  </numFmts>
  <fonts count="34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name val="微软雅黑"/>
      <charset val="134"/>
    </font>
    <font>
      <b/>
      <sz val="18"/>
      <name val="微软雅黑"/>
      <charset val="134"/>
    </font>
    <font>
      <b/>
      <sz val="1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10"/>
      <color rgb="FF000000"/>
      <name val="微软雅黑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2" fillId="24" borderId="12" applyNumberFormat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177" fontId="26" fillId="0" borderId="0">
      <alignment vertical="center"/>
    </xf>
    <xf numFmtId="0" fontId="23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3" xfId="50" applyFont="1" applyFill="1" applyBorder="1" applyAlignment="1">
      <alignment horizontal="center" vertical="center"/>
    </xf>
    <xf numFmtId="0" fontId="4" fillId="0" borderId="4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76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1" fillId="0" borderId="1" xfId="50" applyFont="1" applyFill="1" applyBorder="1" applyAlignment="1">
      <alignment horizontal="center" vertical="center"/>
    </xf>
    <xf numFmtId="2" fontId="7" fillId="0" borderId="1" xfId="50" applyNumberFormat="1" applyFont="1" applyFill="1" applyBorder="1" applyAlignment="1">
      <alignment horizontal="center" vertical="center"/>
    </xf>
    <xf numFmtId="0" fontId="12" fillId="0" borderId="0" xfId="50" applyFont="1" applyFill="1" applyBorder="1" applyAlignment="1">
      <alignment horizontal="center" vertical="center"/>
    </xf>
    <xf numFmtId="0" fontId="4" fillId="0" borderId="0" xfId="50" applyFont="1" applyFill="1" applyBorder="1" applyAlignment="1">
      <alignment horizontal="center" vertical="center"/>
    </xf>
    <xf numFmtId="2" fontId="4" fillId="0" borderId="0" xfId="5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7"/>
  <sheetViews>
    <sheetView tabSelected="1" workbookViewId="0">
      <selection activeCell="C20" sqref="C20"/>
    </sheetView>
  </sheetViews>
  <sheetFormatPr defaultColWidth="9" defaultRowHeight="16.5" outlineLevelCol="7"/>
  <cols>
    <col min="1" max="1" width="11.875" style="1" customWidth="1"/>
    <col min="2" max="2" width="27" style="1" customWidth="1"/>
    <col min="3" max="3" width="35.25" style="1" customWidth="1"/>
    <col min="4" max="4" width="11.625" style="1" customWidth="1"/>
    <col min="5" max="5" width="7.5" style="1" customWidth="1"/>
    <col min="6" max="6" width="12.375" style="1" customWidth="1"/>
    <col min="7" max="7" width="22.75" style="1" customWidth="1"/>
    <col min="8" max="16384" width="9" style="1"/>
  </cols>
  <sheetData>
    <row r="1" ht="30.75" customHeight="1" spans="1:7">
      <c r="A1" s="4" t="s">
        <v>0</v>
      </c>
      <c r="B1" s="5"/>
      <c r="C1" s="4"/>
      <c r="D1" s="4"/>
      <c r="E1" s="4"/>
      <c r="F1" s="4"/>
      <c r="G1" s="4"/>
    </row>
    <row r="2" s="1" customFormat="1" ht="51.7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/>
      <c r="F2" s="6" t="s">
        <v>5</v>
      </c>
      <c r="G2" s="7" t="s">
        <v>6</v>
      </c>
    </row>
    <row r="3" s="1" customFormat="1" ht="35.25" customHeight="1" spans="1:7">
      <c r="A3" s="6" t="s">
        <v>7</v>
      </c>
      <c r="B3" s="6">
        <v>120</v>
      </c>
      <c r="C3" s="6" t="s">
        <v>8</v>
      </c>
      <c r="D3" s="7" t="s">
        <v>9</v>
      </c>
      <c r="E3" s="6"/>
      <c r="F3" s="6" t="s">
        <v>10</v>
      </c>
      <c r="G3" s="6"/>
    </row>
    <row r="4" s="1" customFormat="1" ht="32.25" customHeight="1" spans="1:7">
      <c r="A4" s="6" t="s">
        <v>11</v>
      </c>
      <c r="B4" s="6" t="s">
        <v>12</v>
      </c>
      <c r="C4" s="6" t="s">
        <v>13</v>
      </c>
      <c r="D4" s="6" t="s">
        <v>14</v>
      </c>
      <c r="E4" s="6"/>
      <c r="F4" s="7" t="s">
        <v>15</v>
      </c>
      <c r="G4" s="7" t="s">
        <v>16</v>
      </c>
    </row>
    <row r="5" s="1" customFormat="1" ht="20.1" customHeight="1" spans="1:7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</row>
    <row r="6" ht="20" customHeight="1" spans="1:7">
      <c r="A6" s="8">
        <v>1</v>
      </c>
      <c r="B6" s="9" t="s">
        <v>24</v>
      </c>
      <c r="C6" s="10" t="s">
        <v>25</v>
      </c>
      <c r="D6" s="11">
        <v>900</v>
      </c>
      <c r="E6" s="12">
        <v>1</v>
      </c>
      <c r="F6" s="11">
        <v>3</v>
      </c>
      <c r="G6" s="13">
        <f>F6*E6*D6</f>
        <v>2700</v>
      </c>
    </row>
    <row r="7" s="2" customFormat="1" ht="20" customHeight="1" spans="1:7">
      <c r="A7" s="14"/>
      <c r="B7" s="15"/>
      <c r="C7" s="10" t="s">
        <v>26</v>
      </c>
      <c r="D7" s="11">
        <v>900</v>
      </c>
      <c r="E7" s="12">
        <v>1</v>
      </c>
      <c r="F7" s="11">
        <v>16</v>
      </c>
      <c r="G7" s="13">
        <f>F7*E7*D7</f>
        <v>14400</v>
      </c>
    </row>
    <row r="8" s="2" customFormat="1" ht="20" customHeight="1" spans="1:7">
      <c r="A8" s="14"/>
      <c r="B8" s="15"/>
      <c r="C8" s="16" t="s">
        <v>27</v>
      </c>
      <c r="D8" s="11">
        <v>900</v>
      </c>
      <c r="E8" s="12">
        <v>1</v>
      </c>
      <c r="F8" s="11">
        <v>101</v>
      </c>
      <c r="G8" s="13">
        <f>F8*E8*D8</f>
        <v>90900</v>
      </c>
    </row>
    <row r="9" s="2" customFormat="1" ht="20" customHeight="1" spans="1:7">
      <c r="A9" s="14"/>
      <c r="B9" s="15"/>
      <c r="C9" s="17"/>
      <c r="D9" s="11">
        <v>1600</v>
      </c>
      <c r="E9" s="12">
        <v>1</v>
      </c>
      <c r="F9" s="11">
        <v>4</v>
      </c>
      <c r="G9" s="13">
        <f>F9*E9*D9</f>
        <v>6400</v>
      </c>
    </row>
    <row r="10" s="2" customFormat="1" ht="20" customHeight="1" spans="1:7">
      <c r="A10" s="14"/>
      <c r="B10" s="15"/>
      <c r="C10" s="18"/>
      <c r="D10" s="11">
        <v>1300</v>
      </c>
      <c r="E10" s="12">
        <v>1</v>
      </c>
      <c r="F10" s="11">
        <v>1</v>
      </c>
      <c r="G10" s="13">
        <f>F10*E10*D10</f>
        <v>1300</v>
      </c>
    </row>
    <row r="11" s="2" customFormat="1" ht="20" customHeight="1" spans="1:7">
      <c r="A11" s="14"/>
      <c r="B11" s="15"/>
      <c r="C11" s="16" t="s">
        <v>28</v>
      </c>
      <c r="D11" s="11">
        <v>900</v>
      </c>
      <c r="E11" s="12">
        <v>1</v>
      </c>
      <c r="F11" s="11">
        <v>96</v>
      </c>
      <c r="G11" s="13">
        <f>F11*E11*D11</f>
        <v>86400</v>
      </c>
    </row>
    <row r="12" s="2" customFormat="1" ht="20" customHeight="1" spans="1:7">
      <c r="A12" s="14"/>
      <c r="B12" s="15"/>
      <c r="C12" s="17"/>
      <c r="D12" s="11">
        <v>1600</v>
      </c>
      <c r="E12" s="12">
        <v>1</v>
      </c>
      <c r="F12" s="11">
        <v>4</v>
      </c>
      <c r="G12" s="13">
        <f>F12*E12*D12</f>
        <v>6400</v>
      </c>
    </row>
    <row r="13" s="2" customFormat="1" ht="20" customHeight="1" spans="1:7">
      <c r="A13" s="14"/>
      <c r="B13" s="15"/>
      <c r="C13" s="18"/>
      <c r="D13" s="11">
        <v>1300</v>
      </c>
      <c r="E13" s="12">
        <v>1</v>
      </c>
      <c r="F13" s="11">
        <v>1</v>
      </c>
      <c r="G13" s="13">
        <f>F13*E13*D13</f>
        <v>1300</v>
      </c>
    </row>
    <row r="14" s="2" customFormat="1" ht="20" customHeight="1" spans="1:7">
      <c r="A14" s="14"/>
      <c r="B14" s="15"/>
      <c r="C14" s="19" t="s">
        <v>29</v>
      </c>
      <c r="D14" s="20">
        <v>450</v>
      </c>
      <c r="E14" s="21">
        <v>1</v>
      </c>
      <c r="F14" s="20">
        <v>1</v>
      </c>
      <c r="G14" s="13">
        <f>F14*E14*D14</f>
        <v>450</v>
      </c>
    </row>
    <row r="15" s="1" customFormat="1" ht="20" customHeight="1" spans="1:7">
      <c r="A15" s="14"/>
      <c r="B15" s="15"/>
      <c r="C15" s="19" t="s">
        <v>30</v>
      </c>
      <c r="D15" s="20">
        <v>300</v>
      </c>
      <c r="E15" s="21">
        <v>1</v>
      </c>
      <c r="F15" s="20">
        <v>1</v>
      </c>
      <c r="G15" s="13">
        <f>F15*E15*D15</f>
        <v>300</v>
      </c>
    </row>
    <row r="16" s="1" customFormat="1" ht="20" customHeight="1" spans="1:7">
      <c r="A16" s="8">
        <v>2</v>
      </c>
      <c r="B16" s="22" t="s">
        <v>31</v>
      </c>
      <c r="C16" s="23" t="s">
        <v>32</v>
      </c>
      <c r="D16" s="24">
        <v>2649</v>
      </c>
      <c r="E16" s="25">
        <v>1</v>
      </c>
      <c r="F16" s="24">
        <v>1</v>
      </c>
      <c r="G16" s="13">
        <f t="shared" ref="G16:G31" si="0">F16*E16*D16</f>
        <v>2649</v>
      </c>
    </row>
    <row r="17" s="1" customFormat="1" ht="20" customHeight="1" spans="1:7">
      <c r="A17" s="14"/>
      <c r="B17" s="26"/>
      <c r="C17" s="23" t="s">
        <v>33</v>
      </c>
      <c r="D17" s="24">
        <v>7188</v>
      </c>
      <c r="E17" s="25">
        <v>1</v>
      </c>
      <c r="F17" s="24">
        <v>1</v>
      </c>
      <c r="G17" s="13">
        <f t="shared" si="0"/>
        <v>7188</v>
      </c>
    </row>
    <row r="18" s="1" customFormat="1" ht="20" customHeight="1" spans="1:7">
      <c r="A18" s="14"/>
      <c r="B18" s="26"/>
      <c r="C18" s="27" t="s">
        <v>34</v>
      </c>
      <c r="D18" s="20">
        <v>2058</v>
      </c>
      <c r="E18" s="25">
        <v>1</v>
      </c>
      <c r="F18" s="20">
        <v>1</v>
      </c>
      <c r="G18" s="13">
        <f t="shared" si="0"/>
        <v>2058</v>
      </c>
    </row>
    <row r="19" s="1" customFormat="1" ht="20" customHeight="1" spans="1:7">
      <c r="A19" s="14"/>
      <c r="B19" s="26"/>
      <c r="C19" s="28" t="s">
        <v>35</v>
      </c>
      <c r="D19" s="29">
        <v>350</v>
      </c>
      <c r="E19" s="25">
        <v>1</v>
      </c>
      <c r="F19" s="20">
        <v>1</v>
      </c>
      <c r="G19" s="13">
        <f t="shared" si="0"/>
        <v>350</v>
      </c>
    </row>
    <row r="20" s="1" customFormat="1" ht="20" customHeight="1" spans="1:7">
      <c r="A20" s="14"/>
      <c r="B20" s="26"/>
      <c r="C20" s="28" t="s">
        <v>35</v>
      </c>
      <c r="D20" s="29">
        <v>1181</v>
      </c>
      <c r="E20" s="25">
        <v>1</v>
      </c>
      <c r="F20" s="20">
        <v>1</v>
      </c>
      <c r="G20" s="13">
        <f t="shared" si="0"/>
        <v>1181</v>
      </c>
    </row>
    <row r="21" s="1" customFormat="1" ht="20" customHeight="1" spans="1:7">
      <c r="A21" s="14"/>
      <c r="B21" s="26"/>
      <c r="C21" s="28" t="s">
        <v>35</v>
      </c>
      <c r="D21" s="29">
        <v>2349</v>
      </c>
      <c r="E21" s="25">
        <v>1</v>
      </c>
      <c r="F21" s="20">
        <v>1</v>
      </c>
      <c r="G21" s="13">
        <f t="shared" si="0"/>
        <v>2349</v>
      </c>
    </row>
    <row r="22" s="1" customFormat="1" ht="20" customHeight="1" spans="1:7">
      <c r="A22" s="14"/>
      <c r="B22" s="26"/>
      <c r="C22" s="28" t="s">
        <v>35</v>
      </c>
      <c r="D22" s="29">
        <v>4612</v>
      </c>
      <c r="E22" s="25">
        <v>1</v>
      </c>
      <c r="F22" s="20">
        <v>1</v>
      </c>
      <c r="G22" s="13">
        <f t="shared" si="0"/>
        <v>4612</v>
      </c>
    </row>
    <row r="23" s="1" customFormat="1" ht="20" customHeight="1" spans="1:7">
      <c r="A23" s="14"/>
      <c r="B23" s="26"/>
      <c r="C23" s="27" t="s">
        <v>36</v>
      </c>
      <c r="D23" s="20">
        <v>298</v>
      </c>
      <c r="E23" s="25">
        <v>1</v>
      </c>
      <c r="F23" s="20">
        <v>74</v>
      </c>
      <c r="G23" s="13">
        <f t="shared" si="0"/>
        <v>22052</v>
      </c>
    </row>
    <row r="24" s="1" customFormat="1" ht="20" customHeight="1" spans="1:7">
      <c r="A24" s="14"/>
      <c r="B24" s="26"/>
      <c r="C24" s="23" t="s">
        <v>37</v>
      </c>
      <c r="D24" s="24">
        <v>9192</v>
      </c>
      <c r="E24" s="25">
        <v>1</v>
      </c>
      <c r="F24" s="24">
        <v>2</v>
      </c>
      <c r="G24" s="13">
        <f t="shared" si="0"/>
        <v>18384</v>
      </c>
    </row>
    <row r="25" s="1" customFormat="1" ht="20" customHeight="1" spans="1:7">
      <c r="A25" s="14"/>
      <c r="B25" s="26"/>
      <c r="C25" s="27" t="s">
        <v>38</v>
      </c>
      <c r="D25" s="20">
        <v>198</v>
      </c>
      <c r="E25" s="25">
        <v>1</v>
      </c>
      <c r="F25" s="20">
        <v>80</v>
      </c>
      <c r="G25" s="13">
        <f t="shared" si="0"/>
        <v>15840</v>
      </c>
    </row>
    <row r="26" s="1" customFormat="1" ht="20" customHeight="1" spans="1:7">
      <c r="A26" s="14"/>
      <c r="B26" s="26"/>
      <c r="C26" s="27" t="s">
        <v>39</v>
      </c>
      <c r="D26" s="20">
        <v>500</v>
      </c>
      <c r="E26" s="25">
        <v>1</v>
      </c>
      <c r="F26" s="20">
        <v>20</v>
      </c>
      <c r="G26" s="13">
        <f t="shared" si="0"/>
        <v>10000</v>
      </c>
    </row>
    <row r="27" s="1" customFormat="1" ht="20" customHeight="1" spans="1:7">
      <c r="A27" s="14"/>
      <c r="B27" s="26"/>
      <c r="C27" s="30" t="s">
        <v>39</v>
      </c>
      <c r="D27" s="11">
        <v>500</v>
      </c>
      <c r="E27" s="13">
        <v>1</v>
      </c>
      <c r="F27" s="11">
        <v>32</v>
      </c>
      <c r="G27" s="13">
        <f t="shared" si="0"/>
        <v>16000</v>
      </c>
    </row>
    <row r="28" s="1" customFormat="1" ht="20" customHeight="1" spans="1:7">
      <c r="A28" s="14"/>
      <c r="B28" s="26"/>
      <c r="C28" s="30" t="s">
        <v>39</v>
      </c>
      <c r="D28" s="11">
        <v>300</v>
      </c>
      <c r="E28" s="13">
        <v>1</v>
      </c>
      <c r="F28" s="11">
        <f>122-52</f>
        <v>70</v>
      </c>
      <c r="G28" s="13">
        <f t="shared" si="0"/>
        <v>21000</v>
      </c>
    </row>
    <row r="29" s="1" customFormat="1" ht="20" customHeight="1" spans="1:7">
      <c r="A29" s="14"/>
      <c r="B29" s="26"/>
      <c r="C29" s="30" t="s">
        <v>40</v>
      </c>
      <c r="D29" s="11">
        <v>2420</v>
      </c>
      <c r="E29" s="13">
        <v>1</v>
      </c>
      <c r="F29" s="11">
        <v>1</v>
      </c>
      <c r="G29" s="13">
        <f t="shared" si="0"/>
        <v>2420</v>
      </c>
    </row>
    <row r="30" s="1" customFormat="1" ht="20" customHeight="1" spans="1:7">
      <c r="A30" s="14"/>
      <c r="B30" s="26"/>
      <c r="C30" s="30" t="s">
        <v>41</v>
      </c>
      <c r="D30" s="11">
        <v>128</v>
      </c>
      <c r="E30" s="13">
        <v>1</v>
      </c>
      <c r="F30" s="11">
        <v>118</v>
      </c>
      <c r="G30" s="13">
        <f t="shared" si="0"/>
        <v>15104</v>
      </c>
    </row>
    <row r="31" s="1" customFormat="1" ht="20" customHeight="1" spans="1:7">
      <c r="A31" s="14"/>
      <c r="B31" s="26"/>
      <c r="C31" s="30" t="s">
        <v>42</v>
      </c>
      <c r="D31" s="11">
        <v>48</v>
      </c>
      <c r="E31" s="13">
        <v>1</v>
      </c>
      <c r="F31" s="11">
        <v>5</v>
      </c>
      <c r="G31" s="13">
        <f t="shared" si="0"/>
        <v>240</v>
      </c>
    </row>
    <row r="32" s="1" customFormat="1" ht="20" customHeight="1" spans="1:7">
      <c r="A32" s="14"/>
      <c r="B32" s="26"/>
      <c r="C32" s="30" t="s">
        <v>43</v>
      </c>
      <c r="D32" s="11">
        <v>78</v>
      </c>
      <c r="E32" s="13">
        <v>1</v>
      </c>
      <c r="F32" s="11">
        <v>50</v>
      </c>
      <c r="G32" s="13">
        <f>F32*E32*D32</f>
        <v>3900</v>
      </c>
    </row>
    <row r="33" s="1" customFormat="1" ht="20" customHeight="1" spans="1:7">
      <c r="A33" s="14"/>
      <c r="B33" s="26"/>
      <c r="C33" s="30" t="s">
        <v>44</v>
      </c>
      <c r="D33" s="11">
        <v>2590</v>
      </c>
      <c r="E33" s="13">
        <v>1</v>
      </c>
      <c r="F33" s="11">
        <v>1</v>
      </c>
      <c r="G33" s="13">
        <f>F33*E33*D33</f>
        <v>2590</v>
      </c>
    </row>
    <row r="34" s="1" customFormat="1" ht="20" customHeight="1" spans="1:7">
      <c r="A34" s="14"/>
      <c r="B34" s="26"/>
      <c r="C34" s="30" t="s">
        <v>45</v>
      </c>
      <c r="D34" s="11">
        <v>378</v>
      </c>
      <c r="E34" s="13">
        <v>1</v>
      </c>
      <c r="F34" s="11">
        <v>1</v>
      </c>
      <c r="G34" s="13">
        <f>F34*E34*D34</f>
        <v>378</v>
      </c>
    </row>
    <row r="35" s="1" customFormat="1" ht="20" customHeight="1" spans="1:7">
      <c r="A35" s="14"/>
      <c r="B35" s="26"/>
      <c r="C35" s="30" t="s">
        <v>46</v>
      </c>
      <c r="D35" s="11">
        <v>592</v>
      </c>
      <c r="E35" s="13">
        <v>1</v>
      </c>
      <c r="F35" s="11">
        <v>1</v>
      </c>
      <c r="G35" s="13">
        <f>F35*E35*D35</f>
        <v>592</v>
      </c>
    </row>
    <row r="36" s="3" customFormat="1" ht="20" customHeight="1" spans="1:7">
      <c r="A36" s="31">
        <v>3</v>
      </c>
      <c r="B36" s="31" t="s">
        <v>47</v>
      </c>
      <c r="C36" s="32" t="s">
        <v>48</v>
      </c>
      <c r="D36" s="33">
        <v>500</v>
      </c>
      <c r="E36" s="13">
        <v>1</v>
      </c>
      <c r="F36" s="34">
        <v>50</v>
      </c>
      <c r="G36" s="13">
        <f>F36*E36*D36</f>
        <v>25000</v>
      </c>
    </row>
    <row r="37" s="3" customFormat="1" ht="20" customHeight="1" spans="1:7">
      <c r="A37" s="31"/>
      <c r="B37" s="31"/>
      <c r="C37" s="32" t="s">
        <v>49</v>
      </c>
      <c r="D37" s="33">
        <v>900</v>
      </c>
      <c r="E37" s="13">
        <v>1</v>
      </c>
      <c r="F37" s="34">
        <v>10</v>
      </c>
      <c r="G37" s="13">
        <f>F37*E37*D37</f>
        <v>9000</v>
      </c>
    </row>
    <row r="38" s="3" customFormat="1" ht="20" customHeight="1" spans="1:7">
      <c r="A38" s="31"/>
      <c r="B38" s="31"/>
      <c r="C38" s="32" t="s">
        <v>50</v>
      </c>
      <c r="D38" s="33">
        <v>1300</v>
      </c>
      <c r="E38" s="13">
        <v>1</v>
      </c>
      <c r="F38" s="34">
        <v>5</v>
      </c>
      <c r="G38" s="13">
        <f>F38*E38*D38</f>
        <v>6500</v>
      </c>
    </row>
    <row r="39" s="3" customFormat="1" ht="20" customHeight="1" spans="1:7">
      <c r="A39" s="31"/>
      <c r="B39" s="31"/>
      <c r="C39" s="32" t="s">
        <v>51</v>
      </c>
      <c r="D39" s="33">
        <v>500</v>
      </c>
      <c r="E39" s="13">
        <v>1</v>
      </c>
      <c r="F39" s="34">
        <v>50</v>
      </c>
      <c r="G39" s="13">
        <f>F39*E39*D39</f>
        <v>25000</v>
      </c>
    </row>
    <row r="40" s="3" customFormat="1" ht="20" customHeight="1" spans="1:7">
      <c r="A40" s="31"/>
      <c r="B40" s="31"/>
      <c r="C40" s="32" t="s">
        <v>52</v>
      </c>
      <c r="D40" s="33">
        <v>900</v>
      </c>
      <c r="E40" s="13">
        <v>1</v>
      </c>
      <c r="F40" s="34">
        <v>10</v>
      </c>
      <c r="G40" s="13">
        <f>F40*E40*D40</f>
        <v>9000</v>
      </c>
    </row>
    <row r="41" s="3" customFormat="1" ht="20" customHeight="1" spans="1:7">
      <c r="A41" s="31"/>
      <c r="B41" s="31"/>
      <c r="C41" s="32" t="s">
        <v>53</v>
      </c>
      <c r="D41" s="33">
        <v>1300</v>
      </c>
      <c r="E41" s="13">
        <v>1</v>
      </c>
      <c r="F41" s="34">
        <v>5</v>
      </c>
      <c r="G41" s="13">
        <f>F41*E41*D41</f>
        <v>6500</v>
      </c>
    </row>
    <row r="42" s="3" customFormat="1" ht="20" customHeight="1" spans="1:7">
      <c r="A42" s="31"/>
      <c r="B42" s="31"/>
      <c r="C42" s="32" t="s">
        <v>54</v>
      </c>
      <c r="D42" s="33">
        <v>1300</v>
      </c>
      <c r="E42" s="13">
        <v>1</v>
      </c>
      <c r="F42" s="34">
        <v>5</v>
      </c>
      <c r="G42" s="13">
        <f>F42*E42*D42</f>
        <v>6500</v>
      </c>
    </row>
    <row r="43" s="3" customFormat="1" ht="30" spans="1:7">
      <c r="A43" s="14">
        <v>4</v>
      </c>
      <c r="B43" s="15" t="s">
        <v>55</v>
      </c>
      <c r="C43" s="35" t="s">
        <v>56</v>
      </c>
      <c r="D43" s="12">
        <v>100000</v>
      </c>
      <c r="E43" s="13">
        <v>1</v>
      </c>
      <c r="F43" s="13">
        <v>1</v>
      </c>
      <c r="G43" s="36">
        <f>F43*E43*D43</f>
        <v>100000</v>
      </c>
    </row>
    <row r="44" s="3" customFormat="1" ht="20" customHeight="1" spans="1:7">
      <c r="A44" s="37">
        <v>5</v>
      </c>
      <c r="B44" s="37" t="s">
        <v>57</v>
      </c>
      <c r="C44" s="38" t="s">
        <v>58</v>
      </c>
      <c r="D44" s="11">
        <v>430</v>
      </c>
      <c r="E44" s="13">
        <v>1</v>
      </c>
      <c r="F44" s="11">
        <v>48</v>
      </c>
      <c r="G44" s="13">
        <f>F44*E44*D44</f>
        <v>20640</v>
      </c>
    </row>
    <row r="45" s="3" customFormat="1" ht="20" customHeight="1" spans="1:7">
      <c r="A45" s="39"/>
      <c r="B45" s="39"/>
      <c r="C45" s="38" t="s">
        <v>59</v>
      </c>
      <c r="D45" s="11">
        <v>158</v>
      </c>
      <c r="E45" s="13">
        <v>1</v>
      </c>
      <c r="F45" s="11">
        <v>90</v>
      </c>
      <c r="G45" s="36">
        <f>F45*E45*D45</f>
        <v>14220</v>
      </c>
    </row>
    <row r="46" s="3" customFormat="1" ht="20" customHeight="1" spans="1:7">
      <c r="A46" s="39"/>
      <c r="B46" s="39"/>
      <c r="C46" s="38" t="s">
        <v>60</v>
      </c>
      <c r="D46" s="11">
        <v>400</v>
      </c>
      <c r="E46" s="13">
        <v>1</v>
      </c>
      <c r="F46" s="11">
        <v>80</v>
      </c>
      <c r="G46" s="36">
        <f>F46*E46*D46</f>
        <v>32000</v>
      </c>
    </row>
    <row r="47" s="3" customFormat="1" ht="20" customHeight="1" spans="1:7">
      <c r="A47" s="39"/>
      <c r="B47" s="39"/>
      <c r="C47" s="38" t="s">
        <v>61</v>
      </c>
      <c r="D47" s="11">
        <v>170</v>
      </c>
      <c r="E47" s="13">
        <v>1</v>
      </c>
      <c r="F47" s="11">
        <v>100</v>
      </c>
      <c r="G47" s="36">
        <f>F47*E47*D47</f>
        <v>17000</v>
      </c>
    </row>
    <row r="48" s="3" customFormat="1" ht="20" customHeight="1" spans="1:7">
      <c r="A48" s="40"/>
      <c r="B48" s="39"/>
      <c r="C48" s="38" t="s">
        <v>62</v>
      </c>
      <c r="D48" s="11">
        <v>7</v>
      </c>
      <c r="E48" s="13">
        <v>1</v>
      </c>
      <c r="F48" s="11">
        <v>20</v>
      </c>
      <c r="G48" s="36">
        <f>F48*E48*D48</f>
        <v>140</v>
      </c>
    </row>
    <row r="49" s="3" customFormat="1" ht="20" customHeight="1" spans="1:7">
      <c r="A49" s="37">
        <v>6</v>
      </c>
      <c r="B49" s="41" t="s">
        <v>63</v>
      </c>
      <c r="C49" s="42" t="s">
        <v>64</v>
      </c>
      <c r="D49" s="43">
        <v>2640</v>
      </c>
      <c r="E49" s="13">
        <v>1</v>
      </c>
      <c r="F49" s="12">
        <v>1</v>
      </c>
      <c r="G49" s="36">
        <f>F49*E49*D49</f>
        <v>2640</v>
      </c>
    </row>
    <row r="50" s="3" customFormat="1" ht="82.5" spans="1:7">
      <c r="A50" s="40"/>
      <c r="B50" s="41"/>
      <c r="C50" s="44" t="s">
        <v>65</v>
      </c>
      <c r="D50" s="43">
        <v>600</v>
      </c>
      <c r="E50" s="13">
        <v>1</v>
      </c>
      <c r="F50" s="12">
        <v>21</v>
      </c>
      <c r="G50" s="36">
        <f>F50*E50*D50</f>
        <v>12600</v>
      </c>
    </row>
    <row r="51" ht="20.1" customHeight="1" spans="1:8">
      <c r="A51" s="6">
        <v>7</v>
      </c>
      <c r="B51" s="31" t="s">
        <v>66</v>
      </c>
      <c r="C51" s="32"/>
      <c r="D51" s="45">
        <f>SUM(G6:G48)*16%</f>
        <v>100949.92</v>
      </c>
      <c r="E51" s="13">
        <v>1</v>
      </c>
      <c r="F51" s="13">
        <v>1</v>
      </c>
      <c r="G51" s="46">
        <f>F51*E51*D51</f>
        <v>100949.92</v>
      </c>
      <c r="H51" s="47"/>
    </row>
    <row r="52" ht="20.1" customHeight="1" spans="1:7">
      <c r="A52" s="6">
        <v>8</v>
      </c>
      <c r="B52" s="6" t="s">
        <v>67</v>
      </c>
      <c r="C52" s="48"/>
      <c r="D52" s="48"/>
      <c r="E52" s="48"/>
      <c r="F52" s="13"/>
      <c r="G52" s="49">
        <f>SUM(G6:G51)</f>
        <v>747126.92</v>
      </c>
    </row>
    <row r="53" ht="20.1" customHeight="1" spans="1:7">
      <c r="A53" s="50"/>
      <c r="B53" s="51"/>
      <c r="C53" s="51" t="s">
        <v>68</v>
      </c>
      <c r="D53" s="51"/>
      <c r="E53" s="51"/>
      <c r="F53" s="51"/>
      <c r="G53" s="51"/>
    </row>
    <row r="54" ht="20.1" customHeight="1" spans="1:7">
      <c r="A54" s="51" t="s">
        <v>69</v>
      </c>
      <c r="B54" s="51"/>
      <c r="C54" s="51"/>
      <c r="D54" s="51" t="s">
        <v>70</v>
      </c>
      <c r="E54" s="51"/>
      <c r="F54" s="51"/>
      <c r="G54" s="52"/>
    </row>
    <row r="55" ht="20.1" customHeight="1"/>
    <row r="57" spans="7:7">
      <c r="G57" s="53"/>
    </row>
  </sheetData>
  <mergeCells count="20">
    <mergeCell ref="A1:G1"/>
    <mergeCell ref="D2:E2"/>
    <mergeCell ref="D3:E3"/>
    <mergeCell ref="D4:E4"/>
    <mergeCell ref="B52:E52"/>
    <mergeCell ref="C53:G53"/>
    <mergeCell ref="A54:B54"/>
    <mergeCell ref="D54:E54"/>
    <mergeCell ref="A6:A15"/>
    <mergeCell ref="A16:A35"/>
    <mergeCell ref="A36:A42"/>
    <mergeCell ref="A44:A48"/>
    <mergeCell ref="A49:A50"/>
    <mergeCell ref="B6:B15"/>
    <mergeCell ref="B16:B35"/>
    <mergeCell ref="B36:B42"/>
    <mergeCell ref="B44:B48"/>
    <mergeCell ref="B49:B50"/>
    <mergeCell ref="C8:C10"/>
    <mergeCell ref="C11:C13"/>
  </mergeCells>
  <printOptions horizontalCentered="1"/>
  <pageMargins left="0" right="0" top="0.747916666666667" bottom="0.747916666666667" header="0.313888888888889" footer="0.313888888888889"/>
  <pageSetup paperSize="9" scale="7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等风去</cp:lastModifiedBy>
  <dcterms:created xsi:type="dcterms:W3CDTF">2016-12-05T08:00:00Z</dcterms:created>
  <cp:lastPrinted>2018-04-26T06:52:00Z</cp:lastPrinted>
  <dcterms:modified xsi:type="dcterms:W3CDTF">2020-11-25T10:47:06Z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