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uankuan/Desktop/维蒂北京发布会/钱有关/报价/"/>
    </mc:Choice>
  </mc:AlternateContent>
  <bookViews>
    <workbookView xWindow="1940" yWindow="460" windowWidth="25040" windowHeight="15500" tabRatio="500"/>
  </bookViews>
  <sheets>
    <sheet name="报价1" sheetId="6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8" i="6" l="1"/>
  <c r="I149" i="6"/>
  <c r="I150" i="6"/>
  <c r="I151" i="6"/>
  <c r="I152" i="6"/>
  <c r="I153" i="6"/>
  <c r="I154" i="6"/>
  <c r="I155" i="6"/>
  <c r="I156" i="6"/>
  <c r="I157" i="6"/>
  <c r="I158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10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7" i="6"/>
  <c r="I128" i="6"/>
  <c r="I129" i="6"/>
  <c r="I130" i="6"/>
  <c r="I132" i="6"/>
  <c r="G133" i="6"/>
  <c r="I133" i="6"/>
  <c r="G134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</calcChain>
</file>

<file path=xl/sharedStrings.xml><?xml version="1.0" encoding="utf-8"?>
<sst xmlns="http://schemas.openxmlformats.org/spreadsheetml/2006/main" count="581" uniqueCount="324">
  <si>
    <t>序号</t>
    <rPh sb="0" eb="1">
      <t>xu hao</t>
    </rPh>
    <phoneticPr fontId="1" type="noConversion"/>
  </si>
  <si>
    <t>项目</t>
    <rPh sb="0" eb="1">
      <t>xinag mu</t>
    </rPh>
    <phoneticPr fontId="1" type="noConversion"/>
  </si>
  <si>
    <t>材质</t>
    <rPh sb="0" eb="1">
      <t>cai zhi</t>
    </rPh>
    <phoneticPr fontId="1" type="noConversion"/>
  </si>
  <si>
    <t>规格</t>
    <rPh sb="0" eb="1">
      <t>gui ge</t>
    </rPh>
    <phoneticPr fontId="1" type="noConversion"/>
  </si>
  <si>
    <t>数量</t>
    <rPh sb="0" eb="1">
      <t>shu l</t>
    </rPh>
    <phoneticPr fontId="1" type="noConversion"/>
  </si>
  <si>
    <t>单价</t>
    <rPh sb="0" eb="1">
      <t>dan jia</t>
    </rPh>
    <phoneticPr fontId="1" type="noConversion"/>
  </si>
  <si>
    <t>总价</t>
    <rPh sb="0" eb="1">
      <t>zong jia</t>
    </rPh>
    <phoneticPr fontId="1" type="noConversion"/>
  </si>
  <si>
    <t>单位</t>
    <rPh sb="0" eb="1">
      <t>dan wei</t>
    </rPh>
    <phoneticPr fontId="1" type="noConversion"/>
  </si>
  <si>
    <t>唐山-北京物料运输往返</t>
    <rPh sb="0" eb="1">
      <t>tang shan</t>
    </rPh>
    <rPh sb="3" eb="4">
      <t>bei j</t>
    </rPh>
    <rPh sb="5" eb="6">
      <t>wu liao</t>
    </rPh>
    <rPh sb="7" eb="8">
      <t>yun shu</t>
    </rPh>
    <rPh sb="9" eb="10">
      <t>wang fan</t>
    </rPh>
    <phoneticPr fontId="1" type="noConversion"/>
  </si>
  <si>
    <t>税金（6%）</t>
    <rPh sb="0" eb="1">
      <t>shui jin</t>
    </rPh>
    <phoneticPr fontId="1" type="noConversion"/>
  </si>
  <si>
    <t>成本费用合计</t>
    <rPh sb="0" eb="1">
      <t>cheng ben</t>
    </rPh>
    <rPh sb="2" eb="3">
      <t>fei yong</t>
    </rPh>
    <rPh sb="4" eb="5">
      <t>he ji</t>
    </rPh>
    <phoneticPr fontId="1" type="noConversion"/>
  </si>
  <si>
    <t>搭建</t>
    <phoneticPr fontId="1" type="noConversion"/>
  </si>
  <si>
    <t>项</t>
    <phoneticPr fontId="1" type="noConversion"/>
  </si>
  <si>
    <t>次</t>
    <phoneticPr fontId="1" type="noConversion"/>
  </si>
  <si>
    <t>人</t>
    <phoneticPr fontId="1" type="noConversion"/>
  </si>
  <si>
    <t>工</t>
    <phoneticPr fontId="1" type="noConversion"/>
  </si>
  <si>
    <t>躺</t>
    <phoneticPr fontId="1" type="noConversion"/>
  </si>
  <si>
    <t>车</t>
    <phoneticPr fontId="1" type="noConversion"/>
  </si>
  <si>
    <t>地面保护</t>
    <phoneticPr fontId="1" type="noConversion"/>
  </si>
  <si>
    <t>人工运输  唐山-北京</t>
    <phoneticPr fontId="1" type="noConversion"/>
  </si>
  <si>
    <t>摄像师</t>
  </si>
  <si>
    <t>资深摄像师</t>
  </si>
  <si>
    <t>人/天</t>
  </si>
  <si>
    <t>导播系统</t>
  </si>
  <si>
    <t>导播台+监视器+2套录机+通话系统+配套线材等</t>
  </si>
  <si>
    <t>云摄影</t>
  </si>
  <si>
    <t>客户总监</t>
  </si>
  <si>
    <t>客户经理</t>
  </si>
  <si>
    <t>客户主管</t>
  </si>
  <si>
    <t>项目经理</t>
  </si>
  <si>
    <t>餐费+当地交通费+通讯费</t>
  </si>
  <si>
    <t>费用合计</t>
    <rPh sb="0" eb="1">
      <t>fei yong</t>
    </rPh>
    <rPh sb="2" eb="3">
      <t>he ji</t>
    </rPh>
    <phoneticPr fontId="1" type="noConversion"/>
  </si>
  <si>
    <t>LED屏幕（主）</t>
    <rPh sb="6" eb="7">
      <t>zhu</t>
    </rPh>
    <phoneticPr fontId="1" type="noConversion"/>
  </si>
  <si>
    <t>LED处理器</t>
    <phoneticPr fontId="1" type="noConversion"/>
  </si>
  <si>
    <t>液晶监视器</t>
    <phoneticPr fontId="1" type="noConversion"/>
  </si>
  <si>
    <t>MIG-560D</t>
    <phoneticPr fontId="1" type="noConversion"/>
  </si>
  <si>
    <t>MAGNIMAGE 590H</t>
    <phoneticPr fontId="1" type="noConversion"/>
  </si>
  <si>
    <t>DELL  LCD 24"  （16 : 10）</t>
    <phoneticPr fontId="1" type="noConversion"/>
  </si>
  <si>
    <t>液晶显示屏</t>
    <phoneticPr fontId="1" type="noConversion"/>
  </si>
  <si>
    <t>TCL  LE50D69</t>
    <phoneticPr fontId="1" type="noConversion"/>
  </si>
  <si>
    <t>DVI信号分配器</t>
    <phoneticPr fontId="1" type="noConversion"/>
  </si>
  <si>
    <t>EXTRON DVI DA4 Plus</t>
    <phoneticPr fontId="1" type="noConversion"/>
  </si>
  <si>
    <t>MarBook Pro15"</t>
    <phoneticPr fontId="1" type="noConversion"/>
  </si>
  <si>
    <t>IBM T430</t>
    <phoneticPr fontId="1" type="noConversion"/>
  </si>
  <si>
    <t>不间断电源</t>
    <phoneticPr fontId="1" type="noConversion"/>
  </si>
  <si>
    <t>EMERSON UPS-3KVA</t>
    <phoneticPr fontId="1" type="noConversion"/>
  </si>
  <si>
    <t>专业翻页器</t>
    <phoneticPr fontId="1" type="noConversion"/>
  </si>
  <si>
    <t>PERFECT CUE  D'SAN PC-433SYS</t>
    <phoneticPr fontId="1" type="noConversion"/>
  </si>
  <si>
    <t>光纤系统</t>
    <phoneticPr fontId="1" type="noConversion"/>
  </si>
  <si>
    <t xml:space="preserve">Optical Fiber Syestem  </t>
    <phoneticPr fontId="1" type="noConversion"/>
  </si>
  <si>
    <t>电柜</t>
    <phoneticPr fontId="1" type="noConversion"/>
  </si>
  <si>
    <t xml:space="preserve">TL 34L </t>
    <phoneticPr fontId="1" type="noConversion"/>
  </si>
  <si>
    <t>高清矩阵切换器</t>
    <phoneticPr fontId="1" type="noConversion"/>
  </si>
  <si>
    <t>配套线材</t>
    <phoneticPr fontId="1" type="noConversion"/>
  </si>
  <si>
    <t xml:space="preserve">线阵列中高频音箱 </t>
  </si>
  <si>
    <t>TWAudio VERA10</t>
  </si>
  <si>
    <t>线阵列超低频音箱</t>
  </si>
  <si>
    <t>TWAudio VERAS30</t>
  </si>
  <si>
    <t xml:space="preserve">返送音箱 </t>
  </si>
  <si>
    <t>TWAudio M10</t>
  </si>
  <si>
    <t xml:space="preserve">数字功放 </t>
  </si>
  <si>
    <t>TWAudio K3dsp</t>
  </si>
  <si>
    <t xml:space="preserve">数字调音台 </t>
  </si>
  <si>
    <t>Midas M32</t>
  </si>
  <si>
    <t>无线手持麦克风</t>
  </si>
  <si>
    <t>SHURE ULX-D Beta 58</t>
  </si>
  <si>
    <t>无线肉色头戴麦克风</t>
  </si>
  <si>
    <t xml:space="preserve">SHURE ULX-D Beta 53 </t>
  </si>
  <si>
    <t xml:space="preserve">天线放大器 </t>
  </si>
  <si>
    <t>SHURE UA845-US,UA870WB</t>
  </si>
  <si>
    <t>音频电脑</t>
  </si>
  <si>
    <t>MarBook Pro15"</t>
  </si>
  <si>
    <t>电柜</t>
  </si>
  <si>
    <t xml:space="preserve">TL 34L </t>
  </si>
  <si>
    <t>16路音频缆车</t>
  </si>
  <si>
    <t>CANARE 16CHA</t>
  </si>
  <si>
    <t xml:space="preserve">主扩音箱 </t>
  </si>
  <si>
    <t>JBL PRX612M</t>
  </si>
  <si>
    <t xml:space="preserve">低音音箱 </t>
  </si>
  <si>
    <t>JBL PRX618S-XLF</t>
  </si>
  <si>
    <t>SOUNDCRAFT Si Expression 24cha</t>
  </si>
  <si>
    <t>有线对讲主机</t>
  </si>
  <si>
    <t>HANSON MPS30</t>
  </si>
  <si>
    <t>有线对讲接收机</t>
  </si>
  <si>
    <t>对讲机</t>
  </si>
  <si>
    <t>切割电脑灯</t>
  </si>
  <si>
    <t>GTD-1500II Profile Cutting Blade</t>
  </si>
  <si>
    <t>LOGO片制作费</t>
  </si>
  <si>
    <t>Glass</t>
  </si>
  <si>
    <t>三合一光束电脑灯</t>
  </si>
  <si>
    <t>GTD-330 BSW</t>
  </si>
  <si>
    <t>LED摇头灯</t>
  </si>
  <si>
    <t>JOLLY Q3 Turbo</t>
  </si>
  <si>
    <t>电脑灯调光台</t>
  </si>
  <si>
    <t>Grand MA2</t>
  </si>
  <si>
    <t>调光台扩展</t>
  </si>
  <si>
    <t>Grand MA2 NPU</t>
  </si>
  <si>
    <t>信号放大器</t>
  </si>
  <si>
    <t>TL D-net8</t>
  </si>
  <si>
    <t>TRUSS(Black)</t>
  </si>
  <si>
    <t>300mm ×400mm</t>
  </si>
  <si>
    <t>电动葫芦</t>
  </si>
  <si>
    <t>CM JCL 1T</t>
  </si>
  <si>
    <t>主配电缆</t>
  </si>
  <si>
    <t>50m</t>
  </si>
  <si>
    <t>平米</t>
    <rPh sb="0" eb="1">
      <t>ping mi</t>
    </rPh>
    <phoneticPr fontId="1" type="noConversion"/>
  </si>
  <si>
    <t>台</t>
    <rPh sb="0" eb="1">
      <t>tai</t>
    </rPh>
    <phoneticPr fontId="1" type="noConversion"/>
  </si>
  <si>
    <t>项</t>
    <rPh sb="0" eb="1">
      <t>xiang mu</t>
    </rPh>
    <phoneticPr fontId="1" type="noConversion"/>
  </si>
  <si>
    <t>个</t>
    <rPh sb="0" eb="1">
      <t>ge</t>
    </rPh>
    <phoneticPr fontId="1" type="noConversion"/>
  </si>
  <si>
    <t>套</t>
    <rPh sb="0" eb="1">
      <t>tao</t>
    </rPh>
    <phoneticPr fontId="1" type="noConversion"/>
  </si>
  <si>
    <t>个</t>
    <rPh sb="0" eb="1">
      <t>ge r</t>
    </rPh>
    <phoneticPr fontId="1" type="noConversion"/>
  </si>
  <si>
    <t>资深摄影师</t>
  </si>
  <si>
    <t>直播设备</t>
  </si>
  <si>
    <t>4套（直播台+线材，主会场1套，分会场4套）</t>
  </si>
  <si>
    <t>套/天</t>
  </si>
  <si>
    <t>微信实时上传、平台搭建、修图、水印</t>
  </si>
  <si>
    <t>场</t>
  </si>
  <si>
    <t>活动总控*1人*1天</t>
    <phoneticPr fontId="1" type="noConversion"/>
  </si>
  <si>
    <t>现场把控*2人*1天</t>
    <phoneticPr fontId="1" type="noConversion"/>
  </si>
  <si>
    <t>细节沟通及实施*2人*1天</t>
    <phoneticPr fontId="1" type="noConversion"/>
  </si>
  <si>
    <t>接待*2人*2天</t>
    <phoneticPr fontId="1" type="noConversion"/>
  </si>
  <si>
    <t>长5.4mx高2.9m</t>
  </si>
  <si>
    <t>长5mx高2.7m</t>
  </si>
  <si>
    <t>长5.1m高2.9m</t>
  </si>
  <si>
    <t>长4.9m高2.7m</t>
  </si>
  <si>
    <t>长1mx高1m</t>
  </si>
  <si>
    <t>长5.1mx高2.9m</t>
  </si>
  <si>
    <t>长2.65mx宽1m</t>
  </si>
  <si>
    <t>长0.6mx高1.0m</t>
  </si>
  <si>
    <t>长4.8m高2.9m</t>
  </si>
  <si>
    <t>长4.6m高2.7m</t>
  </si>
  <si>
    <t>长4.8mx高2.9m</t>
  </si>
  <si>
    <t>长2.45mx宽1.45m</t>
  </si>
  <si>
    <t>长5.4m高2.9m</t>
  </si>
  <si>
    <t>长21mx宽7m</t>
  </si>
  <si>
    <t>长17mx高0.4m</t>
  </si>
  <si>
    <t>延米</t>
  </si>
  <si>
    <t>平米</t>
  </si>
  <si>
    <t>项</t>
  </si>
  <si>
    <t>组</t>
  </si>
  <si>
    <t>平</t>
  </si>
  <si>
    <t>签到外围边框</t>
    <phoneticPr fontId="13" type="noConversion"/>
  </si>
  <si>
    <t>木质结构裱车贴</t>
  </si>
  <si>
    <t>木质结构裱车贴</t>
    <phoneticPr fontId="13" type="noConversion"/>
  </si>
  <si>
    <t>签到背板</t>
    <phoneticPr fontId="13" type="noConversion"/>
  </si>
  <si>
    <t>木质龙骨结构双面白裱车贴</t>
  </si>
  <si>
    <t>木质龙骨结构双面白裱车贴</t>
    <phoneticPr fontId="13" type="noConversion"/>
  </si>
  <si>
    <t>三边灯带</t>
  </si>
  <si>
    <t>灯带发光渗光</t>
  </si>
  <si>
    <t>亚克力PVC字</t>
  </si>
  <si>
    <t>木质结构烤漆</t>
  </si>
  <si>
    <t>木质结构</t>
  </si>
  <si>
    <t>木质结构裱车贴渗光</t>
  </si>
  <si>
    <t>恒久在线区边框</t>
  </si>
  <si>
    <t>恒久在线区背板</t>
  </si>
  <si>
    <t>木质结构地毯</t>
  </si>
  <si>
    <t>主会场-异形主舞台</t>
    <rPh sb="0" eb="1">
      <t>zhu hui chang</t>
    </rPh>
    <phoneticPr fontId="13" type="noConversion"/>
  </si>
  <si>
    <t>主会场-台阶</t>
    <phoneticPr fontId="13" type="noConversion"/>
  </si>
  <si>
    <t>一层签到区-桁架UV刀刮布</t>
    <phoneticPr fontId="13" type="noConversion"/>
  </si>
  <si>
    <t>指示牌</t>
    <phoneticPr fontId="13" type="noConversion"/>
  </si>
  <si>
    <t>木质画架+雪弗板</t>
    <phoneticPr fontId="13" type="noConversion"/>
  </si>
  <si>
    <t>个</t>
    <phoneticPr fontId="13" type="noConversion"/>
  </si>
  <si>
    <t>其他</t>
    <phoneticPr fontId="1" type="noConversion"/>
  </si>
  <si>
    <t>场地报批</t>
    <phoneticPr fontId="13" type="noConversion"/>
  </si>
  <si>
    <t>次</t>
    <phoneticPr fontId="13" type="noConversion"/>
  </si>
  <si>
    <t>人/天</t>
    <phoneticPr fontId="1" type="noConversion"/>
  </si>
  <si>
    <t>相关物料</t>
    <phoneticPr fontId="13" type="noConversion"/>
  </si>
  <si>
    <t>桌卡，麦克风套等</t>
    <phoneticPr fontId="13" type="noConversion"/>
  </si>
  <si>
    <t>项</t>
    <phoneticPr fontId="13" type="noConversion"/>
  </si>
  <si>
    <t>签到区域</t>
    <phoneticPr fontId="1" type="noConversion"/>
  </si>
  <si>
    <t>签到桌布</t>
    <phoneticPr fontId="1" type="noConversion"/>
  </si>
  <si>
    <t>品牌墙外围边框</t>
    <phoneticPr fontId="13" type="noConversion"/>
  </si>
  <si>
    <t>品牌背板</t>
    <phoneticPr fontId="13" type="noConversion"/>
  </si>
  <si>
    <t>立体字</t>
    <phoneticPr fontId="1" type="noConversion"/>
  </si>
  <si>
    <t>亚克力PVC字</t>
    <phoneticPr fontId="1" type="noConversion"/>
  </si>
  <si>
    <t>长6.4m高2.9m</t>
    <phoneticPr fontId="1" type="noConversion"/>
  </si>
  <si>
    <t>长6m高2.7m</t>
    <phoneticPr fontId="1" type="noConversion"/>
  </si>
  <si>
    <t>延米</t>
    <phoneticPr fontId="1" type="noConversion"/>
  </si>
  <si>
    <t>组</t>
    <phoneticPr fontId="1" type="noConversion"/>
  </si>
  <si>
    <t>长5m高2.7m</t>
    <phoneticPr fontId="1" type="noConversion"/>
  </si>
  <si>
    <t>云数据中心</t>
    <phoneticPr fontId="1" type="noConversion"/>
  </si>
  <si>
    <t>外围边框</t>
    <phoneticPr fontId="1" type="noConversion"/>
  </si>
  <si>
    <t>背板</t>
    <phoneticPr fontId="1" type="noConversion"/>
  </si>
  <si>
    <t>展示台</t>
    <phoneticPr fontId="1" type="noConversion"/>
  </si>
  <si>
    <t>电视</t>
    <phoneticPr fontId="1" type="noConversion"/>
  </si>
  <si>
    <t>台</t>
    <phoneticPr fontId="1" type="noConversion"/>
  </si>
  <si>
    <t>80cm</t>
    <phoneticPr fontId="1" type="noConversion"/>
  </si>
  <si>
    <t>木质结构烤漆，异性字母底座</t>
  </si>
  <si>
    <t>木质结构烤漆，异性字母底座</t>
    <phoneticPr fontId="1" type="noConversion"/>
  </si>
  <si>
    <t>MW级UPS</t>
    <phoneticPr fontId="1" type="noConversion"/>
  </si>
  <si>
    <t>外围边框</t>
    <phoneticPr fontId="1" type="noConversion"/>
  </si>
  <si>
    <t>背板</t>
    <phoneticPr fontId="1" type="noConversion"/>
  </si>
  <si>
    <t>立体字</t>
    <phoneticPr fontId="1" type="noConversion"/>
  </si>
  <si>
    <t>预制式供配电</t>
    <phoneticPr fontId="1" type="noConversion"/>
  </si>
  <si>
    <t>外围边框</t>
    <phoneticPr fontId="1" type="noConversion"/>
  </si>
  <si>
    <t>背板</t>
    <phoneticPr fontId="1" type="noConversion"/>
  </si>
  <si>
    <t>UPE&amp;强制式数据中心</t>
    <phoneticPr fontId="1" type="noConversion"/>
  </si>
  <si>
    <t>展示地台</t>
    <phoneticPr fontId="1" type="noConversion"/>
  </si>
  <si>
    <t>高性能计算</t>
    <phoneticPr fontId="1" type="noConversion"/>
  </si>
  <si>
    <t>5G边缘</t>
    <phoneticPr fontId="1" type="noConversion"/>
  </si>
  <si>
    <t>长5.1mx高2.9m</t>
    <phoneticPr fontId="1" type="noConversion"/>
  </si>
  <si>
    <t>智慧机柜IT融合</t>
    <phoneticPr fontId="1" type="noConversion"/>
  </si>
  <si>
    <t>长4.8m高2.7m</t>
    <phoneticPr fontId="1" type="noConversion"/>
  </si>
  <si>
    <t>生命周期</t>
    <phoneticPr fontId="1" type="noConversion"/>
  </si>
  <si>
    <t>搭建（外场展示区）小计</t>
    <rPh sb="9" eb="10">
      <t>xiao</t>
    </rPh>
    <rPh sb="10" eb="11">
      <t>ji suan</t>
    </rPh>
    <phoneticPr fontId="1" type="noConversion"/>
  </si>
  <si>
    <t>搭建（外场展示区）</t>
    <phoneticPr fontId="1" type="noConversion"/>
  </si>
  <si>
    <t>平米</t>
    <phoneticPr fontId="1" type="noConversion"/>
  </si>
  <si>
    <t>雷亚架钢木结构地台</t>
    <phoneticPr fontId="1" type="noConversion"/>
  </si>
  <si>
    <t>21500mm x 4000mm</t>
    <phoneticPr fontId="1" type="noConversion"/>
  </si>
  <si>
    <t>P3.9: 500mm x 500mm, Pixel: 5504 x 1024,</t>
    <phoneticPr fontId="1" type="noConversion"/>
  </si>
  <si>
    <t>24寸</t>
    <phoneticPr fontId="1" type="noConversion"/>
  </si>
  <si>
    <t>AV</t>
    <phoneticPr fontId="1" type="noConversion"/>
  </si>
  <si>
    <t>AV控台遮挡</t>
    <phoneticPr fontId="1" type="noConversion"/>
  </si>
  <si>
    <t>钢结构&amp;黑丝绒</t>
    <phoneticPr fontId="1" type="noConversion"/>
  </si>
  <si>
    <t>长10mx高1.5m</t>
    <phoneticPr fontId="1" type="noConversion"/>
  </si>
  <si>
    <t>项</t>
    <phoneticPr fontId="1" type="noConversion"/>
  </si>
  <si>
    <t>平米</t>
    <phoneticPr fontId="1" type="noConversion"/>
  </si>
  <si>
    <t>桁架UV刀刮布</t>
    <phoneticPr fontId="13" type="noConversion"/>
  </si>
  <si>
    <t>酒店地台包地毯</t>
    <phoneticPr fontId="13" type="noConversion"/>
  </si>
  <si>
    <t>分会场1&amp;2（主会场隔断）
分会场3&amp;4（一层宴会厅）</t>
    <phoneticPr fontId="1" type="noConversion"/>
  </si>
  <si>
    <t>套</t>
    <phoneticPr fontId="1" type="noConversion"/>
  </si>
  <si>
    <t>搭建&amp;AV（分会场1-4））小计</t>
    <rPh sb="14" eb="15">
      <t>xiao</t>
    </rPh>
    <rPh sb="15" eb="16">
      <t>ji suan</t>
    </rPh>
    <phoneticPr fontId="1" type="noConversion"/>
  </si>
  <si>
    <t>搭建&amp;AV（主会场）小计</t>
    <rPh sb="10" eb="11">
      <t>xiao</t>
    </rPh>
    <rPh sb="11" eb="12">
      <t>ji suan</t>
    </rPh>
    <phoneticPr fontId="1" type="noConversion"/>
  </si>
  <si>
    <t>一层签到台</t>
    <phoneticPr fontId="1" type="noConversion"/>
  </si>
  <si>
    <t>引路指引</t>
    <phoneticPr fontId="1" type="noConversion"/>
  </si>
  <si>
    <t>搬运人工</t>
    <phoneticPr fontId="1" type="noConversion"/>
  </si>
  <si>
    <t>10人/2次（进场&amp;撤场）</t>
    <phoneticPr fontId="1" type="noConversion"/>
  </si>
  <si>
    <t>布展人工</t>
    <phoneticPr fontId="1" type="noConversion"/>
  </si>
  <si>
    <t>美工</t>
    <phoneticPr fontId="1" type="noConversion"/>
  </si>
  <si>
    <t>1天1夜 3人 白天1人1工，晚上1人2工（白天3工+晚上6工）</t>
    <phoneticPr fontId="1" type="noConversion"/>
  </si>
  <si>
    <t>1天2夜 30人 白天1人1工，晚上1人2工（白天30工+晚上120工）
1、10人主会场舞台搭建
2、10人外场产品区搭建
3、8人一层分会场搭建
4、2人大堂签到区搭建</t>
    <phoneticPr fontId="1" type="noConversion"/>
  </si>
  <si>
    <t>驻场人工</t>
    <phoneticPr fontId="1" type="noConversion"/>
  </si>
  <si>
    <t>1天 3人，白天1人1工</t>
    <phoneticPr fontId="1" type="noConversion"/>
  </si>
  <si>
    <t>翻场人工</t>
    <phoneticPr fontId="1" type="noConversion"/>
  </si>
  <si>
    <t>搭建人员</t>
    <phoneticPr fontId="1" type="noConversion"/>
  </si>
  <si>
    <t>搭建运输</t>
    <phoneticPr fontId="1" type="noConversion"/>
  </si>
  <si>
    <t>人工运输</t>
    <phoneticPr fontId="1" type="noConversion"/>
  </si>
  <si>
    <t>物料运输</t>
    <phoneticPr fontId="1" type="noConversion"/>
  </si>
  <si>
    <t>场地（酒店要求）</t>
    <phoneticPr fontId="1" type="noConversion"/>
  </si>
  <si>
    <t>AV人员</t>
    <phoneticPr fontId="1" type="noConversion"/>
  </si>
  <si>
    <t>主会场+4个分会场</t>
    <phoneticPr fontId="1" type="noConversion"/>
  </si>
  <si>
    <t>主会场</t>
    <phoneticPr fontId="1" type="noConversion"/>
  </si>
  <si>
    <t>视频操控师</t>
    <phoneticPr fontId="1" type="noConversion"/>
  </si>
  <si>
    <t>音响师</t>
    <phoneticPr fontId="1" type="noConversion"/>
  </si>
  <si>
    <t>灯光师</t>
    <phoneticPr fontId="1" type="noConversion"/>
  </si>
  <si>
    <t>技术人员</t>
    <phoneticPr fontId="1" type="noConversion"/>
  </si>
  <si>
    <t>进场+撤场，20人*2次</t>
    <phoneticPr fontId="1" type="noConversion"/>
  </si>
  <si>
    <t>技术人员翻场</t>
    <phoneticPr fontId="1" type="noConversion"/>
  </si>
  <si>
    <t>设备运输</t>
    <phoneticPr fontId="1" type="noConversion"/>
  </si>
  <si>
    <t xml:space="preserve">人工运输 </t>
    <phoneticPr fontId="1" type="noConversion"/>
  </si>
  <si>
    <t>搭建&amp;AV（人员&amp;运输&amp;其他）</t>
    <phoneticPr fontId="1" type="noConversion"/>
  </si>
  <si>
    <t>搭建&amp;AV（人员&amp;运输&amp;其他）小计</t>
    <rPh sb="15" eb="16">
      <t>xiao</t>
    </rPh>
    <rPh sb="16" eb="17">
      <t>ji suan</t>
    </rPh>
    <phoneticPr fontId="1" type="noConversion"/>
  </si>
  <si>
    <t>摄影</t>
    <phoneticPr fontId="1" type="noConversion"/>
  </si>
  <si>
    <t>摄像</t>
    <phoneticPr fontId="1" type="noConversion"/>
  </si>
  <si>
    <t>执行人员</t>
    <phoneticPr fontId="1" type="noConversion"/>
  </si>
  <si>
    <t>礼仪</t>
    <phoneticPr fontId="1" type="noConversion"/>
  </si>
  <si>
    <t>兼职</t>
    <phoneticPr fontId="1" type="noConversion"/>
  </si>
  <si>
    <t>第三方人员</t>
    <phoneticPr fontId="1" type="noConversion"/>
  </si>
  <si>
    <t>酒店方要求，按照实际报批费用结算</t>
    <phoneticPr fontId="13" type="noConversion"/>
  </si>
  <si>
    <t>第三方人员&amp;其他</t>
    <phoneticPr fontId="1" type="noConversion"/>
  </si>
  <si>
    <t>第三方人员&amp;其他小计</t>
    <rPh sb="8" eb="9">
      <t>xiao</t>
    </rPh>
    <rPh sb="9" eb="10">
      <t>ji suan</t>
    </rPh>
    <phoneticPr fontId="1" type="noConversion"/>
  </si>
  <si>
    <t>摄影摄像</t>
    <phoneticPr fontId="1" type="noConversion"/>
  </si>
  <si>
    <t>摄影摄像小计</t>
    <rPh sb="4" eb="5">
      <t>xiao</t>
    </rPh>
    <rPh sb="5" eb="6">
      <t>ji suan</t>
    </rPh>
    <phoneticPr fontId="1" type="noConversion"/>
  </si>
  <si>
    <t>搭建&amp;AV（主会场+分会场1）</t>
    <phoneticPr fontId="1" type="noConversion"/>
  </si>
  <si>
    <t>搭建&amp;AV（分会场2-4）</t>
    <phoneticPr fontId="1" type="noConversion"/>
  </si>
  <si>
    <t>长4mx高2m</t>
    <phoneticPr fontId="1" type="noConversion"/>
  </si>
  <si>
    <t>长9mx高4.5m*3个</t>
    <phoneticPr fontId="1" type="noConversion"/>
  </si>
  <si>
    <t>长9mx宽3m*3个</t>
    <phoneticPr fontId="1" type="noConversion"/>
  </si>
  <si>
    <t>长5mx高1.5m*3个</t>
    <phoneticPr fontId="1" type="noConversion"/>
  </si>
  <si>
    <t>ipad</t>
    <phoneticPr fontId="1" type="noConversion"/>
  </si>
  <si>
    <t>消电检审批报告</t>
    <phoneticPr fontId="1" type="noConversion"/>
  </si>
  <si>
    <t>台</t>
    <phoneticPr fontId="1" type="noConversion"/>
  </si>
  <si>
    <t>木质结构，LED发光，启动装置</t>
    <phoneticPr fontId="1" type="noConversion"/>
  </si>
  <si>
    <t>项</t>
    <phoneticPr fontId="1" type="noConversion"/>
  </si>
  <si>
    <t>启动视频</t>
    <phoneticPr fontId="1" type="noConversion"/>
  </si>
  <si>
    <t>项</t>
    <phoneticPr fontId="1" type="noConversion"/>
  </si>
  <si>
    <t>白皮书&amp;巡展启动</t>
    <phoneticPr fontId="1" type="noConversion"/>
  </si>
  <si>
    <t>实时直播</t>
    <phoneticPr fontId="1" type="noConversion"/>
  </si>
  <si>
    <t>日程墙</t>
    <phoneticPr fontId="1" type="noConversion"/>
  </si>
  <si>
    <t>品牌+互动背景板</t>
    <phoneticPr fontId="1" type="noConversion"/>
  </si>
  <si>
    <t>展示拍照</t>
    <phoneticPr fontId="1" type="noConversion"/>
  </si>
  <si>
    <t>木质结构</t>
    <phoneticPr fontId="1" type="noConversion"/>
  </si>
  <si>
    <t>项</t>
    <phoneticPr fontId="1" type="noConversion"/>
  </si>
  <si>
    <t>42寸</t>
  </si>
  <si>
    <t>42寸</t>
    <phoneticPr fontId="1" type="noConversion"/>
  </si>
  <si>
    <t>台</t>
  </si>
  <si>
    <t>37寸</t>
    <phoneticPr fontId="1" type="noConversion"/>
  </si>
  <si>
    <t>主会场+3个分会场</t>
    <phoneticPr fontId="1" type="noConversion"/>
  </si>
  <si>
    <t>1天5人（分会场2搭建，每会场5人）</t>
    <phoneticPr fontId="1" type="noConversion"/>
  </si>
  <si>
    <t>人</t>
    <phoneticPr fontId="1" type="noConversion"/>
  </si>
  <si>
    <t>主持人彩排</t>
    <phoneticPr fontId="1" type="noConversion"/>
  </si>
  <si>
    <t>人</t>
    <phoneticPr fontId="1" type="noConversion"/>
  </si>
  <si>
    <t>女主持，做画外音使用6月27日上午大会使用，工作时间8:00-12:00</t>
    <phoneticPr fontId="1" type="noConversion"/>
  </si>
  <si>
    <t>6月26日下午3小时彩排</t>
    <phoneticPr fontId="1" type="noConversion"/>
  </si>
  <si>
    <t>1天5人（分会场2搭建，每会场5人）</t>
    <phoneticPr fontId="1" type="noConversion"/>
  </si>
  <si>
    <t>工业边缘计算&amp;工业关键基础</t>
    <rPh sb="4" eb="5">
      <t>ji suan</t>
    </rPh>
    <phoneticPr fontId="1" type="noConversion"/>
  </si>
  <si>
    <t>控台电脑-苹果电脑</t>
    <rPh sb="0" eb="1">
      <t>kon tai</t>
    </rPh>
    <rPh sb="2" eb="3">
      <t>dian n</t>
    </rPh>
    <phoneticPr fontId="1" type="noConversion"/>
  </si>
  <si>
    <t>ppt电脑-笔记本电脑</t>
    <rPh sb="3" eb="4">
      <t>dian n n</t>
    </rPh>
    <phoneticPr fontId="1" type="noConversion"/>
  </si>
  <si>
    <t>2位摄像师使用主场游机老师，此费用为两套无线图传设备</t>
    <rPh sb="9" eb="10">
      <t>you ji</t>
    </rPh>
    <rPh sb="10" eb="11">
      <t>ji</t>
    </rPh>
    <phoneticPr fontId="1" type="noConversion"/>
  </si>
  <si>
    <t>画外音主持人</t>
    <rPh sb="0" eb="1">
      <t>hua wai yin</t>
    </rPh>
    <phoneticPr fontId="1" type="noConversion"/>
  </si>
  <si>
    <t>播放电脑</t>
    <rPh sb="0" eb="1">
      <t>bo f</t>
    </rPh>
    <phoneticPr fontId="1" type="noConversion"/>
  </si>
  <si>
    <t>2019 维谛技术峰会</t>
    <rPh sb="6" eb="7">
      <t>di</t>
    </rPh>
    <phoneticPr fontId="1" type="noConversion"/>
  </si>
  <si>
    <t>松下投影机</t>
    <phoneticPr fontId="1" type="noConversion"/>
  </si>
  <si>
    <t>定制桌布 签到区*1，白皮书区*2</t>
    <phoneticPr fontId="1" type="noConversion"/>
  </si>
  <si>
    <t>PERFECT CUE  D'SAN PC-433SYS</t>
    <phoneticPr fontId="1" type="noConversion"/>
  </si>
  <si>
    <t>15000流明</t>
    <rPh sb="5" eb="6">
      <t>liu m</t>
    </rPh>
    <phoneticPr fontId="1" type="noConversion"/>
  </si>
  <si>
    <t>IBM T430*1 MarBook Pro15"*1 AV控台1台，投影机1台</t>
    <phoneticPr fontId="1" type="noConversion"/>
  </si>
  <si>
    <t>SHURE ULX-D Beta 58 每个会场4个（3个使用，1个备用）</t>
    <phoneticPr fontId="1" type="noConversion"/>
  </si>
  <si>
    <t>HANSON BSP1-Mrk2 Av控台2个</t>
    <phoneticPr fontId="1" type="noConversion"/>
  </si>
  <si>
    <t>HYT TC620 每个会场3个</t>
    <phoneticPr fontId="1" type="noConversion"/>
  </si>
  <si>
    <t>27日 全天 4人</t>
    <rPh sb="2" eb="3">
      <t>ri</t>
    </rPh>
    <rPh sb="4" eb="5">
      <t>quan t</t>
    </rPh>
    <rPh sb="8" eb="9">
      <t>ren</t>
    </rPh>
    <phoneticPr fontId="1" type="noConversion"/>
  </si>
  <si>
    <t>资深摄影师</t>
    <rPh sb="0" eb="1">
      <t>zi shen</t>
    </rPh>
    <rPh sb="2" eb="3">
      <t>she ying s</t>
    </rPh>
    <phoneticPr fontId="1" type="noConversion"/>
  </si>
  <si>
    <t>26日 13:00-18:00 半天 1人</t>
    <rPh sb="2" eb="3">
      <t>ri</t>
    </rPh>
    <rPh sb="16" eb="17">
      <t>ban tian</t>
    </rPh>
    <rPh sb="20" eb="21">
      <t>ren</t>
    </rPh>
    <phoneticPr fontId="13" type="noConversion"/>
  </si>
  <si>
    <t>27日全天 4人，</t>
    <rPh sb="2" eb="3">
      <t>ri</t>
    </rPh>
    <rPh sb="3" eb="4">
      <t>quan t</t>
    </rPh>
    <phoneticPr fontId="1" type="noConversion"/>
  </si>
  <si>
    <t>26日 全天 4人，27日 全天 8人，26日的人沿用至27日</t>
    <rPh sb="2" eb="3">
      <t>ri</t>
    </rPh>
    <rPh sb="4" eb="5">
      <t>quan t</t>
    </rPh>
    <rPh sb="8" eb="9">
      <t>ren</t>
    </rPh>
    <rPh sb="12" eb="13">
      <t>ri</t>
    </rPh>
    <rPh sb="14" eb="15">
      <t>quan t</t>
    </rPh>
    <rPh sb="18" eb="19">
      <t>ren</t>
    </rPh>
    <rPh sb="22" eb="23">
      <t>ri</t>
    </rPh>
    <rPh sb="23" eb="24">
      <t>d</t>
    </rPh>
    <rPh sb="24" eb="25">
      <t>ren</t>
    </rPh>
    <rPh sb="25" eb="26">
      <t>yan yong</t>
    </rPh>
    <rPh sb="27" eb="28">
      <t>zhi</t>
    </rPh>
    <rPh sb="30" eb="31">
      <t>ri</t>
    </rPh>
    <phoneticPr fontId="1" type="noConversion"/>
  </si>
  <si>
    <t>25位工作人员*1天</t>
    <phoneticPr fontId="1" type="noConversion"/>
  </si>
  <si>
    <t>Apple iPad  32G （加收10%服务费）</t>
    <phoneticPr fontId="1" type="noConversion"/>
  </si>
  <si>
    <t>长6mx高4m</t>
    <phoneticPr fontId="1" type="noConversion"/>
  </si>
  <si>
    <t>启动装置</t>
    <phoneticPr fontId="1" type="noConversion"/>
  </si>
  <si>
    <t>其他</t>
    <rPh sb="0" eb="1">
      <t>qi t</t>
    </rPh>
    <phoneticPr fontId="1" type="noConversion"/>
  </si>
  <si>
    <t>资深摄像师</t>
    <rPh sb="0" eb="1">
      <t>zi shen</t>
    </rPh>
    <rPh sb="2" eb="3">
      <t>she xiang shi</t>
    </rPh>
    <phoneticPr fontId="1" type="noConversion"/>
  </si>
  <si>
    <t>26日 19:00-21:00 半天</t>
    <rPh sb="2" eb="3">
      <t>ri</t>
    </rPh>
    <rPh sb="16" eb="17">
      <t>bann tian</t>
    </rPh>
    <phoneticPr fontId="1" type="noConversion"/>
  </si>
  <si>
    <t>27日 全天 1人</t>
    <rPh sb="2" eb="3">
      <t>ri</t>
    </rPh>
    <rPh sb="4" eb="5">
      <t>quan t</t>
    </rPh>
    <rPh sb="8" eb="9">
      <t>ren</t>
    </rPh>
    <phoneticPr fontId="13" type="noConversion"/>
  </si>
  <si>
    <t>27日 全天 3人</t>
    <rPh sb="2" eb="3">
      <t>ri</t>
    </rPh>
    <rPh sb="4" eb="5">
      <t>quan t</t>
    </rPh>
    <rPh sb="8" eb="9">
      <t>ren</t>
    </rPh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</si>
</sst>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2"/>
      <color theme="1"/>
      <name val="微软雅黑"/>
      <family val="3"/>
      <charset val="134"/>
    </font>
    <font>
      <b/>
      <sz val="16"/>
      <color theme="1"/>
      <name val="微软雅黑"/>
      <family val="3"/>
      <charset val="134"/>
    </font>
    <font>
      <b/>
      <sz val="16"/>
      <color rgb="FFFF0000"/>
      <name val="微软雅黑"/>
      <family val="3"/>
      <charset val="134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sz val="10"/>
      <name val="Geneva"/>
    </font>
    <font>
      <sz val="12"/>
      <color rgb="FF000000"/>
      <name val="微软雅黑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20"/>
      <color theme="1"/>
      <name val="微软雅黑"/>
      <family val="3"/>
      <charset val="134"/>
    </font>
    <font>
      <sz val="12"/>
      <color rgb="FFFF0000"/>
      <name val="微软雅黑"/>
      <family val="3"/>
      <charset val="134"/>
    </font>
    <font>
      <sz val="9"/>
      <name val="宋体"/>
      <family val="3"/>
      <charset val="134"/>
    </font>
    <font>
      <sz val="12"/>
      <name val="微软雅黑"/>
      <family val="3"/>
      <charset val="134"/>
    </font>
    <font>
      <b/>
      <sz val="12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8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9" fontId="8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right" vertical="center"/>
    </xf>
    <xf numFmtId="0" fontId="15" fillId="4" borderId="3" xfId="0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88">
    <cellStyle name="0,0_x000d__x000d_NA_x000d__x000d_" xfId="36"/>
    <cellStyle name="Normal 2" xfId="61"/>
    <cellStyle name="常规" xfId="0" builtinId="0"/>
    <cellStyle name="超链接" xfId="1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超链接" xfId="152" builtinId="8" hidden="1"/>
    <cellStyle name="超链接" xfId="154" builtinId="8" hidden="1"/>
    <cellStyle name="超链接" xfId="156" builtinId="8" hidden="1"/>
    <cellStyle name="超链接" xfId="158" builtinId="8" hidden="1"/>
    <cellStyle name="超链接" xfId="160" builtinId="8" hidden="1"/>
    <cellStyle name="超链接" xfId="162" builtinId="8" hidden="1"/>
    <cellStyle name="超链接" xfId="164" builtinId="8" hidden="1"/>
    <cellStyle name="超链接" xfId="166" builtinId="8" hidden="1"/>
    <cellStyle name="超链接" xfId="168" builtinId="8" hidden="1"/>
    <cellStyle name="超链接" xfId="170" builtinId="8" hidden="1"/>
    <cellStyle name="超链接" xfId="172" builtinId="8" hidden="1"/>
    <cellStyle name="超链接" xfId="174" builtinId="8" hidden="1"/>
    <cellStyle name="超链接" xfId="176" builtinId="8" hidden="1"/>
    <cellStyle name="超链接" xfId="178" builtinId="8" hidden="1"/>
    <cellStyle name="超链接" xfId="180" builtinId="8" hidden="1"/>
    <cellStyle name="超链接" xfId="182" builtinId="8" hidden="1"/>
    <cellStyle name="超链接" xfId="184" builtinId="8" hidden="1"/>
    <cellStyle name="超链接" xfId="186" builtinId="8" hidden="1"/>
    <cellStyle name="超链接" xfId="188" builtinId="8" hidden="1"/>
    <cellStyle name="超链接" xfId="190" builtinId="8" hidden="1"/>
    <cellStyle name="超链接" xfId="192" builtinId="8" hidden="1"/>
    <cellStyle name="超链接" xfId="194" builtinId="8" hidden="1"/>
    <cellStyle name="超链接" xfId="196" builtinId="8" hidden="1"/>
    <cellStyle name="超链接" xfId="198" builtinId="8" hidden="1"/>
    <cellStyle name="超链接" xfId="200" builtinId="8" hidden="1"/>
    <cellStyle name="超链接" xfId="202" builtinId="8" hidden="1"/>
    <cellStyle name="超链接" xfId="204" builtinId="8" hidden="1"/>
    <cellStyle name="超链接" xfId="206" builtinId="8" hidden="1"/>
    <cellStyle name="超链接" xfId="208" builtinId="8" hidden="1"/>
    <cellStyle name="超链接" xfId="210" builtinId="8" hidden="1"/>
    <cellStyle name="超链接" xfId="212" builtinId="8" hidden="1"/>
    <cellStyle name="超链接" xfId="214" builtinId="8" hidden="1"/>
    <cellStyle name="超链接" xfId="216" builtinId="8" hidden="1"/>
    <cellStyle name="超链接" xfId="218" builtinId="8" hidden="1"/>
    <cellStyle name="超链接" xfId="220" builtinId="8" hidden="1"/>
    <cellStyle name="超链接" xfId="222" builtinId="8" hidden="1"/>
    <cellStyle name="超链接" xfId="224" builtinId="8" hidden="1"/>
    <cellStyle name="超链接" xfId="226" builtinId="8" hidden="1"/>
    <cellStyle name="超链接" xfId="228" builtinId="8" hidden="1"/>
    <cellStyle name="超链接" xfId="230" builtinId="8" hidden="1"/>
    <cellStyle name="超链接" xfId="232" builtinId="8" hidden="1"/>
    <cellStyle name="超链接" xfId="234" builtinId="8" hidden="1"/>
    <cellStyle name="超链接" xfId="236" builtinId="8" hidden="1"/>
    <cellStyle name="超链接" xfId="238" builtinId="8" hidden="1"/>
    <cellStyle name="超链接" xfId="240" builtinId="8" hidden="1"/>
    <cellStyle name="超链接" xfId="242" builtinId="8" hidden="1"/>
    <cellStyle name="超链接" xfId="244" builtinId="8" hidden="1"/>
    <cellStyle name="超链接" xfId="246" builtinId="8" hidden="1"/>
    <cellStyle name="超链接" xfId="248" builtinId="8" hidden="1"/>
    <cellStyle name="超链接" xfId="250" builtinId="8" hidden="1"/>
    <cellStyle name="超链接" xfId="252" builtinId="8" hidden="1"/>
    <cellStyle name="超链接" xfId="254" builtinId="8" hidden="1"/>
    <cellStyle name="超链接" xfId="256" builtinId="8" hidden="1"/>
    <cellStyle name="超链接" xfId="258" builtinId="8" hidden="1"/>
    <cellStyle name="超链接" xfId="260" builtinId="8" hidden="1"/>
    <cellStyle name="超链接" xfId="262" builtinId="8" hidden="1"/>
    <cellStyle name="超链接" xfId="264" builtinId="8" hidden="1"/>
    <cellStyle name="超链接" xfId="266" builtinId="8" hidden="1"/>
    <cellStyle name="超链接" xfId="268" builtinId="8" hidden="1"/>
    <cellStyle name="超链接" xfId="270" builtinId="8" hidden="1"/>
    <cellStyle name="超链接" xfId="272" builtinId="8" hidden="1"/>
    <cellStyle name="超链接" xfId="274" builtinId="8" hidden="1"/>
    <cellStyle name="超链接" xfId="276" builtinId="8" hidden="1"/>
    <cellStyle name="超链接" xfId="278" builtinId="8" hidden="1"/>
    <cellStyle name="超链接" xfId="280" builtinId="8" hidden="1"/>
    <cellStyle name="超链接" xfId="282" builtinId="8" hidden="1"/>
    <cellStyle name="超链接" xfId="284" builtinId="8" hidden="1"/>
    <cellStyle name="超链接" xfId="286" builtinId="8" hidden="1"/>
    <cellStyle name="样式 1" xfId="3"/>
    <cellStyle name="已访问的超链接" xfId="2" builtinId="9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3" builtinId="9" hidden="1"/>
    <cellStyle name="已访问的超链接" xfId="35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  <cellStyle name="已访问的超链接" xfId="153" builtinId="9" hidden="1"/>
    <cellStyle name="已访问的超链接" xfId="155" builtinId="9" hidden="1"/>
    <cellStyle name="已访问的超链接" xfId="157" builtinId="9" hidden="1"/>
    <cellStyle name="已访问的超链接" xfId="159" builtinId="9" hidden="1"/>
    <cellStyle name="已访问的超链接" xfId="161" builtinId="9" hidden="1"/>
    <cellStyle name="已访问的超链接" xfId="163" builtinId="9" hidden="1"/>
    <cellStyle name="已访问的超链接" xfId="165" builtinId="9" hidden="1"/>
    <cellStyle name="已访问的超链接" xfId="167" builtinId="9" hidden="1"/>
    <cellStyle name="已访问的超链接" xfId="169" builtinId="9" hidden="1"/>
    <cellStyle name="已访问的超链接" xfId="171" builtinId="9" hidden="1"/>
    <cellStyle name="已访问的超链接" xfId="173" builtinId="9" hidden="1"/>
    <cellStyle name="已访问的超链接" xfId="175" builtinId="9" hidden="1"/>
    <cellStyle name="已访问的超链接" xfId="177" builtinId="9" hidden="1"/>
    <cellStyle name="已访问的超链接" xfId="179" builtinId="9" hidden="1"/>
    <cellStyle name="已访问的超链接" xfId="181" builtinId="9" hidden="1"/>
    <cellStyle name="已访问的超链接" xfId="183" builtinId="9" hidden="1"/>
    <cellStyle name="已访问的超链接" xfId="185" builtinId="9" hidden="1"/>
    <cellStyle name="已访问的超链接" xfId="187" builtinId="9" hidden="1"/>
    <cellStyle name="已访问的超链接" xfId="189" builtinId="9" hidden="1"/>
    <cellStyle name="已访问的超链接" xfId="191" builtinId="9" hidden="1"/>
    <cellStyle name="已访问的超链接" xfId="193" builtinId="9" hidden="1"/>
    <cellStyle name="已访问的超链接" xfId="195" builtinId="9" hidden="1"/>
    <cellStyle name="已访问的超链接" xfId="197" builtinId="9" hidden="1"/>
    <cellStyle name="已访问的超链接" xfId="199" builtinId="9" hidden="1"/>
    <cellStyle name="已访问的超链接" xfId="201" builtinId="9" hidden="1"/>
    <cellStyle name="已访问的超链接" xfId="203" builtinId="9" hidden="1"/>
    <cellStyle name="已访问的超链接" xfId="205" builtinId="9" hidden="1"/>
    <cellStyle name="已访问的超链接" xfId="207" builtinId="9" hidden="1"/>
    <cellStyle name="已访问的超链接" xfId="209" builtinId="9" hidden="1"/>
    <cellStyle name="已访问的超链接" xfId="211" builtinId="9" hidden="1"/>
    <cellStyle name="已访问的超链接" xfId="213" builtinId="9" hidden="1"/>
    <cellStyle name="已访问的超链接" xfId="215" builtinId="9" hidden="1"/>
    <cellStyle name="已访问的超链接" xfId="217" builtinId="9" hidden="1"/>
    <cellStyle name="已访问的超链接" xfId="219" builtinId="9" hidden="1"/>
    <cellStyle name="已访问的超链接" xfId="221" builtinId="9" hidden="1"/>
    <cellStyle name="已访问的超链接" xfId="223" builtinId="9" hidden="1"/>
    <cellStyle name="已访问的超链接" xfId="225" builtinId="9" hidden="1"/>
    <cellStyle name="已访问的超链接" xfId="227" builtinId="9" hidden="1"/>
    <cellStyle name="已访问的超链接" xfId="229" builtinId="9" hidden="1"/>
    <cellStyle name="已访问的超链接" xfId="231" builtinId="9" hidden="1"/>
    <cellStyle name="已访问的超链接" xfId="233" builtinId="9" hidden="1"/>
    <cellStyle name="已访问的超链接" xfId="235" builtinId="9" hidden="1"/>
    <cellStyle name="已访问的超链接" xfId="237" builtinId="9" hidden="1"/>
    <cellStyle name="已访问的超链接" xfId="239" builtinId="9" hidden="1"/>
    <cellStyle name="已访问的超链接" xfId="241" builtinId="9" hidden="1"/>
    <cellStyle name="已访问的超链接" xfId="243" builtinId="9" hidden="1"/>
    <cellStyle name="已访问的超链接" xfId="245" builtinId="9" hidden="1"/>
    <cellStyle name="已访问的超链接" xfId="247" builtinId="9" hidden="1"/>
    <cellStyle name="已访问的超链接" xfId="249" builtinId="9" hidden="1"/>
    <cellStyle name="已访问的超链接" xfId="251" builtinId="9" hidden="1"/>
    <cellStyle name="已访问的超链接" xfId="253" builtinId="9" hidden="1"/>
    <cellStyle name="已访问的超链接" xfId="255" builtinId="9" hidden="1"/>
    <cellStyle name="已访问的超链接" xfId="257" builtinId="9" hidden="1"/>
    <cellStyle name="已访问的超链接" xfId="259" builtinId="9" hidden="1"/>
    <cellStyle name="已访问的超链接" xfId="261" builtinId="9" hidden="1"/>
    <cellStyle name="已访问的超链接" xfId="263" builtinId="9" hidden="1"/>
    <cellStyle name="已访问的超链接" xfId="265" builtinId="9" hidden="1"/>
    <cellStyle name="已访问的超链接" xfId="267" builtinId="9" hidden="1"/>
    <cellStyle name="已访问的超链接" xfId="269" builtinId="9" hidden="1"/>
    <cellStyle name="已访问的超链接" xfId="271" builtinId="9" hidden="1"/>
    <cellStyle name="已访问的超链接" xfId="273" builtinId="9" hidden="1"/>
    <cellStyle name="已访问的超链接" xfId="275" builtinId="9" hidden="1"/>
    <cellStyle name="已访问的超链接" xfId="277" builtinId="9" hidden="1"/>
    <cellStyle name="已访问的超链接" xfId="279" builtinId="9" hidden="1"/>
    <cellStyle name="已访问的超链接" xfId="281" builtinId="9" hidden="1"/>
    <cellStyle name="已访问的超链接" xfId="283" builtinId="9" hidden="1"/>
    <cellStyle name="已访问的超链接" xfId="285" builtinId="9" hidden="1"/>
    <cellStyle name="已访问的超链接" xfId="287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zoomScale="75" zoomScaleNormal="75" zoomScalePageLayoutView="75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A159" sqref="A159:I159"/>
    </sheetView>
  </sheetViews>
  <sheetFormatPr baseColWidth="10" defaultRowHeight="18" x14ac:dyDescent="0.2"/>
  <cols>
    <col min="1" max="1" width="4.6640625" style="1" bestFit="1" customWidth="1"/>
    <col min="2" max="2" width="21.83203125" style="1" customWidth="1"/>
    <col min="3" max="3" width="42.1640625" style="1" bestFit="1" customWidth="1"/>
    <col min="4" max="4" width="54.33203125" style="9" bestFit="1" customWidth="1"/>
    <col min="5" max="5" width="20.6640625" style="1" customWidth="1"/>
    <col min="6" max="8" width="10.83203125" style="1"/>
    <col min="9" max="9" width="14.83203125" style="1" customWidth="1"/>
    <col min="10" max="10" width="58.1640625" style="1" customWidth="1"/>
    <col min="11" max="16384" width="10.83203125" style="1"/>
  </cols>
  <sheetData>
    <row r="1" spans="1:10" ht="28" x14ac:dyDescent="0.2">
      <c r="A1" s="51" t="s">
        <v>301</v>
      </c>
      <c r="B1" s="51"/>
      <c r="C1" s="51"/>
      <c r="D1" s="51"/>
      <c r="E1" s="51"/>
      <c r="F1" s="51"/>
      <c r="G1" s="51"/>
      <c r="H1" s="51"/>
      <c r="I1" s="51"/>
    </row>
    <row r="2" spans="1:10" ht="21" customHeight="1" x14ac:dyDescent="0.2">
      <c r="A2" s="2" t="s">
        <v>0</v>
      </c>
      <c r="B2" s="2"/>
      <c r="C2" s="2" t="s">
        <v>1</v>
      </c>
      <c r="D2" s="7" t="s">
        <v>2</v>
      </c>
      <c r="E2" s="2" t="s">
        <v>3</v>
      </c>
      <c r="F2" s="2" t="s">
        <v>7</v>
      </c>
      <c r="G2" s="2" t="s">
        <v>4</v>
      </c>
      <c r="H2" s="2" t="s">
        <v>5</v>
      </c>
      <c r="I2" s="2" t="s">
        <v>6</v>
      </c>
    </row>
    <row r="3" spans="1:10" ht="35" customHeight="1" x14ac:dyDescent="0.2">
      <c r="A3" s="52" t="s">
        <v>205</v>
      </c>
      <c r="B3" s="53"/>
      <c r="C3" s="53"/>
      <c r="D3" s="53"/>
      <c r="E3" s="53"/>
      <c r="F3" s="53"/>
      <c r="G3" s="53"/>
      <c r="H3" s="53"/>
      <c r="I3" s="54"/>
    </row>
    <row r="4" spans="1:10" ht="22" customHeight="1" x14ac:dyDescent="0.2">
      <c r="A4" s="6">
        <v>1</v>
      </c>
      <c r="B4" s="48" t="s">
        <v>169</v>
      </c>
      <c r="C4" s="8" t="s">
        <v>141</v>
      </c>
      <c r="D4" s="8" t="s">
        <v>143</v>
      </c>
      <c r="E4" s="3" t="s">
        <v>121</v>
      </c>
      <c r="F4" s="3" t="s">
        <v>136</v>
      </c>
      <c r="G4" s="3">
        <v>11.2</v>
      </c>
      <c r="H4" s="3">
        <v>180</v>
      </c>
      <c r="I4" s="3">
        <f t="shared" ref="I4:I35" si="0">H4*G4</f>
        <v>2015.9999999999998</v>
      </c>
    </row>
    <row r="5" spans="1:10" ht="22" customHeight="1" x14ac:dyDescent="0.2">
      <c r="A5" s="6">
        <v>2</v>
      </c>
      <c r="B5" s="49"/>
      <c r="C5" s="8" t="s">
        <v>144</v>
      </c>
      <c r="D5" s="8" t="s">
        <v>146</v>
      </c>
      <c r="E5" s="3" t="s">
        <v>122</v>
      </c>
      <c r="F5" s="3" t="s">
        <v>137</v>
      </c>
      <c r="G5" s="3">
        <v>13.5</v>
      </c>
      <c r="H5" s="3">
        <v>320</v>
      </c>
      <c r="I5" s="3">
        <f t="shared" si="0"/>
        <v>4320</v>
      </c>
    </row>
    <row r="6" spans="1:10" ht="22" customHeight="1" x14ac:dyDescent="0.2">
      <c r="A6" s="6">
        <v>3</v>
      </c>
      <c r="B6" s="49"/>
      <c r="C6" s="8" t="s">
        <v>147</v>
      </c>
      <c r="D6" s="8" t="s">
        <v>148</v>
      </c>
      <c r="E6" s="3" t="s">
        <v>121</v>
      </c>
      <c r="F6" s="3" t="s">
        <v>136</v>
      </c>
      <c r="G6" s="3">
        <v>11.2</v>
      </c>
      <c r="H6" s="3">
        <v>120</v>
      </c>
      <c r="I6" s="3">
        <f t="shared" si="0"/>
        <v>1344</v>
      </c>
    </row>
    <row r="7" spans="1:10" ht="22" customHeight="1" x14ac:dyDescent="0.2">
      <c r="A7" s="6">
        <v>4</v>
      </c>
      <c r="B7" s="49"/>
      <c r="C7" s="26" t="s">
        <v>170</v>
      </c>
      <c r="D7" s="26" t="s">
        <v>303</v>
      </c>
      <c r="E7" s="27" t="s">
        <v>265</v>
      </c>
      <c r="F7" s="28" t="s">
        <v>138</v>
      </c>
      <c r="G7" s="28">
        <v>1</v>
      </c>
      <c r="H7" s="28">
        <v>1800</v>
      </c>
      <c r="I7" s="28">
        <f t="shared" si="0"/>
        <v>1800</v>
      </c>
      <c r="J7" s="29"/>
    </row>
    <row r="8" spans="1:10" ht="22" customHeight="1" x14ac:dyDescent="0.2">
      <c r="A8" s="6">
        <v>5</v>
      </c>
      <c r="B8" s="48" t="s">
        <v>279</v>
      </c>
      <c r="C8" s="8" t="s">
        <v>171</v>
      </c>
      <c r="D8" s="8" t="s">
        <v>143</v>
      </c>
      <c r="E8" s="3" t="s">
        <v>175</v>
      </c>
      <c r="F8" s="3" t="s">
        <v>136</v>
      </c>
      <c r="G8" s="3">
        <v>12.2</v>
      </c>
      <c r="H8" s="3">
        <v>180</v>
      </c>
      <c r="I8" s="3">
        <f t="shared" si="0"/>
        <v>2196</v>
      </c>
    </row>
    <row r="9" spans="1:10" ht="22" customHeight="1" x14ac:dyDescent="0.2">
      <c r="A9" s="6">
        <v>6</v>
      </c>
      <c r="B9" s="49"/>
      <c r="C9" s="8" t="s">
        <v>172</v>
      </c>
      <c r="D9" s="8" t="s">
        <v>146</v>
      </c>
      <c r="E9" s="3" t="s">
        <v>176</v>
      </c>
      <c r="F9" s="3" t="s">
        <v>137</v>
      </c>
      <c r="G9" s="3">
        <v>16.2</v>
      </c>
      <c r="H9" s="3">
        <v>320</v>
      </c>
      <c r="I9" s="3">
        <f t="shared" si="0"/>
        <v>5184</v>
      </c>
    </row>
    <row r="10" spans="1:10" ht="22" customHeight="1" x14ac:dyDescent="0.2">
      <c r="A10" s="6">
        <v>7</v>
      </c>
      <c r="B10" s="49"/>
      <c r="C10" s="8" t="s">
        <v>147</v>
      </c>
      <c r="D10" s="8" t="s">
        <v>148</v>
      </c>
      <c r="E10" s="3" t="s">
        <v>175</v>
      </c>
      <c r="F10" s="3" t="s">
        <v>177</v>
      </c>
      <c r="G10" s="3">
        <v>12.2</v>
      </c>
      <c r="H10" s="3">
        <v>120</v>
      </c>
      <c r="I10" s="3">
        <f t="shared" si="0"/>
        <v>1464</v>
      </c>
    </row>
    <row r="11" spans="1:10" ht="22" customHeight="1" x14ac:dyDescent="0.2">
      <c r="A11" s="6">
        <v>8</v>
      </c>
      <c r="B11" s="49"/>
      <c r="C11" s="8" t="s">
        <v>173</v>
      </c>
      <c r="D11" s="8" t="s">
        <v>174</v>
      </c>
      <c r="E11" s="3" t="s">
        <v>186</v>
      </c>
      <c r="F11" s="3" t="s">
        <v>178</v>
      </c>
      <c r="G11" s="3">
        <v>5</v>
      </c>
      <c r="H11" s="3">
        <v>800</v>
      </c>
      <c r="I11" s="3">
        <f t="shared" si="0"/>
        <v>4000</v>
      </c>
    </row>
    <row r="12" spans="1:10" s="21" customFormat="1" ht="22" customHeight="1" x14ac:dyDescent="0.2">
      <c r="A12" s="6">
        <v>9</v>
      </c>
      <c r="B12" s="50"/>
      <c r="C12" s="31" t="s">
        <v>280</v>
      </c>
      <c r="D12" s="31" t="s">
        <v>281</v>
      </c>
      <c r="E12" s="27"/>
      <c r="F12" s="27" t="s">
        <v>282</v>
      </c>
      <c r="G12" s="27">
        <v>1</v>
      </c>
      <c r="H12" s="27">
        <v>2000</v>
      </c>
      <c r="I12" s="27">
        <f t="shared" si="0"/>
        <v>2000</v>
      </c>
      <c r="J12" s="32"/>
    </row>
    <row r="13" spans="1:10" ht="22" customHeight="1" x14ac:dyDescent="0.2">
      <c r="A13" s="6">
        <v>10</v>
      </c>
      <c r="B13" s="48" t="s">
        <v>278</v>
      </c>
      <c r="C13" s="8" t="s">
        <v>153</v>
      </c>
      <c r="D13" s="8" t="s">
        <v>142</v>
      </c>
      <c r="E13" s="3" t="s">
        <v>133</v>
      </c>
      <c r="F13" s="3" t="s">
        <v>136</v>
      </c>
      <c r="G13" s="3">
        <v>11.2</v>
      </c>
      <c r="H13" s="3">
        <v>180</v>
      </c>
      <c r="I13" s="3">
        <f t="shared" si="0"/>
        <v>2015.9999999999998</v>
      </c>
    </row>
    <row r="14" spans="1:10" ht="22" customHeight="1" x14ac:dyDescent="0.2">
      <c r="A14" s="6">
        <v>11</v>
      </c>
      <c r="B14" s="49"/>
      <c r="C14" s="8" t="s">
        <v>154</v>
      </c>
      <c r="D14" s="8" t="s">
        <v>145</v>
      </c>
      <c r="E14" s="3" t="s">
        <v>179</v>
      </c>
      <c r="F14" s="3" t="s">
        <v>137</v>
      </c>
      <c r="G14" s="3">
        <v>13.5</v>
      </c>
      <c r="H14" s="3">
        <v>320</v>
      </c>
      <c r="I14" s="3">
        <f t="shared" si="0"/>
        <v>4320</v>
      </c>
    </row>
    <row r="15" spans="1:10" ht="22" customHeight="1" x14ac:dyDescent="0.2">
      <c r="A15" s="6">
        <v>12</v>
      </c>
      <c r="B15" s="49"/>
      <c r="C15" s="8" t="s">
        <v>147</v>
      </c>
      <c r="D15" s="8" t="s">
        <v>148</v>
      </c>
      <c r="E15" s="3" t="s">
        <v>133</v>
      </c>
      <c r="F15" s="3" t="s">
        <v>136</v>
      </c>
      <c r="G15" s="3">
        <v>11.2</v>
      </c>
      <c r="H15" s="3">
        <v>120</v>
      </c>
      <c r="I15" s="3">
        <f t="shared" si="0"/>
        <v>1344</v>
      </c>
    </row>
    <row r="16" spans="1:10" ht="22" customHeight="1" x14ac:dyDescent="0.2">
      <c r="A16" s="6">
        <v>13</v>
      </c>
      <c r="B16" s="49"/>
      <c r="C16" s="8" t="s">
        <v>173</v>
      </c>
      <c r="D16" s="8" t="s">
        <v>174</v>
      </c>
      <c r="E16" s="3"/>
      <c r="F16" s="3" t="s">
        <v>178</v>
      </c>
      <c r="G16" s="3">
        <v>1</v>
      </c>
      <c r="H16" s="3">
        <v>1500</v>
      </c>
      <c r="I16" s="3">
        <f t="shared" si="0"/>
        <v>1500</v>
      </c>
    </row>
    <row r="17" spans="1:10" ht="22" customHeight="1" x14ac:dyDescent="0.2">
      <c r="A17" s="6">
        <v>14</v>
      </c>
      <c r="B17" s="48" t="s">
        <v>180</v>
      </c>
      <c r="C17" s="8" t="s">
        <v>181</v>
      </c>
      <c r="D17" s="8" t="s">
        <v>142</v>
      </c>
      <c r="E17" s="3" t="s">
        <v>123</v>
      </c>
      <c r="F17" s="3" t="s">
        <v>136</v>
      </c>
      <c r="G17" s="3">
        <v>10.9</v>
      </c>
      <c r="H17" s="3">
        <v>180</v>
      </c>
      <c r="I17" s="3">
        <f t="shared" si="0"/>
        <v>1962</v>
      </c>
    </row>
    <row r="18" spans="1:10" ht="22" customHeight="1" x14ac:dyDescent="0.2">
      <c r="A18" s="6">
        <v>15</v>
      </c>
      <c r="B18" s="49"/>
      <c r="C18" s="8" t="s">
        <v>182</v>
      </c>
      <c r="D18" s="8" t="s">
        <v>145</v>
      </c>
      <c r="E18" s="3" t="s">
        <v>124</v>
      </c>
      <c r="F18" s="3" t="s">
        <v>137</v>
      </c>
      <c r="G18" s="3">
        <v>13.5</v>
      </c>
      <c r="H18" s="3">
        <v>320</v>
      </c>
      <c r="I18" s="3">
        <f t="shared" si="0"/>
        <v>4320</v>
      </c>
    </row>
    <row r="19" spans="1:10" ht="22" customHeight="1" x14ac:dyDescent="0.2">
      <c r="A19" s="6">
        <v>16</v>
      </c>
      <c r="B19" s="49"/>
      <c r="C19" s="8" t="s">
        <v>147</v>
      </c>
      <c r="D19" s="8" t="s">
        <v>148</v>
      </c>
      <c r="E19" s="3" t="s">
        <v>200</v>
      </c>
      <c r="F19" s="3" t="s">
        <v>136</v>
      </c>
      <c r="G19" s="3">
        <v>10.9</v>
      </c>
      <c r="H19" s="3">
        <v>120</v>
      </c>
      <c r="I19" s="3">
        <f t="shared" si="0"/>
        <v>1308</v>
      </c>
    </row>
    <row r="20" spans="1:10" ht="22" customHeight="1" x14ac:dyDescent="0.2">
      <c r="A20" s="6">
        <v>17</v>
      </c>
      <c r="B20" s="49"/>
      <c r="C20" s="8" t="s">
        <v>173</v>
      </c>
      <c r="D20" s="8" t="s">
        <v>149</v>
      </c>
      <c r="E20" s="3"/>
      <c r="F20" s="3" t="s">
        <v>139</v>
      </c>
      <c r="G20" s="3">
        <v>1</v>
      </c>
      <c r="H20" s="3">
        <v>1500</v>
      </c>
      <c r="I20" s="3">
        <f t="shared" si="0"/>
        <v>1500</v>
      </c>
    </row>
    <row r="21" spans="1:10" ht="22" customHeight="1" x14ac:dyDescent="0.2">
      <c r="A21" s="6">
        <v>18</v>
      </c>
      <c r="B21" s="49"/>
      <c r="C21" s="8" t="s">
        <v>183</v>
      </c>
      <c r="D21" s="8" t="s">
        <v>188</v>
      </c>
      <c r="E21" s="3" t="s">
        <v>125</v>
      </c>
      <c r="F21" s="3" t="s">
        <v>138</v>
      </c>
      <c r="G21" s="3">
        <v>1</v>
      </c>
      <c r="H21" s="3">
        <v>3000</v>
      </c>
      <c r="I21" s="3">
        <f t="shared" si="0"/>
        <v>3000</v>
      </c>
    </row>
    <row r="22" spans="1:10" ht="22" customHeight="1" x14ac:dyDescent="0.2">
      <c r="A22" s="6">
        <v>19</v>
      </c>
      <c r="B22" s="50"/>
      <c r="C22" s="26" t="s">
        <v>184</v>
      </c>
      <c r="D22" s="26" t="s">
        <v>284</v>
      </c>
      <c r="E22" s="28"/>
      <c r="F22" s="28" t="s">
        <v>185</v>
      </c>
      <c r="G22" s="28">
        <v>1</v>
      </c>
      <c r="H22" s="28">
        <v>600</v>
      </c>
      <c r="I22" s="28">
        <f t="shared" si="0"/>
        <v>600</v>
      </c>
      <c r="J22" s="29"/>
    </row>
    <row r="23" spans="1:10" ht="22" customHeight="1" x14ac:dyDescent="0.2">
      <c r="A23" s="6">
        <v>20</v>
      </c>
      <c r="B23" s="48" t="s">
        <v>189</v>
      </c>
      <c r="C23" s="8" t="s">
        <v>190</v>
      </c>
      <c r="D23" s="8" t="s">
        <v>142</v>
      </c>
      <c r="E23" s="3" t="s">
        <v>123</v>
      </c>
      <c r="F23" s="3" t="s">
        <v>136</v>
      </c>
      <c r="G23" s="3">
        <v>10.9</v>
      </c>
      <c r="H23" s="3">
        <v>180</v>
      </c>
      <c r="I23" s="3">
        <f t="shared" si="0"/>
        <v>1962</v>
      </c>
    </row>
    <row r="24" spans="1:10" ht="22" customHeight="1" x14ac:dyDescent="0.2">
      <c r="A24" s="6">
        <v>21</v>
      </c>
      <c r="B24" s="49"/>
      <c r="C24" s="8" t="s">
        <v>191</v>
      </c>
      <c r="D24" s="8" t="s">
        <v>145</v>
      </c>
      <c r="E24" s="3" t="s">
        <v>124</v>
      </c>
      <c r="F24" s="3" t="s">
        <v>137</v>
      </c>
      <c r="G24" s="3">
        <v>13.5</v>
      </c>
      <c r="H24" s="3">
        <v>320</v>
      </c>
      <c r="I24" s="3">
        <f t="shared" si="0"/>
        <v>4320</v>
      </c>
    </row>
    <row r="25" spans="1:10" ht="22" customHeight="1" x14ac:dyDescent="0.2">
      <c r="A25" s="6">
        <v>22</v>
      </c>
      <c r="B25" s="49"/>
      <c r="C25" s="8" t="s">
        <v>147</v>
      </c>
      <c r="D25" s="8" t="s">
        <v>148</v>
      </c>
      <c r="E25" s="3" t="s">
        <v>126</v>
      </c>
      <c r="F25" s="3" t="s">
        <v>136</v>
      </c>
      <c r="G25" s="3">
        <v>10.9</v>
      </c>
      <c r="H25" s="3">
        <v>120</v>
      </c>
      <c r="I25" s="3">
        <f t="shared" si="0"/>
        <v>1308</v>
      </c>
    </row>
    <row r="26" spans="1:10" ht="22" customHeight="1" x14ac:dyDescent="0.2">
      <c r="A26" s="6">
        <v>23</v>
      </c>
      <c r="B26" s="49"/>
      <c r="C26" s="8" t="s">
        <v>192</v>
      </c>
      <c r="D26" s="8" t="s">
        <v>149</v>
      </c>
      <c r="E26" s="3"/>
      <c r="F26" s="3" t="s">
        <v>139</v>
      </c>
      <c r="G26" s="3">
        <v>1</v>
      </c>
      <c r="H26" s="3">
        <v>1500</v>
      </c>
      <c r="I26" s="3">
        <f t="shared" si="0"/>
        <v>1500</v>
      </c>
    </row>
    <row r="27" spans="1:10" ht="22" customHeight="1" x14ac:dyDescent="0.2">
      <c r="A27" s="6">
        <v>24</v>
      </c>
      <c r="B27" s="49"/>
      <c r="C27" s="8" t="s">
        <v>197</v>
      </c>
      <c r="D27" s="8" t="s">
        <v>151</v>
      </c>
      <c r="E27" s="3" t="s">
        <v>127</v>
      </c>
      <c r="F27" s="3" t="s">
        <v>138</v>
      </c>
      <c r="G27" s="3">
        <v>1</v>
      </c>
      <c r="H27" s="3">
        <v>800</v>
      </c>
      <c r="I27" s="3">
        <f t="shared" si="0"/>
        <v>800</v>
      </c>
    </row>
    <row r="28" spans="1:10" ht="22" customHeight="1" x14ac:dyDescent="0.2">
      <c r="A28" s="6">
        <v>25</v>
      </c>
      <c r="B28" s="50"/>
      <c r="C28" s="26" t="s">
        <v>184</v>
      </c>
      <c r="D28" s="26" t="s">
        <v>284</v>
      </c>
      <c r="E28" s="28"/>
      <c r="F28" s="28" t="s">
        <v>185</v>
      </c>
      <c r="G28" s="28">
        <v>1</v>
      </c>
      <c r="H28" s="28">
        <v>600</v>
      </c>
      <c r="I28" s="28">
        <f t="shared" si="0"/>
        <v>600</v>
      </c>
      <c r="J28" s="29"/>
    </row>
    <row r="29" spans="1:10" ht="22" customHeight="1" x14ac:dyDescent="0.2">
      <c r="A29" s="6">
        <v>26</v>
      </c>
      <c r="B29" s="48" t="s">
        <v>193</v>
      </c>
      <c r="C29" s="8" t="s">
        <v>194</v>
      </c>
      <c r="D29" s="8" t="s">
        <v>142</v>
      </c>
      <c r="E29" s="3" t="s">
        <v>123</v>
      </c>
      <c r="F29" s="3" t="s">
        <v>136</v>
      </c>
      <c r="G29" s="3">
        <v>10.9</v>
      </c>
      <c r="H29" s="3">
        <v>180</v>
      </c>
      <c r="I29" s="3">
        <f t="shared" si="0"/>
        <v>1962</v>
      </c>
    </row>
    <row r="30" spans="1:10" ht="22" customHeight="1" x14ac:dyDescent="0.2">
      <c r="A30" s="6">
        <v>27</v>
      </c>
      <c r="B30" s="49"/>
      <c r="C30" s="16" t="s">
        <v>195</v>
      </c>
      <c r="D30" s="16" t="s">
        <v>145</v>
      </c>
      <c r="E30" s="3" t="s">
        <v>124</v>
      </c>
      <c r="F30" s="3" t="s">
        <v>137</v>
      </c>
      <c r="G30" s="3">
        <v>13.5</v>
      </c>
      <c r="H30" s="3">
        <v>320</v>
      </c>
      <c r="I30" s="3">
        <f t="shared" si="0"/>
        <v>4320</v>
      </c>
    </row>
    <row r="31" spans="1:10" ht="22" customHeight="1" x14ac:dyDescent="0.2">
      <c r="A31" s="6">
        <v>28</v>
      </c>
      <c r="B31" s="49"/>
      <c r="C31" s="8" t="s">
        <v>147</v>
      </c>
      <c r="D31" s="8" t="s">
        <v>148</v>
      </c>
      <c r="E31" s="3" t="s">
        <v>126</v>
      </c>
      <c r="F31" s="3" t="s">
        <v>136</v>
      </c>
      <c r="G31" s="3">
        <v>10.9</v>
      </c>
      <c r="H31" s="3">
        <v>120</v>
      </c>
      <c r="I31" s="3">
        <f t="shared" si="0"/>
        <v>1308</v>
      </c>
    </row>
    <row r="32" spans="1:10" ht="22" customHeight="1" x14ac:dyDescent="0.2">
      <c r="A32" s="6">
        <v>29</v>
      </c>
      <c r="B32" s="49"/>
      <c r="C32" s="8" t="s">
        <v>173</v>
      </c>
      <c r="D32" s="8" t="s">
        <v>149</v>
      </c>
      <c r="E32" s="3"/>
      <c r="F32" s="3" t="s">
        <v>139</v>
      </c>
      <c r="G32" s="3">
        <v>1</v>
      </c>
      <c r="H32" s="3">
        <v>1500</v>
      </c>
      <c r="I32" s="3">
        <f t="shared" si="0"/>
        <v>1500</v>
      </c>
    </row>
    <row r="33" spans="1:10" ht="22" customHeight="1" x14ac:dyDescent="0.2">
      <c r="A33" s="6">
        <v>30</v>
      </c>
      <c r="B33" s="49"/>
      <c r="C33" s="8" t="s">
        <v>183</v>
      </c>
      <c r="D33" s="17" t="s">
        <v>187</v>
      </c>
      <c r="E33" s="10" t="s">
        <v>125</v>
      </c>
      <c r="F33" s="3" t="s">
        <v>138</v>
      </c>
      <c r="G33" s="3">
        <v>1</v>
      </c>
      <c r="H33" s="3">
        <v>3000</v>
      </c>
      <c r="I33" s="3">
        <f t="shared" si="0"/>
        <v>3000</v>
      </c>
    </row>
    <row r="34" spans="1:10" ht="22" customHeight="1" x14ac:dyDescent="0.2">
      <c r="A34" s="6">
        <v>31</v>
      </c>
      <c r="B34" s="50"/>
      <c r="C34" s="26" t="s">
        <v>184</v>
      </c>
      <c r="D34" s="26" t="s">
        <v>284</v>
      </c>
      <c r="E34" s="28"/>
      <c r="F34" s="28" t="s">
        <v>185</v>
      </c>
      <c r="G34" s="28">
        <v>1</v>
      </c>
      <c r="H34" s="28">
        <v>600</v>
      </c>
      <c r="I34" s="28">
        <f t="shared" si="0"/>
        <v>600</v>
      </c>
      <c r="J34" s="29"/>
    </row>
    <row r="35" spans="1:10" ht="22" customHeight="1" x14ac:dyDescent="0.2">
      <c r="A35" s="6">
        <v>32</v>
      </c>
      <c r="B35" s="48" t="s">
        <v>196</v>
      </c>
      <c r="C35" s="8" t="s">
        <v>194</v>
      </c>
      <c r="D35" s="8" t="s">
        <v>142</v>
      </c>
      <c r="E35" s="3" t="s">
        <v>123</v>
      </c>
      <c r="F35" s="3" t="s">
        <v>136</v>
      </c>
      <c r="G35" s="3">
        <v>10.9</v>
      </c>
      <c r="H35" s="3">
        <v>180</v>
      </c>
      <c r="I35" s="3">
        <f t="shared" si="0"/>
        <v>1962</v>
      </c>
    </row>
    <row r="36" spans="1:10" ht="22" customHeight="1" x14ac:dyDescent="0.2">
      <c r="A36" s="6">
        <v>33</v>
      </c>
      <c r="B36" s="49"/>
      <c r="C36" s="16" t="s">
        <v>195</v>
      </c>
      <c r="D36" s="8" t="s">
        <v>145</v>
      </c>
      <c r="E36" s="3" t="s">
        <v>124</v>
      </c>
      <c r="F36" s="3" t="s">
        <v>137</v>
      </c>
      <c r="G36" s="3">
        <v>13.5</v>
      </c>
      <c r="H36" s="3">
        <v>320</v>
      </c>
      <c r="I36" s="3">
        <f t="shared" ref="I36:I67" si="1">H36*G36</f>
        <v>4320</v>
      </c>
    </row>
    <row r="37" spans="1:10" ht="22" customHeight="1" x14ac:dyDescent="0.2">
      <c r="A37" s="6">
        <v>34</v>
      </c>
      <c r="B37" s="49"/>
      <c r="C37" s="8" t="s">
        <v>147</v>
      </c>
      <c r="D37" s="8" t="s">
        <v>148</v>
      </c>
      <c r="E37" s="3" t="s">
        <v>126</v>
      </c>
      <c r="F37" s="3" t="s">
        <v>136</v>
      </c>
      <c r="G37" s="3">
        <v>10.9</v>
      </c>
      <c r="H37" s="3">
        <v>120</v>
      </c>
      <c r="I37" s="3">
        <f t="shared" si="1"/>
        <v>1308</v>
      </c>
    </row>
    <row r="38" spans="1:10" ht="22" customHeight="1" x14ac:dyDescent="0.2">
      <c r="A38" s="6">
        <v>35</v>
      </c>
      <c r="B38" s="49"/>
      <c r="C38" s="8" t="s">
        <v>173</v>
      </c>
      <c r="D38" s="8" t="s">
        <v>149</v>
      </c>
      <c r="E38" s="3"/>
      <c r="F38" s="3" t="s">
        <v>139</v>
      </c>
      <c r="G38" s="3">
        <v>2</v>
      </c>
      <c r="H38" s="3">
        <v>1500</v>
      </c>
      <c r="I38" s="3">
        <f t="shared" si="1"/>
        <v>3000</v>
      </c>
    </row>
    <row r="39" spans="1:10" ht="22" customHeight="1" x14ac:dyDescent="0.2">
      <c r="A39" s="6">
        <v>36</v>
      </c>
      <c r="B39" s="49"/>
      <c r="C39" s="8" t="s">
        <v>183</v>
      </c>
      <c r="D39" s="17" t="s">
        <v>187</v>
      </c>
      <c r="E39" s="10" t="s">
        <v>125</v>
      </c>
      <c r="F39" s="3" t="s">
        <v>138</v>
      </c>
      <c r="G39" s="3">
        <v>2</v>
      </c>
      <c r="H39" s="3">
        <v>3000</v>
      </c>
      <c r="I39" s="3">
        <f t="shared" si="1"/>
        <v>6000</v>
      </c>
    </row>
    <row r="40" spans="1:10" ht="22" customHeight="1" x14ac:dyDescent="0.2">
      <c r="A40" s="6">
        <v>37</v>
      </c>
      <c r="B40" s="50"/>
      <c r="C40" s="26" t="s">
        <v>184</v>
      </c>
      <c r="D40" s="26" t="s">
        <v>284</v>
      </c>
      <c r="E40" s="28"/>
      <c r="F40" s="28" t="s">
        <v>185</v>
      </c>
      <c r="G40" s="28">
        <v>2</v>
      </c>
      <c r="H40" s="28">
        <v>600</v>
      </c>
      <c r="I40" s="28">
        <f t="shared" si="1"/>
        <v>1200</v>
      </c>
      <c r="J40" s="29"/>
    </row>
    <row r="41" spans="1:10" ht="22" customHeight="1" x14ac:dyDescent="0.2">
      <c r="A41" s="6">
        <v>38</v>
      </c>
      <c r="B41" s="48" t="s">
        <v>198</v>
      </c>
      <c r="C41" s="26" t="s">
        <v>194</v>
      </c>
      <c r="D41" s="26" t="s">
        <v>142</v>
      </c>
      <c r="E41" s="28" t="s">
        <v>129</v>
      </c>
      <c r="F41" s="28" t="s">
        <v>136</v>
      </c>
      <c r="G41" s="28">
        <v>10.9</v>
      </c>
      <c r="H41" s="28">
        <v>180</v>
      </c>
      <c r="I41" s="28">
        <f t="shared" si="1"/>
        <v>1962</v>
      </c>
      <c r="J41" s="29"/>
    </row>
    <row r="42" spans="1:10" ht="22" customHeight="1" x14ac:dyDescent="0.2">
      <c r="A42" s="6">
        <v>39</v>
      </c>
      <c r="B42" s="49"/>
      <c r="C42" s="16" t="s">
        <v>195</v>
      </c>
      <c r="D42" s="8" t="s">
        <v>145</v>
      </c>
      <c r="E42" s="3" t="s">
        <v>130</v>
      </c>
      <c r="F42" s="3" t="s">
        <v>137</v>
      </c>
      <c r="G42" s="3">
        <v>12.5</v>
      </c>
      <c r="H42" s="3">
        <v>320</v>
      </c>
      <c r="I42" s="3">
        <f t="shared" si="1"/>
        <v>4000</v>
      </c>
    </row>
    <row r="43" spans="1:10" ht="22" customHeight="1" x14ac:dyDescent="0.2">
      <c r="A43" s="6">
        <v>40</v>
      </c>
      <c r="B43" s="49"/>
      <c r="C43" s="8" t="s">
        <v>147</v>
      </c>
      <c r="D43" s="8" t="s">
        <v>148</v>
      </c>
      <c r="E43" s="3" t="s">
        <v>131</v>
      </c>
      <c r="F43" s="3" t="s">
        <v>136</v>
      </c>
      <c r="G43" s="3">
        <v>10.9</v>
      </c>
      <c r="H43" s="3">
        <v>120</v>
      </c>
      <c r="I43" s="3">
        <f t="shared" si="1"/>
        <v>1308</v>
      </c>
    </row>
    <row r="44" spans="1:10" ht="22" customHeight="1" x14ac:dyDescent="0.2">
      <c r="A44" s="6">
        <v>41</v>
      </c>
      <c r="B44" s="49"/>
      <c r="C44" s="8" t="s">
        <v>173</v>
      </c>
      <c r="D44" s="8" t="s">
        <v>149</v>
      </c>
      <c r="E44" s="3"/>
      <c r="F44" s="3" t="s">
        <v>139</v>
      </c>
      <c r="G44" s="3">
        <v>1</v>
      </c>
      <c r="H44" s="3">
        <v>1500</v>
      </c>
      <c r="I44" s="3">
        <f t="shared" si="1"/>
        <v>1500</v>
      </c>
    </row>
    <row r="45" spans="1:10" ht="22" customHeight="1" x14ac:dyDescent="0.2">
      <c r="A45" s="6">
        <v>42</v>
      </c>
      <c r="B45" s="49"/>
      <c r="C45" s="8" t="s">
        <v>197</v>
      </c>
      <c r="D45" s="8" t="s">
        <v>151</v>
      </c>
      <c r="E45" s="3" t="s">
        <v>132</v>
      </c>
      <c r="F45" s="3" t="s">
        <v>138</v>
      </c>
      <c r="G45" s="3">
        <v>1</v>
      </c>
      <c r="H45" s="3">
        <v>3000</v>
      </c>
      <c r="I45" s="3">
        <f t="shared" si="1"/>
        <v>3000</v>
      </c>
    </row>
    <row r="46" spans="1:10" ht="22" customHeight="1" x14ac:dyDescent="0.2">
      <c r="A46" s="6">
        <v>43</v>
      </c>
      <c r="B46" s="50"/>
      <c r="C46" s="26" t="s">
        <v>184</v>
      </c>
      <c r="D46" s="26" t="s">
        <v>283</v>
      </c>
      <c r="E46" s="18"/>
      <c r="F46" s="18" t="s">
        <v>285</v>
      </c>
      <c r="G46" s="18">
        <v>1</v>
      </c>
      <c r="H46" s="18">
        <v>600</v>
      </c>
      <c r="I46" s="3">
        <f t="shared" si="1"/>
        <v>600</v>
      </c>
      <c r="J46" s="29"/>
    </row>
    <row r="47" spans="1:10" ht="22" customHeight="1" x14ac:dyDescent="0.2">
      <c r="A47" s="6">
        <v>44</v>
      </c>
      <c r="B47" s="48" t="s">
        <v>199</v>
      </c>
      <c r="C47" s="26" t="s">
        <v>194</v>
      </c>
      <c r="D47" s="26" t="s">
        <v>142</v>
      </c>
      <c r="E47" s="28" t="s">
        <v>129</v>
      </c>
      <c r="F47" s="28" t="s">
        <v>136</v>
      </c>
      <c r="G47" s="28">
        <v>10.9</v>
      </c>
      <c r="H47" s="28">
        <v>180</v>
      </c>
      <c r="I47" s="28">
        <f t="shared" si="1"/>
        <v>1962</v>
      </c>
      <c r="J47" s="29"/>
    </row>
    <row r="48" spans="1:10" ht="22" customHeight="1" x14ac:dyDescent="0.2">
      <c r="A48" s="6">
        <v>45</v>
      </c>
      <c r="B48" s="49"/>
      <c r="C48" s="16" t="s">
        <v>195</v>
      </c>
      <c r="D48" s="8" t="s">
        <v>145</v>
      </c>
      <c r="E48" s="3" t="s">
        <v>202</v>
      </c>
      <c r="F48" s="3" t="s">
        <v>137</v>
      </c>
      <c r="G48" s="3">
        <v>12.5</v>
      </c>
      <c r="H48" s="3">
        <v>320</v>
      </c>
      <c r="I48" s="3">
        <f t="shared" si="1"/>
        <v>4000</v>
      </c>
    </row>
    <row r="49" spans="1:10" ht="22" customHeight="1" x14ac:dyDescent="0.2">
      <c r="A49" s="6">
        <v>46</v>
      </c>
      <c r="B49" s="49"/>
      <c r="C49" s="8" t="s">
        <v>147</v>
      </c>
      <c r="D49" s="8" t="s">
        <v>148</v>
      </c>
      <c r="E49" s="3" t="s">
        <v>129</v>
      </c>
      <c r="F49" s="3" t="s">
        <v>136</v>
      </c>
      <c r="G49" s="3">
        <v>10.9</v>
      </c>
      <c r="H49" s="3">
        <v>120</v>
      </c>
      <c r="I49" s="3">
        <f t="shared" si="1"/>
        <v>1308</v>
      </c>
    </row>
    <row r="50" spans="1:10" ht="22" customHeight="1" x14ac:dyDescent="0.2">
      <c r="A50" s="6">
        <v>47</v>
      </c>
      <c r="B50" s="49"/>
      <c r="C50" s="8" t="s">
        <v>173</v>
      </c>
      <c r="D50" s="8" t="s">
        <v>149</v>
      </c>
      <c r="E50" s="3"/>
      <c r="F50" s="3" t="s">
        <v>139</v>
      </c>
      <c r="G50" s="3">
        <v>1</v>
      </c>
      <c r="H50" s="3">
        <v>1500</v>
      </c>
      <c r="I50" s="3">
        <f t="shared" si="1"/>
        <v>1500</v>
      </c>
    </row>
    <row r="51" spans="1:10" ht="22" customHeight="1" x14ac:dyDescent="0.2">
      <c r="A51" s="6">
        <v>48</v>
      </c>
      <c r="B51" s="49"/>
      <c r="C51" s="8" t="s">
        <v>183</v>
      </c>
      <c r="D51" s="17" t="s">
        <v>187</v>
      </c>
      <c r="E51" s="10" t="s">
        <v>125</v>
      </c>
      <c r="F51" s="3" t="s">
        <v>138</v>
      </c>
      <c r="G51" s="3">
        <v>2</v>
      </c>
      <c r="H51" s="3">
        <v>3000</v>
      </c>
      <c r="I51" s="3">
        <f t="shared" si="1"/>
        <v>6000</v>
      </c>
    </row>
    <row r="52" spans="1:10" ht="22" customHeight="1" x14ac:dyDescent="0.2">
      <c r="A52" s="6">
        <v>49</v>
      </c>
      <c r="B52" s="50"/>
      <c r="C52" s="26" t="s">
        <v>184</v>
      </c>
      <c r="D52" s="26" t="s">
        <v>283</v>
      </c>
      <c r="E52" s="18"/>
      <c r="F52" s="18" t="s">
        <v>285</v>
      </c>
      <c r="G52" s="18">
        <v>1</v>
      </c>
      <c r="H52" s="18">
        <v>600</v>
      </c>
      <c r="I52" s="3">
        <f t="shared" si="1"/>
        <v>600</v>
      </c>
      <c r="J52" s="29"/>
    </row>
    <row r="53" spans="1:10" ht="22" customHeight="1" x14ac:dyDescent="0.2">
      <c r="A53" s="6">
        <v>50</v>
      </c>
      <c r="B53" s="48" t="s">
        <v>295</v>
      </c>
      <c r="C53" s="26" t="s">
        <v>194</v>
      </c>
      <c r="D53" s="26" t="s">
        <v>142</v>
      </c>
      <c r="E53" s="28" t="s">
        <v>129</v>
      </c>
      <c r="F53" s="28" t="s">
        <v>136</v>
      </c>
      <c r="G53" s="28">
        <v>10.9</v>
      </c>
      <c r="H53" s="28">
        <v>180</v>
      </c>
      <c r="I53" s="28">
        <f t="shared" si="1"/>
        <v>1962</v>
      </c>
      <c r="J53" s="29"/>
    </row>
    <row r="54" spans="1:10" ht="22" customHeight="1" x14ac:dyDescent="0.2">
      <c r="A54" s="6">
        <v>51</v>
      </c>
      <c r="B54" s="49"/>
      <c r="C54" s="16" t="s">
        <v>195</v>
      </c>
      <c r="D54" s="8" t="s">
        <v>145</v>
      </c>
      <c r="E54" s="3" t="s">
        <v>202</v>
      </c>
      <c r="F54" s="3" t="s">
        <v>137</v>
      </c>
      <c r="G54" s="3">
        <v>12.5</v>
      </c>
      <c r="H54" s="3">
        <v>320</v>
      </c>
      <c r="I54" s="3">
        <f t="shared" si="1"/>
        <v>4000</v>
      </c>
    </row>
    <row r="55" spans="1:10" ht="22" customHeight="1" x14ac:dyDescent="0.2">
      <c r="A55" s="6">
        <v>52</v>
      </c>
      <c r="B55" s="49"/>
      <c r="C55" s="8" t="s">
        <v>147</v>
      </c>
      <c r="D55" s="8" t="s">
        <v>148</v>
      </c>
      <c r="E55" s="3" t="s">
        <v>129</v>
      </c>
      <c r="F55" s="3" t="s">
        <v>136</v>
      </c>
      <c r="G55" s="3">
        <v>10.9</v>
      </c>
      <c r="H55" s="3">
        <v>120</v>
      </c>
      <c r="I55" s="3">
        <f t="shared" si="1"/>
        <v>1308</v>
      </c>
    </row>
    <row r="56" spans="1:10" ht="22" customHeight="1" x14ac:dyDescent="0.2">
      <c r="A56" s="6">
        <v>53</v>
      </c>
      <c r="B56" s="49"/>
      <c r="C56" s="8" t="s">
        <v>173</v>
      </c>
      <c r="D56" s="8" t="s">
        <v>149</v>
      </c>
      <c r="E56" s="3"/>
      <c r="F56" s="3" t="s">
        <v>139</v>
      </c>
      <c r="G56" s="3">
        <v>2</v>
      </c>
      <c r="H56" s="3">
        <v>1500</v>
      </c>
      <c r="I56" s="3">
        <f t="shared" si="1"/>
        <v>3000</v>
      </c>
    </row>
    <row r="57" spans="1:10" ht="22" customHeight="1" x14ac:dyDescent="0.2">
      <c r="A57" s="6">
        <v>54</v>
      </c>
      <c r="B57" s="50"/>
      <c r="C57" s="8" t="s">
        <v>197</v>
      </c>
      <c r="D57" s="8" t="s">
        <v>151</v>
      </c>
      <c r="E57" s="3" t="s">
        <v>132</v>
      </c>
      <c r="F57" s="3" t="s">
        <v>138</v>
      </c>
      <c r="G57" s="3">
        <v>2</v>
      </c>
      <c r="H57" s="3">
        <v>3000</v>
      </c>
      <c r="I57" s="3">
        <f t="shared" si="1"/>
        <v>6000</v>
      </c>
    </row>
    <row r="58" spans="1:10" ht="22" customHeight="1" x14ac:dyDescent="0.2">
      <c r="A58" s="6">
        <v>55</v>
      </c>
      <c r="B58" s="48" t="s">
        <v>201</v>
      </c>
      <c r="C58" s="8" t="s">
        <v>194</v>
      </c>
      <c r="D58" s="8" t="s">
        <v>152</v>
      </c>
      <c r="E58" s="3" t="s">
        <v>129</v>
      </c>
      <c r="F58" s="3" t="s">
        <v>136</v>
      </c>
      <c r="G58" s="3">
        <v>10.9</v>
      </c>
      <c r="H58" s="3">
        <v>180</v>
      </c>
      <c r="I58" s="3">
        <f t="shared" si="1"/>
        <v>1962</v>
      </c>
    </row>
    <row r="59" spans="1:10" ht="22" customHeight="1" x14ac:dyDescent="0.2">
      <c r="A59" s="6">
        <v>56</v>
      </c>
      <c r="B59" s="49"/>
      <c r="C59" s="16" t="s">
        <v>195</v>
      </c>
      <c r="D59" s="8" t="s">
        <v>145</v>
      </c>
      <c r="E59" s="3" t="s">
        <v>202</v>
      </c>
      <c r="F59" s="3" t="s">
        <v>137</v>
      </c>
      <c r="G59" s="3">
        <v>12.5</v>
      </c>
      <c r="H59" s="3">
        <v>320</v>
      </c>
      <c r="I59" s="3">
        <f t="shared" si="1"/>
        <v>4000</v>
      </c>
    </row>
    <row r="60" spans="1:10" ht="22" customHeight="1" x14ac:dyDescent="0.2">
      <c r="A60" s="6">
        <v>57</v>
      </c>
      <c r="B60" s="49"/>
      <c r="C60" s="8" t="s">
        <v>147</v>
      </c>
      <c r="D60" s="8" t="s">
        <v>148</v>
      </c>
      <c r="E60" s="3" t="s">
        <v>129</v>
      </c>
      <c r="F60" s="3" t="s">
        <v>136</v>
      </c>
      <c r="G60" s="3">
        <v>10.9</v>
      </c>
      <c r="H60" s="3">
        <v>120</v>
      </c>
      <c r="I60" s="3">
        <f t="shared" si="1"/>
        <v>1308</v>
      </c>
    </row>
    <row r="61" spans="1:10" ht="22" customHeight="1" x14ac:dyDescent="0.2">
      <c r="A61" s="6">
        <v>58</v>
      </c>
      <c r="B61" s="49"/>
      <c r="C61" s="8" t="s">
        <v>173</v>
      </c>
      <c r="D61" s="8" t="s">
        <v>149</v>
      </c>
      <c r="E61" s="3"/>
      <c r="F61" s="3" t="s">
        <v>139</v>
      </c>
      <c r="G61" s="3">
        <v>1</v>
      </c>
      <c r="H61" s="3">
        <v>1500</v>
      </c>
      <c r="I61" s="3">
        <f t="shared" si="1"/>
        <v>1500</v>
      </c>
    </row>
    <row r="62" spans="1:10" ht="22" customHeight="1" x14ac:dyDescent="0.2">
      <c r="A62" s="6">
        <v>59</v>
      </c>
      <c r="B62" s="50"/>
      <c r="C62" s="8" t="s">
        <v>197</v>
      </c>
      <c r="D62" s="8" t="s">
        <v>150</v>
      </c>
      <c r="E62" s="3" t="s">
        <v>128</v>
      </c>
      <c r="F62" s="3" t="s">
        <v>138</v>
      </c>
      <c r="G62" s="3">
        <v>1</v>
      </c>
      <c r="H62" s="3">
        <v>3000</v>
      </c>
      <c r="I62" s="3">
        <f t="shared" si="1"/>
        <v>3000</v>
      </c>
    </row>
    <row r="63" spans="1:10" ht="22" customHeight="1" x14ac:dyDescent="0.2">
      <c r="A63" s="6">
        <v>60</v>
      </c>
      <c r="B63" s="48" t="s">
        <v>203</v>
      </c>
      <c r="C63" s="8" t="s">
        <v>194</v>
      </c>
      <c r="D63" s="8" t="s">
        <v>152</v>
      </c>
      <c r="E63" s="3" t="s">
        <v>129</v>
      </c>
      <c r="F63" s="3" t="s">
        <v>136</v>
      </c>
      <c r="G63" s="3">
        <v>10.9</v>
      </c>
      <c r="H63" s="3">
        <v>180</v>
      </c>
      <c r="I63" s="3">
        <f t="shared" si="1"/>
        <v>1962</v>
      </c>
    </row>
    <row r="64" spans="1:10" ht="22" customHeight="1" x14ac:dyDescent="0.2">
      <c r="A64" s="6">
        <v>61</v>
      </c>
      <c r="B64" s="49"/>
      <c r="C64" s="16" t="s">
        <v>195</v>
      </c>
      <c r="D64" s="8" t="s">
        <v>145</v>
      </c>
      <c r="E64" s="3" t="s">
        <v>202</v>
      </c>
      <c r="F64" s="3" t="s">
        <v>137</v>
      </c>
      <c r="G64" s="3">
        <v>12.5</v>
      </c>
      <c r="H64" s="3">
        <v>320</v>
      </c>
      <c r="I64" s="3">
        <f t="shared" si="1"/>
        <v>4000</v>
      </c>
    </row>
    <row r="65" spans="1:10" ht="22" customHeight="1" x14ac:dyDescent="0.2">
      <c r="A65" s="6">
        <v>62</v>
      </c>
      <c r="B65" s="49"/>
      <c r="C65" s="8" t="s">
        <v>147</v>
      </c>
      <c r="D65" s="8" t="s">
        <v>148</v>
      </c>
      <c r="E65" s="3" t="s">
        <v>129</v>
      </c>
      <c r="F65" s="3" t="s">
        <v>136</v>
      </c>
      <c r="G65" s="3">
        <v>10.9</v>
      </c>
      <c r="H65" s="3">
        <v>120</v>
      </c>
      <c r="I65" s="3">
        <f t="shared" si="1"/>
        <v>1308</v>
      </c>
    </row>
    <row r="66" spans="1:10" ht="22" customHeight="1" x14ac:dyDescent="0.2">
      <c r="A66" s="6">
        <v>63</v>
      </c>
      <c r="B66" s="49"/>
      <c r="C66" s="8" t="s">
        <v>173</v>
      </c>
      <c r="D66" s="8" t="s">
        <v>149</v>
      </c>
      <c r="E66" s="3"/>
      <c r="F66" s="3" t="s">
        <v>139</v>
      </c>
      <c r="G66" s="3">
        <v>1</v>
      </c>
      <c r="H66" s="3">
        <v>1500</v>
      </c>
      <c r="I66" s="3">
        <f t="shared" si="1"/>
        <v>1500</v>
      </c>
    </row>
    <row r="67" spans="1:10" ht="22" customHeight="1" x14ac:dyDescent="0.2">
      <c r="A67" s="6">
        <v>64</v>
      </c>
      <c r="B67" s="50"/>
      <c r="C67" s="26" t="s">
        <v>184</v>
      </c>
      <c r="D67" s="26" t="s">
        <v>286</v>
      </c>
      <c r="E67" s="18"/>
      <c r="F67" s="18" t="s">
        <v>285</v>
      </c>
      <c r="G67" s="18">
        <v>4</v>
      </c>
      <c r="H67" s="18">
        <v>500</v>
      </c>
      <c r="I67" s="28">
        <f t="shared" si="1"/>
        <v>2000</v>
      </c>
      <c r="J67" s="29"/>
    </row>
    <row r="68" spans="1:10" s="29" customFormat="1" ht="22" customHeight="1" x14ac:dyDescent="0.2">
      <c r="A68" s="6">
        <v>65</v>
      </c>
      <c r="B68" s="34" t="s">
        <v>223</v>
      </c>
      <c r="C68" s="31" t="s">
        <v>158</v>
      </c>
      <c r="D68" s="31"/>
      <c r="E68" s="27" t="s">
        <v>317</v>
      </c>
      <c r="F68" s="27" t="s">
        <v>140</v>
      </c>
      <c r="G68" s="27">
        <v>24</v>
      </c>
      <c r="H68" s="27">
        <v>160</v>
      </c>
      <c r="I68" s="27">
        <f t="shared" ref="I68:I69" si="2">H68*G68</f>
        <v>3840</v>
      </c>
      <c r="J68" s="32"/>
    </row>
    <row r="69" spans="1:10" s="29" customFormat="1" ht="22" customHeight="1" x14ac:dyDescent="0.2">
      <c r="A69" s="6">
        <v>66</v>
      </c>
      <c r="B69" s="33" t="s">
        <v>224</v>
      </c>
      <c r="C69" s="31" t="s">
        <v>159</v>
      </c>
      <c r="D69" s="31" t="s">
        <v>160</v>
      </c>
      <c r="E69" s="27"/>
      <c r="F69" s="27" t="s">
        <v>161</v>
      </c>
      <c r="G69" s="27">
        <v>10</v>
      </c>
      <c r="H69" s="27">
        <v>300</v>
      </c>
      <c r="I69" s="27">
        <f t="shared" si="2"/>
        <v>3000</v>
      </c>
      <c r="J69" s="32"/>
    </row>
    <row r="70" spans="1:10" ht="22" customHeight="1" x14ac:dyDescent="0.2">
      <c r="A70" s="55" t="s">
        <v>204</v>
      </c>
      <c r="B70" s="56"/>
      <c r="C70" s="56"/>
      <c r="D70" s="56"/>
      <c r="E70" s="56"/>
      <c r="F70" s="56"/>
      <c r="G70" s="56"/>
      <c r="H70" s="57"/>
      <c r="I70" s="19">
        <f>SUM(I4:I69)</f>
        <v>160554</v>
      </c>
    </row>
    <row r="71" spans="1:10" ht="22" customHeight="1" x14ac:dyDescent="0.2">
      <c r="A71" s="52" t="s">
        <v>263</v>
      </c>
      <c r="B71" s="53"/>
      <c r="C71" s="53"/>
      <c r="D71" s="53"/>
      <c r="E71" s="53"/>
      <c r="F71" s="53"/>
      <c r="G71" s="53"/>
      <c r="H71" s="53"/>
      <c r="I71" s="54"/>
    </row>
    <row r="72" spans="1:10" ht="22" customHeight="1" x14ac:dyDescent="0.2">
      <c r="A72" s="6">
        <v>1</v>
      </c>
      <c r="B72" s="58" t="s">
        <v>11</v>
      </c>
      <c r="C72" s="8" t="s">
        <v>156</v>
      </c>
      <c r="D72" s="8" t="s">
        <v>207</v>
      </c>
      <c r="E72" s="3" t="s">
        <v>134</v>
      </c>
      <c r="F72" s="3" t="s">
        <v>206</v>
      </c>
      <c r="G72" s="3">
        <v>147</v>
      </c>
      <c r="H72" s="3">
        <v>180</v>
      </c>
      <c r="I72" s="3">
        <f t="shared" ref="I72:I108" si="3">H72*G72</f>
        <v>26460</v>
      </c>
    </row>
    <row r="73" spans="1:10" ht="22" customHeight="1" x14ac:dyDescent="0.2">
      <c r="A73" s="6">
        <v>2</v>
      </c>
      <c r="B73" s="59"/>
      <c r="C73" s="8" t="s">
        <v>157</v>
      </c>
      <c r="D73" s="8" t="s">
        <v>155</v>
      </c>
      <c r="E73" s="3" t="s">
        <v>135</v>
      </c>
      <c r="F73" s="3" t="s">
        <v>136</v>
      </c>
      <c r="G73" s="3">
        <v>17</v>
      </c>
      <c r="H73" s="3">
        <v>180</v>
      </c>
      <c r="I73" s="3">
        <f t="shared" si="3"/>
        <v>3060</v>
      </c>
    </row>
    <row r="74" spans="1:10" ht="22" customHeight="1" x14ac:dyDescent="0.2">
      <c r="A74" s="6">
        <v>3</v>
      </c>
      <c r="B74" s="59"/>
      <c r="C74" s="8" t="s">
        <v>212</v>
      </c>
      <c r="D74" s="8" t="s">
        <v>213</v>
      </c>
      <c r="E74" s="3" t="s">
        <v>214</v>
      </c>
      <c r="F74" s="3" t="s">
        <v>215</v>
      </c>
      <c r="G74" s="3">
        <v>1</v>
      </c>
      <c r="H74" s="3">
        <v>1000</v>
      </c>
      <c r="I74" s="3">
        <f t="shared" si="3"/>
        <v>1000</v>
      </c>
    </row>
    <row r="75" spans="1:10" ht="22" customHeight="1" x14ac:dyDescent="0.2">
      <c r="A75" s="6">
        <v>4</v>
      </c>
      <c r="B75" s="61"/>
      <c r="C75" s="24" t="s">
        <v>318</v>
      </c>
      <c r="D75" s="25" t="s">
        <v>272</v>
      </c>
      <c r="E75" s="24"/>
      <c r="F75" s="24" t="s">
        <v>273</v>
      </c>
      <c r="G75" s="24">
        <v>1</v>
      </c>
      <c r="H75" s="23">
        <v>15000</v>
      </c>
      <c r="I75" s="20">
        <f t="shared" si="3"/>
        <v>15000</v>
      </c>
    </row>
    <row r="76" spans="1:10" ht="22" customHeight="1" x14ac:dyDescent="0.2">
      <c r="A76" s="6">
        <v>5</v>
      </c>
      <c r="B76" s="58" t="s">
        <v>211</v>
      </c>
      <c r="C76" s="3" t="s">
        <v>32</v>
      </c>
      <c r="D76" s="8" t="s">
        <v>209</v>
      </c>
      <c r="E76" s="3" t="s">
        <v>208</v>
      </c>
      <c r="F76" s="3" t="s">
        <v>105</v>
      </c>
      <c r="G76" s="3">
        <v>86</v>
      </c>
      <c r="H76" s="3">
        <v>600</v>
      </c>
      <c r="I76" s="3">
        <f t="shared" si="3"/>
        <v>51600</v>
      </c>
    </row>
    <row r="77" spans="1:10" ht="22" customHeight="1" x14ac:dyDescent="0.2">
      <c r="A77" s="6">
        <v>6</v>
      </c>
      <c r="B77" s="59"/>
      <c r="C77" s="3" t="s">
        <v>33</v>
      </c>
      <c r="D77" s="8" t="s">
        <v>35</v>
      </c>
      <c r="E77" s="3"/>
      <c r="F77" s="3" t="s">
        <v>106</v>
      </c>
      <c r="G77" s="3">
        <v>3</v>
      </c>
      <c r="H77" s="3">
        <v>1200</v>
      </c>
      <c r="I77" s="3">
        <f t="shared" si="3"/>
        <v>3600</v>
      </c>
    </row>
    <row r="78" spans="1:10" ht="22" customHeight="1" x14ac:dyDescent="0.2">
      <c r="A78" s="6">
        <v>7</v>
      </c>
      <c r="B78" s="59"/>
      <c r="C78" s="3" t="s">
        <v>34</v>
      </c>
      <c r="D78" s="8" t="s">
        <v>37</v>
      </c>
      <c r="E78" s="3" t="s">
        <v>210</v>
      </c>
      <c r="F78" s="3" t="s">
        <v>106</v>
      </c>
      <c r="G78" s="3">
        <v>1</v>
      </c>
      <c r="H78" s="3">
        <v>300</v>
      </c>
      <c r="I78" s="3">
        <f t="shared" si="3"/>
        <v>300</v>
      </c>
    </row>
    <row r="79" spans="1:10" s="29" customFormat="1" ht="22" customHeight="1" x14ac:dyDescent="0.2">
      <c r="A79" s="6">
        <v>8</v>
      </c>
      <c r="B79" s="59"/>
      <c r="C79" s="27" t="s">
        <v>38</v>
      </c>
      <c r="D79" s="31" t="s">
        <v>39</v>
      </c>
      <c r="E79" s="27"/>
      <c r="F79" s="27" t="s">
        <v>106</v>
      </c>
      <c r="G79" s="27">
        <v>4</v>
      </c>
      <c r="H79" s="27">
        <v>850</v>
      </c>
      <c r="I79" s="27">
        <f t="shared" si="3"/>
        <v>3400</v>
      </c>
      <c r="J79" s="32"/>
    </row>
    <row r="80" spans="1:10" x14ac:dyDescent="0.2">
      <c r="A80" s="6">
        <v>9</v>
      </c>
      <c r="B80" s="59"/>
      <c r="C80" s="3" t="s">
        <v>40</v>
      </c>
      <c r="D80" s="8" t="s">
        <v>41</v>
      </c>
      <c r="E80" s="3"/>
      <c r="F80" s="3" t="s">
        <v>106</v>
      </c>
      <c r="G80" s="3">
        <v>2</v>
      </c>
      <c r="H80" s="3">
        <v>600</v>
      </c>
      <c r="I80" s="3">
        <f t="shared" si="3"/>
        <v>1200</v>
      </c>
    </row>
    <row r="81" spans="1:10" s="32" customFormat="1" x14ac:dyDescent="0.2">
      <c r="A81" s="6">
        <v>10</v>
      </c>
      <c r="B81" s="59"/>
      <c r="C81" s="27" t="s">
        <v>296</v>
      </c>
      <c r="D81" s="31" t="s">
        <v>42</v>
      </c>
      <c r="E81" s="27"/>
      <c r="F81" s="27" t="s">
        <v>106</v>
      </c>
      <c r="G81" s="27">
        <v>2</v>
      </c>
      <c r="H81" s="27">
        <v>500</v>
      </c>
      <c r="I81" s="27">
        <f t="shared" si="3"/>
        <v>1000</v>
      </c>
      <c r="J81" s="36"/>
    </row>
    <row r="82" spans="1:10" s="21" customFormat="1" ht="22" customHeight="1" x14ac:dyDescent="0.2">
      <c r="A82" s="6">
        <v>11</v>
      </c>
      <c r="B82" s="59"/>
      <c r="C82" s="20" t="s">
        <v>297</v>
      </c>
      <c r="D82" s="16" t="s">
        <v>43</v>
      </c>
      <c r="E82" s="20"/>
      <c r="F82" s="20" t="s">
        <v>106</v>
      </c>
      <c r="G82" s="20">
        <v>2</v>
      </c>
      <c r="H82" s="20">
        <v>300</v>
      </c>
      <c r="I82" s="20">
        <f t="shared" si="3"/>
        <v>600</v>
      </c>
      <c r="J82" s="22"/>
    </row>
    <row r="83" spans="1:10" ht="22" customHeight="1" x14ac:dyDescent="0.2">
      <c r="A83" s="6">
        <v>12</v>
      </c>
      <c r="B83" s="59"/>
      <c r="C83" s="3" t="s">
        <v>44</v>
      </c>
      <c r="D83" s="8" t="s">
        <v>45</v>
      </c>
      <c r="E83" s="3"/>
      <c r="F83" s="3" t="s">
        <v>106</v>
      </c>
      <c r="G83" s="3">
        <v>1</v>
      </c>
      <c r="H83" s="3">
        <v>500</v>
      </c>
      <c r="I83" s="3">
        <f t="shared" si="3"/>
        <v>500</v>
      </c>
    </row>
    <row r="84" spans="1:10" ht="22" customHeight="1" x14ac:dyDescent="0.2">
      <c r="A84" s="6">
        <v>13</v>
      </c>
      <c r="B84" s="59"/>
      <c r="C84" s="3" t="s">
        <v>46</v>
      </c>
      <c r="D84" s="8" t="s">
        <v>304</v>
      </c>
      <c r="E84" s="3"/>
      <c r="F84" s="3" t="s">
        <v>108</v>
      </c>
      <c r="G84" s="3">
        <v>1</v>
      </c>
      <c r="H84" s="3">
        <v>300</v>
      </c>
      <c r="I84" s="3">
        <f t="shared" si="3"/>
        <v>300</v>
      </c>
    </row>
    <row r="85" spans="1:10" ht="22" customHeight="1" x14ac:dyDescent="0.2">
      <c r="A85" s="6">
        <v>14</v>
      </c>
      <c r="B85" s="59"/>
      <c r="C85" s="3" t="s">
        <v>48</v>
      </c>
      <c r="D85" s="8" t="s">
        <v>49</v>
      </c>
      <c r="E85" s="3"/>
      <c r="F85" s="3" t="s">
        <v>107</v>
      </c>
      <c r="G85" s="3">
        <v>5</v>
      </c>
      <c r="H85" s="3">
        <v>800</v>
      </c>
      <c r="I85" s="3">
        <f t="shared" si="3"/>
        <v>4000</v>
      </c>
    </row>
    <row r="86" spans="1:10" ht="22" customHeight="1" x14ac:dyDescent="0.2">
      <c r="A86" s="6">
        <v>15</v>
      </c>
      <c r="B86" s="59"/>
      <c r="C86" s="3" t="s">
        <v>50</v>
      </c>
      <c r="D86" s="8" t="s">
        <v>51</v>
      </c>
      <c r="E86" s="3"/>
      <c r="F86" s="3" t="s">
        <v>107</v>
      </c>
      <c r="G86" s="3">
        <v>1</v>
      </c>
      <c r="H86" s="3">
        <v>600</v>
      </c>
      <c r="I86" s="3">
        <f t="shared" si="3"/>
        <v>600</v>
      </c>
    </row>
    <row r="87" spans="1:10" ht="22" customHeight="1" x14ac:dyDescent="0.2">
      <c r="A87" s="6">
        <v>16</v>
      </c>
      <c r="B87" s="59"/>
      <c r="C87" s="3" t="s">
        <v>54</v>
      </c>
      <c r="D87" s="8" t="s">
        <v>55</v>
      </c>
      <c r="E87" s="3"/>
      <c r="F87" s="3" t="s">
        <v>106</v>
      </c>
      <c r="G87" s="3">
        <v>8</v>
      </c>
      <c r="H87" s="3">
        <v>800</v>
      </c>
      <c r="I87" s="3">
        <f t="shared" si="3"/>
        <v>6400</v>
      </c>
    </row>
    <row r="88" spans="1:10" ht="22" customHeight="1" x14ac:dyDescent="0.2">
      <c r="A88" s="6">
        <v>17</v>
      </c>
      <c r="B88" s="59"/>
      <c r="C88" s="3" t="s">
        <v>56</v>
      </c>
      <c r="D88" s="8" t="s">
        <v>57</v>
      </c>
      <c r="E88" s="3"/>
      <c r="F88" s="3" t="s">
        <v>106</v>
      </c>
      <c r="G88" s="3">
        <v>4</v>
      </c>
      <c r="H88" s="3">
        <v>800</v>
      </c>
      <c r="I88" s="3">
        <f t="shared" si="3"/>
        <v>3200</v>
      </c>
    </row>
    <row r="89" spans="1:10" ht="22" customHeight="1" x14ac:dyDescent="0.2">
      <c r="A89" s="6">
        <v>18</v>
      </c>
      <c r="B89" s="59"/>
      <c r="C89" s="3" t="s">
        <v>58</v>
      </c>
      <c r="D89" s="8" t="s">
        <v>59</v>
      </c>
      <c r="E89" s="3"/>
      <c r="F89" s="3" t="s">
        <v>106</v>
      </c>
      <c r="G89" s="3">
        <v>4</v>
      </c>
      <c r="H89" s="3">
        <v>500</v>
      </c>
      <c r="I89" s="3">
        <f t="shared" si="3"/>
        <v>2000</v>
      </c>
    </row>
    <row r="90" spans="1:10" ht="22" customHeight="1" x14ac:dyDescent="0.2">
      <c r="A90" s="6">
        <v>19</v>
      </c>
      <c r="B90" s="59"/>
      <c r="C90" s="3" t="s">
        <v>60</v>
      </c>
      <c r="D90" s="8" t="s">
        <v>61</v>
      </c>
      <c r="E90" s="3"/>
      <c r="F90" s="3" t="s">
        <v>106</v>
      </c>
      <c r="G90" s="3">
        <v>5</v>
      </c>
      <c r="H90" s="3">
        <v>800</v>
      </c>
      <c r="I90" s="3">
        <f t="shared" si="3"/>
        <v>4000</v>
      </c>
    </row>
    <row r="91" spans="1:10" ht="22" customHeight="1" x14ac:dyDescent="0.2">
      <c r="A91" s="6">
        <v>20</v>
      </c>
      <c r="B91" s="59"/>
      <c r="C91" s="3" t="s">
        <v>62</v>
      </c>
      <c r="D91" s="8" t="s">
        <v>63</v>
      </c>
      <c r="E91" s="3"/>
      <c r="F91" s="3" t="s">
        <v>106</v>
      </c>
      <c r="G91" s="3">
        <v>1</v>
      </c>
      <c r="H91" s="3">
        <v>2000</v>
      </c>
      <c r="I91" s="3">
        <f t="shared" si="3"/>
        <v>2000</v>
      </c>
    </row>
    <row r="92" spans="1:10" ht="22" customHeight="1" x14ac:dyDescent="0.2">
      <c r="A92" s="6">
        <v>21</v>
      </c>
      <c r="B92" s="59"/>
      <c r="C92" s="3" t="s">
        <v>64</v>
      </c>
      <c r="D92" s="8" t="s">
        <v>65</v>
      </c>
      <c r="E92" s="3"/>
      <c r="F92" s="3" t="s">
        <v>108</v>
      </c>
      <c r="G92" s="3">
        <v>6</v>
      </c>
      <c r="H92" s="3">
        <v>200</v>
      </c>
      <c r="I92" s="3">
        <f t="shared" si="3"/>
        <v>1200</v>
      </c>
    </row>
    <row r="93" spans="1:10" ht="22" customHeight="1" x14ac:dyDescent="0.2">
      <c r="A93" s="6">
        <v>22</v>
      </c>
      <c r="B93" s="59"/>
      <c r="C93" s="3" t="s">
        <v>66</v>
      </c>
      <c r="D93" s="8" t="s">
        <v>67</v>
      </c>
      <c r="E93" s="3"/>
      <c r="F93" s="3" t="s">
        <v>108</v>
      </c>
      <c r="G93" s="3">
        <v>4</v>
      </c>
      <c r="H93" s="3">
        <v>200</v>
      </c>
      <c r="I93" s="3">
        <f t="shared" si="3"/>
        <v>800</v>
      </c>
    </row>
    <row r="94" spans="1:10" ht="22" customHeight="1" x14ac:dyDescent="0.2">
      <c r="A94" s="6">
        <v>23</v>
      </c>
      <c r="B94" s="59"/>
      <c r="C94" s="3" t="s">
        <v>68</v>
      </c>
      <c r="D94" s="8" t="s">
        <v>69</v>
      </c>
      <c r="E94" s="3"/>
      <c r="F94" s="3" t="s">
        <v>106</v>
      </c>
      <c r="G94" s="3">
        <v>1</v>
      </c>
      <c r="H94" s="3">
        <v>300</v>
      </c>
      <c r="I94" s="3">
        <f t="shared" si="3"/>
        <v>300</v>
      </c>
    </row>
    <row r="95" spans="1:10" ht="22" customHeight="1" x14ac:dyDescent="0.2">
      <c r="A95" s="6">
        <v>24</v>
      </c>
      <c r="B95" s="59"/>
      <c r="C95" s="3" t="s">
        <v>70</v>
      </c>
      <c r="D95" s="8" t="s">
        <v>71</v>
      </c>
      <c r="E95" s="3"/>
      <c r="F95" s="3" t="s">
        <v>106</v>
      </c>
      <c r="G95" s="3">
        <v>1</v>
      </c>
      <c r="H95" s="3">
        <v>500</v>
      </c>
      <c r="I95" s="3">
        <f t="shared" si="3"/>
        <v>500</v>
      </c>
    </row>
    <row r="96" spans="1:10" ht="22" customHeight="1" x14ac:dyDescent="0.2">
      <c r="A96" s="6">
        <v>25</v>
      </c>
      <c r="B96" s="59"/>
      <c r="C96" s="3" t="s">
        <v>72</v>
      </c>
      <c r="D96" s="8" t="s">
        <v>73</v>
      </c>
      <c r="E96" s="3"/>
      <c r="F96" s="3" t="s">
        <v>107</v>
      </c>
      <c r="G96" s="3">
        <v>1</v>
      </c>
      <c r="H96" s="3">
        <v>600</v>
      </c>
      <c r="I96" s="3">
        <f t="shared" si="3"/>
        <v>600</v>
      </c>
    </row>
    <row r="97" spans="1:10" ht="22" customHeight="1" x14ac:dyDescent="0.2">
      <c r="A97" s="6">
        <v>26</v>
      </c>
      <c r="B97" s="59"/>
      <c r="C97" s="3" t="s">
        <v>74</v>
      </c>
      <c r="D97" s="8" t="s">
        <v>75</v>
      </c>
      <c r="E97" s="3"/>
      <c r="F97" s="3" t="s">
        <v>106</v>
      </c>
      <c r="G97" s="3">
        <v>1</v>
      </c>
      <c r="H97" s="3">
        <v>300</v>
      </c>
      <c r="I97" s="3">
        <f t="shared" si="3"/>
        <v>300</v>
      </c>
    </row>
    <row r="98" spans="1:10" ht="22" customHeight="1" x14ac:dyDescent="0.2">
      <c r="A98" s="6">
        <v>27</v>
      </c>
      <c r="B98" s="59"/>
      <c r="C98" s="10" t="s">
        <v>85</v>
      </c>
      <c r="D98" s="11" t="s">
        <v>86</v>
      </c>
      <c r="E98" s="3"/>
      <c r="F98" s="3" t="s">
        <v>106</v>
      </c>
      <c r="G98" s="10">
        <v>2</v>
      </c>
      <c r="H98" s="10">
        <v>800</v>
      </c>
      <c r="I98" s="3">
        <f t="shared" si="3"/>
        <v>1600</v>
      </c>
    </row>
    <row r="99" spans="1:10" s="29" customFormat="1" ht="22" customHeight="1" x14ac:dyDescent="0.2">
      <c r="A99" s="6">
        <v>28</v>
      </c>
      <c r="B99" s="59"/>
      <c r="C99" s="37" t="s">
        <v>87</v>
      </c>
      <c r="D99" s="38" t="s">
        <v>88</v>
      </c>
      <c r="E99" s="27"/>
      <c r="F99" s="27" t="s">
        <v>108</v>
      </c>
      <c r="G99" s="37">
        <v>2</v>
      </c>
      <c r="H99" s="37">
        <v>100</v>
      </c>
      <c r="I99" s="27">
        <f t="shared" si="3"/>
        <v>200</v>
      </c>
      <c r="J99" s="32"/>
    </row>
    <row r="100" spans="1:10" ht="22" customHeight="1" x14ac:dyDescent="0.2">
      <c r="A100" s="6">
        <v>29</v>
      </c>
      <c r="B100" s="59"/>
      <c r="C100" s="10" t="s">
        <v>89</v>
      </c>
      <c r="D100" s="11" t="s">
        <v>90</v>
      </c>
      <c r="E100" s="3"/>
      <c r="F100" s="3" t="s">
        <v>106</v>
      </c>
      <c r="G100" s="10">
        <v>12</v>
      </c>
      <c r="H100" s="10">
        <v>550</v>
      </c>
      <c r="I100" s="3">
        <f t="shared" si="3"/>
        <v>6600</v>
      </c>
    </row>
    <row r="101" spans="1:10" ht="22" customHeight="1" x14ac:dyDescent="0.2">
      <c r="A101" s="6">
        <v>30</v>
      </c>
      <c r="B101" s="59"/>
      <c r="C101" s="10" t="s">
        <v>91</v>
      </c>
      <c r="D101" s="11" t="s">
        <v>92</v>
      </c>
      <c r="E101" s="3"/>
      <c r="F101" s="3" t="s">
        <v>106</v>
      </c>
      <c r="G101" s="10">
        <v>10</v>
      </c>
      <c r="H101" s="10">
        <v>500</v>
      </c>
      <c r="I101" s="3">
        <f t="shared" si="3"/>
        <v>5000</v>
      </c>
    </row>
    <row r="102" spans="1:10" ht="22" customHeight="1" x14ac:dyDescent="0.2">
      <c r="A102" s="6">
        <v>31</v>
      </c>
      <c r="B102" s="59"/>
      <c r="C102" s="10" t="s">
        <v>93</v>
      </c>
      <c r="D102" s="11" t="s">
        <v>94</v>
      </c>
      <c r="E102" s="3"/>
      <c r="F102" s="3" t="s">
        <v>106</v>
      </c>
      <c r="G102" s="10">
        <v>1</v>
      </c>
      <c r="H102" s="10">
        <v>3500</v>
      </c>
      <c r="I102" s="3">
        <f t="shared" si="3"/>
        <v>3500</v>
      </c>
    </row>
    <row r="103" spans="1:10" ht="22" customHeight="1" x14ac:dyDescent="0.2">
      <c r="A103" s="6">
        <v>32</v>
      </c>
      <c r="B103" s="59"/>
      <c r="C103" s="10" t="s">
        <v>95</v>
      </c>
      <c r="D103" s="11" t="s">
        <v>96</v>
      </c>
      <c r="E103" s="3"/>
      <c r="F103" s="3" t="s">
        <v>109</v>
      </c>
      <c r="G103" s="10">
        <v>1</v>
      </c>
      <c r="H103" s="10">
        <v>800</v>
      </c>
      <c r="I103" s="3">
        <f t="shared" si="3"/>
        <v>800</v>
      </c>
    </row>
    <row r="104" spans="1:10" ht="22" customHeight="1" x14ac:dyDescent="0.2">
      <c r="A104" s="6">
        <v>33</v>
      </c>
      <c r="B104" s="59"/>
      <c r="C104" s="10" t="s">
        <v>97</v>
      </c>
      <c r="D104" s="11" t="s">
        <v>98</v>
      </c>
      <c r="E104" s="3"/>
      <c r="F104" s="3" t="s">
        <v>106</v>
      </c>
      <c r="G104" s="10">
        <v>4</v>
      </c>
      <c r="H104" s="10">
        <v>500</v>
      </c>
      <c r="I104" s="3">
        <f t="shared" si="3"/>
        <v>2000</v>
      </c>
    </row>
    <row r="105" spans="1:10" ht="22" customHeight="1" x14ac:dyDescent="0.2">
      <c r="A105" s="6">
        <v>34</v>
      </c>
      <c r="B105" s="59"/>
      <c r="C105" s="10" t="s">
        <v>72</v>
      </c>
      <c r="D105" s="11" t="s">
        <v>73</v>
      </c>
      <c r="E105" s="3"/>
      <c r="F105" s="3" t="s">
        <v>107</v>
      </c>
      <c r="G105" s="10">
        <v>1</v>
      </c>
      <c r="H105" s="10">
        <v>600</v>
      </c>
      <c r="I105" s="3">
        <f t="shared" si="3"/>
        <v>600</v>
      </c>
    </row>
    <row r="106" spans="1:10" ht="22" customHeight="1" x14ac:dyDescent="0.2">
      <c r="A106" s="6">
        <v>35</v>
      </c>
      <c r="B106" s="59"/>
      <c r="C106" s="10" t="s">
        <v>99</v>
      </c>
      <c r="D106" s="11" t="s">
        <v>100</v>
      </c>
      <c r="E106" s="3"/>
      <c r="F106" s="3" t="s">
        <v>109</v>
      </c>
      <c r="G106" s="10">
        <v>40</v>
      </c>
      <c r="H106" s="10">
        <v>100</v>
      </c>
      <c r="I106" s="3">
        <f t="shared" si="3"/>
        <v>4000</v>
      </c>
    </row>
    <row r="107" spans="1:10" ht="22" customHeight="1" x14ac:dyDescent="0.2">
      <c r="A107" s="6">
        <v>36</v>
      </c>
      <c r="B107" s="59"/>
      <c r="C107" s="10" t="s">
        <v>101</v>
      </c>
      <c r="D107" s="11" t="s">
        <v>102</v>
      </c>
      <c r="E107" s="3"/>
      <c r="F107" s="3" t="s">
        <v>110</v>
      </c>
      <c r="G107" s="10">
        <v>4</v>
      </c>
      <c r="H107" s="10">
        <v>300</v>
      </c>
      <c r="I107" s="3">
        <f t="shared" si="3"/>
        <v>1200</v>
      </c>
    </row>
    <row r="108" spans="1:10" ht="22" customHeight="1" x14ac:dyDescent="0.2">
      <c r="A108" s="6">
        <v>37</v>
      </c>
      <c r="B108" s="59"/>
      <c r="C108" s="10" t="s">
        <v>103</v>
      </c>
      <c r="D108" s="11" t="s">
        <v>104</v>
      </c>
      <c r="E108" s="3"/>
      <c r="F108" s="3" t="s">
        <v>109</v>
      </c>
      <c r="G108" s="10">
        <v>1</v>
      </c>
      <c r="H108" s="10">
        <v>500</v>
      </c>
      <c r="I108" s="3">
        <f t="shared" si="3"/>
        <v>500</v>
      </c>
    </row>
    <row r="109" spans="1:10" ht="22" customHeight="1" x14ac:dyDescent="0.2">
      <c r="A109" s="6">
        <v>38</v>
      </c>
      <c r="B109" s="59"/>
      <c r="C109" s="8" t="s">
        <v>53</v>
      </c>
      <c r="D109" s="8"/>
      <c r="E109" s="8"/>
      <c r="F109" s="8" t="s">
        <v>106</v>
      </c>
      <c r="G109" s="8">
        <v>1</v>
      </c>
      <c r="H109" s="8">
        <v>1000</v>
      </c>
      <c r="I109" s="3">
        <v>0</v>
      </c>
    </row>
    <row r="110" spans="1:10" ht="22" customHeight="1" x14ac:dyDescent="0.2">
      <c r="A110" s="55" t="s">
        <v>222</v>
      </c>
      <c r="B110" s="56"/>
      <c r="C110" s="56"/>
      <c r="D110" s="56"/>
      <c r="E110" s="56"/>
      <c r="F110" s="56"/>
      <c r="G110" s="56"/>
      <c r="H110" s="57"/>
      <c r="I110" s="19">
        <f>SUM(I72:I109)</f>
        <v>159920</v>
      </c>
    </row>
    <row r="111" spans="1:10" ht="22" customHeight="1" x14ac:dyDescent="0.2">
      <c r="A111" s="52" t="s">
        <v>264</v>
      </c>
      <c r="B111" s="53"/>
      <c r="C111" s="53"/>
      <c r="D111" s="53"/>
      <c r="E111" s="53"/>
      <c r="F111" s="53"/>
      <c r="G111" s="53"/>
      <c r="H111" s="53"/>
      <c r="I111" s="54"/>
    </row>
    <row r="112" spans="1:10" ht="22" customHeight="1" x14ac:dyDescent="0.2">
      <c r="A112" s="6">
        <v>1</v>
      </c>
      <c r="B112" s="60" t="s">
        <v>219</v>
      </c>
      <c r="C112" s="8" t="s">
        <v>217</v>
      </c>
      <c r="E112" s="3" t="s">
        <v>266</v>
      </c>
      <c r="F112" s="1" t="s">
        <v>216</v>
      </c>
      <c r="G112" s="1">
        <v>120</v>
      </c>
      <c r="H112" s="1">
        <v>160</v>
      </c>
      <c r="I112" s="3">
        <f t="shared" ref="I112:I125" si="4">H112*G112</f>
        <v>19200</v>
      </c>
    </row>
    <row r="113" spans="1:10" ht="22" customHeight="1" x14ac:dyDescent="0.2">
      <c r="A113" s="6">
        <v>2</v>
      </c>
      <c r="B113" s="49"/>
      <c r="C113" s="8" t="s">
        <v>218</v>
      </c>
      <c r="D113" s="8"/>
      <c r="E113" s="3" t="s">
        <v>267</v>
      </c>
      <c r="F113" s="3" t="s">
        <v>216</v>
      </c>
      <c r="G113" s="3">
        <v>81</v>
      </c>
      <c r="H113" s="3">
        <v>50</v>
      </c>
      <c r="I113" s="3">
        <f t="shared" si="4"/>
        <v>4050</v>
      </c>
    </row>
    <row r="114" spans="1:10" ht="22" customHeight="1" x14ac:dyDescent="0.2">
      <c r="A114" s="6">
        <v>3</v>
      </c>
      <c r="B114" s="49"/>
      <c r="C114" s="8" t="s">
        <v>212</v>
      </c>
      <c r="D114" s="8" t="s">
        <v>213</v>
      </c>
      <c r="E114" s="3" t="s">
        <v>268</v>
      </c>
      <c r="F114" s="3" t="s">
        <v>220</v>
      </c>
      <c r="G114" s="3">
        <v>3</v>
      </c>
      <c r="H114" s="3">
        <v>500</v>
      </c>
      <c r="I114" s="3">
        <f t="shared" si="4"/>
        <v>1500</v>
      </c>
    </row>
    <row r="115" spans="1:10" s="29" customFormat="1" ht="22" customHeight="1" x14ac:dyDescent="0.2">
      <c r="A115" s="35">
        <v>4</v>
      </c>
      <c r="B115" s="49"/>
      <c r="C115" s="27" t="s">
        <v>302</v>
      </c>
      <c r="D115" s="31" t="s">
        <v>305</v>
      </c>
      <c r="E115" s="39"/>
      <c r="F115" s="27" t="s">
        <v>106</v>
      </c>
      <c r="G115" s="27">
        <v>3</v>
      </c>
      <c r="H115" s="27">
        <v>6500</v>
      </c>
      <c r="I115" s="27">
        <f t="shared" si="4"/>
        <v>19500</v>
      </c>
      <c r="J115" s="32"/>
    </row>
    <row r="116" spans="1:10" ht="22" customHeight="1" x14ac:dyDescent="0.2">
      <c r="A116" s="6">
        <v>5</v>
      </c>
      <c r="B116" s="49"/>
      <c r="C116" s="3" t="s">
        <v>34</v>
      </c>
      <c r="D116" s="8" t="s">
        <v>37</v>
      </c>
      <c r="E116" s="15"/>
      <c r="F116" s="3" t="s">
        <v>106</v>
      </c>
      <c r="G116" s="3">
        <v>3</v>
      </c>
      <c r="H116" s="3">
        <v>300</v>
      </c>
      <c r="I116" s="3">
        <f t="shared" si="4"/>
        <v>900</v>
      </c>
    </row>
    <row r="117" spans="1:10" ht="22" customHeight="1" x14ac:dyDescent="0.2">
      <c r="A117" s="6">
        <v>6</v>
      </c>
      <c r="B117" s="49"/>
      <c r="C117" s="3" t="s">
        <v>52</v>
      </c>
      <c r="D117" s="8" t="s">
        <v>36</v>
      </c>
      <c r="E117" s="30"/>
      <c r="F117" s="3" t="s">
        <v>106</v>
      </c>
      <c r="G117" s="3">
        <v>3</v>
      </c>
      <c r="H117" s="3">
        <v>1300</v>
      </c>
      <c r="I117" s="3">
        <f t="shared" si="4"/>
        <v>3900</v>
      </c>
    </row>
    <row r="118" spans="1:10" ht="22" customHeight="1" x14ac:dyDescent="0.2">
      <c r="A118" s="6">
        <v>7</v>
      </c>
      <c r="B118" s="49"/>
      <c r="C118" s="3" t="s">
        <v>300</v>
      </c>
      <c r="D118" s="8" t="s">
        <v>306</v>
      </c>
      <c r="E118" s="30"/>
      <c r="F118" s="3" t="s">
        <v>106</v>
      </c>
      <c r="G118" s="20">
        <v>6</v>
      </c>
      <c r="H118" s="3">
        <v>300</v>
      </c>
      <c r="I118" s="3">
        <f t="shared" si="4"/>
        <v>1800</v>
      </c>
    </row>
    <row r="119" spans="1:10" ht="22" customHeight="1" x14ac:dyDescent="0.2">
      <c r="A119" s="6">
        <v>8</v>
      </c>
      <c r="B119" s="49"/>
      <c r="C119" s="3" t="s">
        <v>46</v>
      </c>
      <c r="D119" s="8" t="s">
        <v>47</v>
      </c>
      <c r="E119" s="15"/>
      <c r="F119" s="3" t="s">
        <v>108</v>
      </c>
      <c r="G119" s="3">
        <v>3</v>
      </c>
      <c r="H119" s="20">
        <v>300</v>
      </c>
      <c r="I119" s="3">
        <f t="shared" si="4"/>
        <v>900</v>
      </c>
      <c r="J119" s="13"/>
    </row>
    <row r="120" spans="1:10" ht="22" customHeight="1" x14ac:dyDescent="0.2">
      <c r="A120" s="35">
        <v>9</v>
      </c>
      <c r="B120" s="49"/>
      <c r="C120" s="3" t="s">
        <v>48</v>
      </c>
      <c r="D120" s="8" t="s">
        <v>49</v>
      </c>
      <c r="E120" s="15"/>
      <c r="F120" s="3" t="s">
        <v>107</v>
      </c>
      <c r="G120" s="3">
        <v>3</v>
      </c>
      <c r="H120" s="3">
        <v>800</v>
      </c>
      <c r="I120" s="3">
        <f t="shared" si="4"/>
        <v>2400</v>
      </c>
    </row>
    <row r="121" spans="1:10" ht="22" customHeight="1" x14ac:dyDescent="0.2">
      <c r="A121" s="6">
        <v>10</v>
      </c>
      <c r="B121" s="49"/>
      <c r="C121" s="3" t="s">
        <v>76</v>
      </c>
      <c r="D121" s="8" t="s">
        <v>77</v>
      </c>
      <c r="E121" s="15"/>
      <c r="F121" s="3" t="s">
        <v>106</v>
      </c>
      <c r="G121" s="3">
        <v>6</v>
      </c>
      <c r="H121" s="3">
        <v>600</v>
      </c>
      <c r="I121" s="3">
        <f t="shared" si="4"/>
        <v>3600</v>
      </c>
    </row>
    <row r="122" spans="1:10" ht="22" customHeight="1" x14ac:dyDescent="0.2">
      <c r="A122" s="6">
        <v>11</v>
      </c>
      <c r="B122" s="49"/>
      <c r="C122" s="3" t="s">
        <v>78</v>
      </c>
      <c r="D122" s="8" t="s">
        <v>79</v>
      </c>
      <c r="E122" s="15"/>
      <c r="F122" s="3" t="s">
        <v>106</v>
      </c>
      <c r="G122" s="3">
        <v>6</v>
      </c>
      <c r="H122" s="3">
        <v>600</v>
      </c>
      <c r="I122" s="3">
        <f t="shared" si="4"/>
        <v>3600</v>
      </c>
    </row>
    <row r="123" spans="1:10" ht="22" customHeight="1" x14ac:dyDescent="0.2">
      <c r="A123" s="6">
        <v>12</v>
      </c>
      <c r="B123" s="49"/>
      <c r="C123" s="3" t="s">
        <v>62</v>
      </c>
      <c r="D123" s="8" t="s">
        <v>80</v>
      </c>
      <c r="E123" s="15"/>
      <c r="F123" s="3" t="s">
        <v>106</v>
      </c>
      <c r="G123" s="3">
        <v>3</v>
      </c>
      <c r="H123" s="3">
        <v>1600</v>
      </c>
      <c r="I123" s="3">
        <f t="shared" si="4"/>
        <v>4800</v>
      </c>
    </row>
    <row r="124" spans="1:10" ht="22" customHeight="1" x14ac:dyDescent="0.2">
      <c r="A124" s="6">
        <v>13</v>
      </c>
      <c r="B124" s="49"/>
      <c r="C124" s="3" t="s">
        <v>64</v>
      </c>
      <c r="D124" s="8" t="s">
        <v>307</v>
      </c>
      <c r="E124" s="30"/>
      <c r="F124" s="3" t="s">
        <v>108</v>
      </c>
      <c r="G124" s="20">
        <v>10</v>
      </c>
      <c r="H124" s="3">
        <v>200</v>
      </c>
      <c r="I124" s="3">
        <f t="shared" si="4"/>
        <v>2000</v>
      </c>
    </row>
    <row r="125" spans="1:10" ht="22" customHeight="1" x14ac:dyDescent="0.2">
      <c r="A125" s="35">
        <v>14</v>
      </c>
      <c r="B125" s="49"/>
      <c r="C125" s="10" t="s">
        <v>97</v>
      </c>
      <c r="D125" s="11" t="s">
        <v>98</v>
      </c>
      <c r="E125" s="15"/>
      <c r="F125" s="3" t="s">
        <v>106</v>
      </c>
      <c r="G125" s="10">
        <v>3</v>
      </c>
      <c r="H125" s="10">
        <v>500</v>
      </c>
      <c r="I125" s="3">
        <f t="shared" si="4"/>
        <v>1500</v>
      </c>
      <c r="J125" s="13"/>
    </row>
    <row r="126" spans="1:10" ht="22" customHeight="1" x14ac:dyDescent="0.2">
      <c r="A126" s="6">
        <v>15</v>
      </c>
      <c r="B126" s="49"/>
      <c r="C126" s="3" t="s">
        <v>53</v>
      </c>
      <c r="D126" s="8"/>
      <c r="E126" s="15"/>
      <c r="F126" s="3" t="s">
        <v>106</v>
      </c>
      <c r="G126" s="3">
        <v>3</v>
      </c>
      <c r="H126" s="3">
        <v>1000</v>
      </c>
      <c r="I126" s="3">
        <v>0</v>
      </c>
      <c r="J126" s="13"/>
    </row>
    <row r="127" spans="1:10" s="29" customFormat="1" ht="22" customHeight="1" x14ac:dyDescent="0.2">
      <c r="A127" s="6">
        <v>16</v>
      </c>
      <c r="B127" s="49"/>
      <c r="C127" s="18" t="s">
        <v>81</v>
      </c>
      <c r="D127" s="40" t="s">
        <v>82</v>
      </c>
      <c r="E127" s="41"/>
      <c r="F127" s="28" t="s">
        <v>106</v>
      </c>
      <c r="G127" s="37">
        <v>4</v>
      </c>
      <c r="H127" s="18">
        <v>1500</v>
      </c>
      <c r="I127" s="28">
        <f>H127*G127</f>
        <v>6000</v>
      </c>
    </row>
    <row r="128" spans="1:10" s="29" customFormat="1" ht="22" customHeight="1" x14ac:dyDescent="0.2">
      <c r="A128" s="6">
        <v>17</v>
      </c>
      <c r="B128" s="49"/>
      <c r="C128" s="18" t="s">
        <v>83</v>
      </c>
      <c r="D128" s="40" t="s">
        <v>308</v>
      </c>
      <c r="E128" s="41"/>
      <c r="F128" s="28" t="s">
        <v>106</v>
      </c>
      <c r="G128" s="37">
        <v>8</v>
      </c>
      <c r="H128" s="18">
        <v>200</v>
      </c>
      <c r="I128" s="28">
        <f>H128*G128</f>
        <v>1600</v>
      </c>
    </row>
    <row r="129" spans="1:9" s="29" customFormat="1" ht="22" customHeight="1" x14ac:dyDescent="0.2">
      <c r="A129" s="6">
        <v>18</v>
      </c>
      <c r="B129" s="50"/>
      <c r="C129" s="18" t="s">
        <v>84</v>
      </c>
      <c r="D129" s="40" t="s">
        <v>309</v>
      </c>
      <c r="E129" s="41"/>
      <c r="F129" s="28" t="s">
        <v>106</v>
      </c>
      <c r="G129" s="37">
        <v>12</v>
      </c>
      <c r="H129" s="18">
        <v>100</v>
      </c>
      <c r="I129" s="28">
        <f>H129*G129</f>
        <v>1200</v>
      </c>
    </row>
    <row r="130" spans="1:9" ht="22" customHeight="1" x14ac:dyDescent="0.2">
      <c r="A130" s="55" t="s">
        <v>221</v>
      </c>
      <c r="B130" s="56"/>
      <c r="C130" s="56"/>
      <c r="D130" s="56"/>
      <c r="E130" s="56"/>
      <c r="F130" s="56"/>
      <c r="G130" s="56"/>
      <c r="H130" s="57"/>
      <c r="I130" s="19">
        <f>SUM(I112:I129)</f>
        <v>78450</v>
      </c>
    </row>
    <row r="131" spans="1:9" ht="22" customHeight="1" x14ac:dyDescent="0.2">
      <c r="A131" s="52" t="s">
        <v>250</v>
      </c>
      <c r="B131" s="53"/>
      <c r="C131" s="53"/>
      <c r="D131" s="53"/>
      <c r="E131" s="53"/>
      <c r="F131" s="53"/>
      <c r="G131" s="53"/>
      <c r="H131" s="53"/>
      <c r="I131" s="54"/>
    </row>
    <row r="132" spans="1:9" ht="22" customHeight="1" x14ac:dyDescent="0.2">
      <c r="A132" s="6">
        <v>1</v>
      </c>
      <c r="B132" s="48" t="s">
        <v>234</v>
      </c>
      <c r="C132" s="3" t="s">
        <v>225</v>
      </c>
      <c r="D132" s="8" t="s">
        <v>226</v>
      </c>
      <c r="E132" s="3"/>
      <c r="F132" s="3" t="s">
        <v>13</v>
      </c>
      <c r="G132" s="3">
        <v>20</v>
      </c>
      <c r="H132" s="3">
        <v>200</v>
      </c>
      <c r="I132" s="3">
        <f t="shared" ref="I132:I145" si="5">H132*G132</f>
        <v>4000</v>
      </c>
    </row>
    <row r="133" spans="1:9" ht="122" customHeight="1" x14ac:dyDescent="0.2">
      <c r="A133" s="6">
        <v>2</v>
      </c>
      <c r="B133" s="49"/>
      <c r="C133" s="3" t="s">
        <v>227</v>
      </c>
      <c r="D133" s="8" t="s">
        <v>230</v>
      </c>
      <c r="E133" s="3"/>
      <c r="F133" s="3" t="s">
        <v>15</v>
      </c>
      <c r="G133" s="3">
        <f>30*1+30*4</f>
        <v>150</v>
      </c>
      <c r="H133" s="3">
        <v>300</v>
      </c>
      <c r="I133" s="3">
        <f t="shared" si="5"/>
        <v>45000</v>
      </c>
    </row>
    <row r="134" spans="1:9" ht="22" customHeight="1" x14ac:dyDescent="0.2">
      <c r="A134" s="6">
        <v>3</v>
      </c>
      <c r="B134" s="49"/>
      <c r="C134" s="3" t="s">
        <v>228</v>
      </c>
      <c r="D134" s="8" t="s">
        <v>229</v>
      </c>
      <c r="E134" s="3"/>
      <c r="F134" s="3" t="s">
        <v>14</v>
      </c>
      <c r="G134" s="3">
        <f>3*1+3*2</f>
        <v>9</v>
      </c>
      <c r="H134" s="3">
        <v>1000</v>
      </c>
      <c r="I134" s="3">
        <f t="shared" si="5"/>
        <v>9000</v>
      </c>
    </row>
    <row r="135" spans="1:9" ht="22" customHeight="1" x14ac:dyDescent="0.2">
      <c r="A135" s="6">
        <v>4</v>
      </c>
      <c r="B135" s="49"/>
      <c r="C135" s="3" t="s">
        <v>231</v>
      </c>
      <c r="D135" s="8" t="s">
        <v>232</v>
      </c>
      <c r="E135" s="3"/>
      <c r="F135" s="3" t="s">
        <v>14</v>
      </c>
      <c r="G135" s="3">
        <v>3</v>
      </c>
      <c r="H135" s="3">
        <v>300</v>
      </c>
      <c r="I135" s="3">
        <f t="shared" si="5"/>
        <v>900</v>
      </c>
    </row>
    <row r="136" spans="1:9" ht="22" customHeight="1" x14ac:dyDescent="0.2">
      <c r="A136" s="6">
        <v>5</v>
      </c>
      <c r="B136" s="50"/>
      <c r="C136" s="3" t="s">
        <v>233</v>
      </c>
      <c r="D136" s="8" t="s">
        <v>294</v>
      </c>
      <c r="E136" s="3"/>
      <c r="F136" s="3" t="s">
        <v>14</v>
      </c>
      <c r="G136" s="3">
        <v>5</v>
      </c>
      <c r="H136" s="3">
        <v>300</v>
      </c>
      <c r="I136" s="3">
        <f t="shared" si="5"/>
        <v>1500</v>
      </c>
    </row>
    <row r="137" spans="1:9" ht="22" customHeight="1" x14ac:dyDescent="0.2">
      <c r="A137" s="6">
        <v>6</v>
      </c>
      <c r="B137" s="48" t="s">
        <v>235</v>
      </c>
      <c r="C137" s="3" t="s">
        <v>236</v>
      </c>
      <c r="D137" s="8" t="s">
        <v>19</v>
      </c>
      <c r="E137" s="3"/>
      <c r="F137" s="3" t="s">
        <v>16</v>
      </c>
      <c r="G137" s="3">
        <v>8</v>
      </c>
      <c r="H137" s="3">
        <v>800</v>
      </c>
      <c r="I137" s="3">
        <f t="shared" si="5"/>
        <v>6400</v>
      </c>
    </row>
    <row r="138" spans="1:9" ht="22" customHeight="1" x14ac:dyDescent="0.2">
      <c r="A138" s="6">
        <v>7</v>
      </c>
      <c r="B138" s="50"/>
      <c r="C138" s="3" t="s">
        <v>237</v>
      </c>
      <c r="D138" s="8" t="s">
        <v>8</v>
      </c>
      <c r="E138" s="3"/>
      <c r="F138" s="3" t="s">
        <v>17</v>
      </c>
      <c r="G138" s="3">
        <v>4</v>
      </c>
      <c r="H138" s="3">
        <v>3000</v>
      </c>
      <c r="I138" s="3">
        <f t="shared" si="5"/>
        <v>12000</v>
      </c>
    </row>
    <row r="139" spans="1:9" ht="22" customHeight="1" x14ac:dyDescent="0.2">
      <c r="A139" s="6">
        <v>8</v>
      </c>
      <c r="B139" s="48" t="s">
        <v>239</v>
      </c>
      <c r="C139" s="10" t="s">
        <v>242</v>
      </c>
      <c r="D139" s="14" t="s">
        <v>240</v>
      </c>
      <c r="E139" s="15"/>
      <c r="F139" s="3" t="s">
        <v>165</v>
      </c>
      <c r="G139" s="10">
        <v>4</v>
      </c>
      <c r="H139" s="10">
        <v>1000</v>
      </c>
      <c r="I139" s="3">
        <f t="shared" si="5"/>
        <v>4000</v>
      </c>
    </row>
    <row r="140" spans="1:9" ht="22" customHeight="1" x14ac:dyDescent="0.2">
      <c r="A140" s="6">
        <v>9</v>
      </c>
      <c r="B140" s="49"/>
      <c r="C140" s="10" t="s">
        <v>243</v>
      </c>
      <c r="D140" s="14" t="s">
        <v>287</v>
      </c>
      <c r="E140" s="15"/>
      <c r="F140" s="3" t="s">
        <v>165</v>
      </c>
      <c r="G140" s="10">
        <v>3</v>
      </c>
      <c r="H140" s="10">
        <v>1000</v>
      </c>
      <c r="I140" s="3">
        <f t="shared" si="5"/>
        <v>3000</v>
      </c>
    </row>
    <row r="141" spans="1:9" ht="22" customHeight="1" x14ac:dyDescent="0.2">
      <c r="A141" s="6">
        <v>10</v>
      </c>
      <c r="B141" s="49"/>
      <c r="C141" s="10" t="s">
        <v>244</v>
      </c>
      <c r="D141" s="14" t="s">
        <v>241</v>
      </c>
      <c r="E141" s="15"/>
      <c r="F141" s="3" t="s">
        <v>165</v>
      </c>
      <c r="G141" s="10">
        <v>1</v>
      </c>
      <c r="H141" s="10">
        <v>1000</v>
      </c>
      <c r="I141" s="3">
        <f t="shared" si="5"/>
        <v>1000</v>
      </c>
    </row>
    <row r="142" spans="1:9" ht="22" customHeight="1" x14ac:dyDescent="0.2">
      <c r="A142" s="6">
        <v>11</v>
      </c>
      <c r="B142" s="49"/>
      <c r="C142" s="10" t="s">
        <v>245</v>
      </c>
      <c r="D142" s="14" t="s">
        <v>246</v>
      </c>
      <c r="E142" s="15"/>
      <c r="F142" s="3" t="s">
        <v>165</v>
      </c>
      <c r="G142" s="10">
        <v>40</v>
      </c>
      <c r="H142" s="10">
        <v>300</v>
      </c>
      <c r="I142" s="3">
        <f t="shared" si="5"/>
        <v>12000</v>
      </c>
    </row>
    <row r="143" spans="1:9" ht="22" customHeight="1" x14ac:dyDescent="0.2">
      <c r="A143" s="6">
        <v>12</v>
      </c>
      <c r="B143" s="50"/>
      <c r="C143" s="3" t="s">
        <v>247</v>
      </c>
      <c r="D143" s="8" t="s">
        <v>288</v>
      </c>
      <c r="E143" s="15"/>
      <c r="F143" s="3" t="s">
        <v>165</v>
      </c>
      <c r="G143" s="10">
        <v>5</v>
      </c>
      <c r="H143" s="10">
        <v>300</v>
      </c>
      <c r="I143" s="3">
        <f t="shared" si="5"/>
        <v>1500</v>
      </c>
    </row>
    <row r="144" spans="1:9" ht="22" customHeight="1" x14ac:dyDescent="0.2">
      <c r="A144" s="6">
        <v>13</v>
      </c>
      <c r="B144" s="48" t="s">
        <v>248</v>
      </c>
      <c r="C144" s="3" t="s">
        <v>236</v>
      </c>
      <c r="D144" s="8" t="s">
        <v>249</v>
      </c>
      <c r="E144" s="3"/>
      <c r="F144" s="3" t="s">
        <v>16</v>
      </c>
      <c r="G144" s="3">
        <v>6</v>
      </c>
      <c r="H144" s="3">
        <v>800</v>
      </c>
      <c r="I144" s="3">
        <f t="shared" si="5"/>
        <v>4800</v>
      </c>
    </row>
    <row r="145" spans="1:10" ht="22" customHeight="1" x14ac:dyDescent="0.2">
      <c r="A145" s="6">
        <v>14</v>
      </c>
      <c r="B145" s="50"/>
      <c r="C145" s="3" t="s">
        <v>248</v>
      </c>
      <c r="D145" s="8" t="s">
        <v>8</v>
      </c>
      <c r="E145" s="3"/>
      <c r="F145" s="3" t="s">
        <v>17</v>
      </c>
      <c r="G145" s="3">
        <v>2</v>
      </c>
      <c r="H145" s="3">
        <v>3000</v>
      </c>
      <c r="I145" s="3">
        <f t="shared" si="5"/>
        <v>6000</v>
      </c>
    </row>
    <row r="146" spans="1:10" ht="22" customHeight="1" x14ac:dyDescent="0.2">
      <c r="A146" s="55" t="s">
        <v>251</v>
      </c>
      <c r="B146" s="56"/>
      <c r="C146" s="56"/>
      <c r="D146" s="56"/>
      <c r="E146" s="56"/>
      <c r="F146" s="56"/>
      <c r="G146" s="56"/>
      <c r="H146" s="57"/>
      <c r="I146" s="19">
        <f>SUM(I132:I145)</f>
        <v>111100</v>
      </c>
    </row>
    <row r="147" spans="1:10" ht="22" customHeight="1" x14ac:dyDescent="0.2">
      <c r="A147" s="52" t="s">
        <v>261</v>
      </c>
      <c r="B147" s="53"/>
      <c r="C147" s="53"/>
      <c r="D147" s="53"/>
      <c r="E147" s="53"/>
      <c r="F147" s="53"/>
      <c r="G147" s="53"/>
      <c r="H147" s="53"/>
      <c r="I147" s="54"/>
    </row>
    <row r="148" spans="1:10" s="29" customFormat="1" ht="22" customHeight="1" x14ac:dyDescent="0.2">
      <c r="A148" s="35">
        <v>1</v>
      </c>
      <c r="B148" s="62" t="s">
        <v>252</v>
      </c>
      <c r="C148" s="37" t="s">
        <v>111</v>
      </c>
      <c r="D148" s="38" t="s">
        <v>310</v>
      </c>
      <c r="E148" s="37"/>
      <c r="F148" s="37" t="s">
        <v>22</v>
      </c>
      <c r="G148" s="32">
        <v>4</v>
      </c>
      <c r="H148" s="37">
        <v>4000</v>
      </c>
      <c r="I148" s="27">
        <f t="shared" ref="I148:I157" si="6">H148*G148</f>
        <v>16000</v>
      </c>
      <c r="J148" s="32"/>
    </row>
    <row r="149" spans="1:10" s="29" customFormat="1" ht="22" customHeight="1" x14ac:dyDescent="0.2">
      <c r="A149" s="35">
        <v>2</v>
      </c>
      <c r="B149" s="63"/>
      <c r="C149" s="18" t="s">
        <v>311</v>
      </c>
      <c r="D149" s="40" t="s">
        <v>312</v>
      </c>
      <c r="E149" s="18"/>
      <c r="F149" s="18" t="s">
        <v>22</v>
      </c>
      <c r="G149" s="29">
        <v>1</v>
      </c>
      <c r="H149" s="18">
        <v>2500</v>
      </c>
      <c r="I149" s="28">
        <f t="shared" si="6"/>
        <v>2500</v>
      </c>
    </row>
    <row r="150" spans="1:10" ht="22" customHeight="1" x14ac:dyDescent="0.2">
      <c r="A150" s="35">
        <v>3</v>
      </c>
      <c r="B150" s="48" t="s">
        <v>253</v>
      </c>
      <c r="C150" s="10" t="s">
        <v>21</v>
      </c>
      <c r="D150" s="11" t="s">
        <v>321</v>
      </c>
      <c r="E150" s="10"/>
      <c r="F150" s="10" t="s">
        <v>22</v>
      </c>
      <c r="G150" s="10">
        <v>1</v>
      </c>
      <c r="H150" s="12">
        <v>2000</v>
      </c>
      <c r="I150" s="3">
        <f t="shared" si="6"/>
        <v>2000</v>
      </c>
    </row>
    <row r="151" spans="1:10" ht="22" customHeight="1" x14ac:dyDescent="0.2">
      <c r="A151" s="35">
        <v>4</v>
      </c>
      <c r="B151" s="49"/>
      <c r="C151" s="10" t="s">
        <v>320</v>
      </c>
      <c r="D151" s="11" t="s">
        <v>322</v>
      </c>
      <c r="E151" s="10"/>
      <c r="F151" s="10" t="s">
        <v>22</v>
      </c>
      <c r="G151" s="10">
        <v>1</v>
      </c>
      <c r="H151" s="12">
        <v>4000</v>
      </c>
      <c r="I151" s="3">
        <f t="shared" ref="I151" si="7">H151*G151</f>
        <v>4000</v>
      </c>
    </row>
    <row r="152" spans="1:10" ht="22" customHeight="1" x14ac:dyDescent="0.2">
      <c r="A152" s="35">
        <v>4</v>
      </c>
      <c r="B152" s="49"/>
      <c r="C152" s="10" t="s">
        <v>20</v>
      </c>
      <c r="D152" s="11" t="s">
        <v>323</v>
      </c>
      <c r="E152" s="10"/>
      <c r="F152" s="10" t="s">
        <v>22</v>
      </c>
      <c r="G152" s="10">
        <v>3</v>
      </c>
      <c r="H152" s="12">
        <v>3500</v>
      </c>
      <c r="I152" s="3">
        <f t="shared" si="6"/>
        <v>10500</v>
      </c>
    </row>
    <row r="153" spans="1:10" s="29" customFormat="1" ht="22" customHeight="1" x14ac:dyDescent="0.2">
      <c r="A153" s="35">
        <v>5</v>
      </c>
      <c r="B153" s="49"/>
      <c r="C153" s="37" t="s">
        <v>112</v>
      </c>
      <c r="D153" s="38" t="s">
        <v>113</v>
      </c>
      <c r="E153" s="37"/>
      <c r="F153" s="37" t="s">
        <v>114</v>
      </c>
      <c r="G153" s="37">
        <v>4</v>
      </c>
      <c r="H153" s="42">
        <v>2000</v>
      </c>
      <c r="I153" s="27">
        <f t="shared" si="6"/>
        <v>8000</v>
      </c>
      <c r="J153" s="32"/>
    </row>
    <row r="154" spans="1:10" ht="22" customHeight="1" x14ac:dyDescent="0.2">
      <c r="A154" s="35">
        <v>6</v>
      </c>
      <c r="B154" s="50"/>
      <c r="C154" s="10" t="s">
        <v>23</v>
      </c>
      <c r="D154" s="11" t="s">
        <v>24</v>
      </c>
      <c r="E154" s="10"/>
      <c r="F154" s="10" t="s">
        <v>114</v>
      </c>
      <c r="G154" s="10">
        <v>1</v>
      </c>
      <c r="H154" s="12">
        <v>6000</v>
      </c>
      <c r="I154" s="3">
        <f t="shared" si="6"/>
        <v>6000</v>
      </c>
    </row>
    <row r="155" spans="1:10" ht="22" customHeight="1" x14ac:dyDescent="0.2">
      <c r="A155" s="35">
        <v>7</v>
      </c>
      <c r="B155" s="64" t="s">
        <v>319</v>
      </c>
      <c r="C155" s="10" t="s">
        <v>25</v>
      </c>
      <c r="D155" s="11" t="s">
        <v>115</v>
      </c>
      <c r="E155" s="10"/>
      <c r="F155" s="10" t="s">
        <v>116</v>
      </c>
      <c r="G155" s="10">
        <v>1</v>
      </c>
      <c r="H155" s="12">
        <v>8000</v>
      </c>
      <c r="I155" s="3">
        <f t="shared" si="6"/>
        <v>8000</v>
      </c>
    </row>
    <row r="156" spans="1:10" ht="22" customHeight="1" x14ac:dyDescent="0.2">
      <c r="A156" s="35">
        <v>8</v>
      </c>
      <c r="B156" s="65"/>
      <c r="C156" s="24" t="s">
        <v>274</v>
      </c>
      <c r="D156" s="25" t="s">
        <v>276</v>
      </c>
      <c r="E156" s="24"/>
      <c r="F156" s="24" t="s">
        <v>275</v>
      </c>
      <c r="G156" s="24">
        <v>2</v>
      </c>
      <c r="H156" s="23">
        <v>12000</v>
      </c>
      <c r="I156" s="20">
        <f t="shared" si="6"/>
        <v>24000</v>
      </c>
    </row>
    <row r="157" spans="1:10" ht="22" customHeight="1" x14ac:dyDescent="0.2">
      <c r="A157" s="35">
        <v>9</v>
      </c>
      <c r="B157" s="66"/>
      <c r="C157" s="24" t="s">
        <v>277</v>
      </c>
      <c r="D157" s="25" t="s">
        <v>298</v>
      </c>
      <c r="E157" s="10"/>
      <c r="F157" s="24" t="s">
        <v>109</v>
      </c>
      <c r="G157" s="24">
        <v>2</v>
      </c>
      <c r="H157" s="23">
        <v>2000</v>
      </c>
      <c r="I157" s="20">
        <f t="shared" si="6"/>
        <v>4000</v>
      </c>
    </row>
    <row r="158" spans="1:10" ht="22" customHeight="1" x14ac:dyDescent="0.2">
      <c r="A158" s="55" t="s">
        <v>262</v>
      </c>
      <c r="B158" s="56"/>
      <c r="C158" s="56"/>
      <c r="D158" s="56"/>
      <c r="E158" s="56"/>
      <c r="F158" s="56"/>
      <c r="G158" s="56"/>
      <c r="H158" s="57"/>
      <c r="I158" s="19">
        <f>SUM(I148:I157)</f>
        <v>85000</v>
      </c>
    </row>
    <row r="159" spans="1:10" ht="22" customHeight="1" x14ac:dyDescent="0.2">
      <c r="A159" s="52" t="s">
        <v>259</v>
      </c>
      <c r="B159" s="53"/>
      <c r="C159" s="53"/>
      <c r="D159" s="53"/>
      <c r="E159" s="53"/>
      <c r="F159" s="53"/>
      <c r="G159" s="53"/>
      <c r="H159" s="53"/>
      <c r="I159" s="54"/>
    </row>
    <row r="160" spans="1:10" ht="22" customHeight="1" x14ac:dyDescent="0.2">
      <c r="A160" s="6">
        <v>1</v>
      </c>
      <c r="B160" s="48" t="s">
        <v>254</v>
      </c>
      <c r="C160" s="10" t="s">
        <v>26</v>
      </c>
      <c r="D160" s="11" t="s">
        <v>117</v>
      </c>
      <c r="E160" s="10"/>
      <c r="F160" s="10" t="s">
        <v>22</v>
      </c>
      <c r="G160" s="10">
        <v>1</v>
      </c>
      <c r="H160" s="12">
        <v>1000</v>
      </c>
      <c r="I160" s="3">
        <f t="shared" ref="I160:I173" si="8">H160*G160</f>
        <v>1000</v>
      </c>
    </row>
    <row r="161" spans="1:10" ht="22" customHeight="1" x14ac:dyDescent="0.2">
      <c r="A161" s="6">
        <v>2</v>
      </c>
      <c r="B161" s="49"/>
      <c r="C161" s="10" t="s">
        <v>27</v>
      </c>
      <c r="D161" s="11" t="s">
        <v>118</v>
      </c>
      <c r="E161" s="10"/>
      <c r="F161" s="10" t="s">
        <v>22</v>
      </c>
      <c r="G161" s="10">
        <v>2</v>
      </c>
      <c r="H161" s="12">
        <v>800</v>
      </c>
      <c r="I161" s="3">
        <f t="shared" si="8"/>
        <v>1600</v>
      </c>
    </row>
    <row r="162" spans="1:10" ht="22" customHeight="1" x14ac:dyDescent="0.2">
      <c r="A162" s="6">
        <v>3</v>
      </c>
      <c r="B162" s="49"/>
      <c r="C162" s="10" t="s">
        <v>28</v>
      </c>
      <c r="D162" s="11" t="s">
        <v>119</v>
      </c>
      <c r="E162" s="10"/>
      <c r="F162" s="10" t="s">
        <v>22</v>
      </c>
      <c r="G162" s="10">
        <v>2</v>
      </c>
      <c r="H162" s="12">
        <v>500</v>
      </c>
      <c r="I162" s="3">
        <f t="shared" si="8"/>
        <v>1000</v>
      </c>
    </row>
    <row r="163" spans="1:10" ht="22" customHeight="1" x14ac:dyDescent="0.2">
      <c r="A163" s="6">
        <v>4</v>
      </c>
      <c r="B163" s="49"/>
      <c r="C163" s="10" t="s">
        <v>29</v>
      </c>
      <c r="D163" s="11" t="s">
        <v>120</v>
      </c>
      <c r="E163" s="10"/>
      <c r="F163" s="10" t="s">
        <v>22</v>
      </c>
      <c r="G163" s="10">
        <v>4</v>
      </c>
      <c r="H163" s="12">
        <v>500</v>
      </c>
      <c r="I163" s="3">
        <f t="shared" si="8"/>
        <v>2000</v>
      </c>
    </row>
    <row r="164" spans="1:10" ht="22" customHeight="1" x14ac:dyDescent="0.2">
      <c r="A164" s="6">
        <v>5</v>
      </c>
      <c r="B164" s="59" t="s">
        <v>257</v>
      </c>
      <c r="C164" s="10" t="s">
        <v>255</v>
      </c>
      <c r="D164" s="11" t="s">
        <v>313</v>
      </c>
      <c r="E164" s="10"/>
      <c r="F164" s="10" t="s">
        <v>22</v>
      </c>
      <c r="G164" s="10">
        <v>4</v>
      </c>
      <c r="H164" s="12">
        <v>800</v>
      </c>
      <c r="I164" s="3">
        <f t="shared" si="8"/>
        <v>3200</v>
      </c>
    </row>
    <row r="165" spans="1:10" s="29" customFormat="1" ht="22" customHeight="1" x14ac:dyDescent="0.2">
      <c r="A165" s="6">
        <v>6</v>
      </c>
      <c r="B165" s="59"/>
      <c r="C165" s="37" t="s">
        <v>256</v>
      </c>
      <c r="D165" s="38" t="s">
        <v>314</v>
      </c>
      <c r="E165" s="37"/>
      <c r="F165" s="37" t="s">
        <v>22</v>
      </c>
      <c r="G165" s="37">
        <v>12</v>
      </c>
      <c r="H165" s="42">
        <v>500</v>
      </c>
      <c r="I165" s="27">
        <f t="shared" si="8"/>
        <v>6000</v>
      </c>
      <c r="J165" s="32"/>
    </row>
    <row r="166" spans="1:10" s="29" customFormat="1" ht="37" customHeight="1" x14ac:dyDescent="0.2">
      <c r="A166" s="6">
        <v>7</v>
      </c>
      <c r="B166" s="59"/>
      <c r="C166" s="43" t="s">
        <v>299</v>
      </c>
      <c r="D166" s="44" t="s">
        <v>292</v>
      </c>
      <c r="E166" s="43"/>
      <c r="F166" s="43" t="s">
        <v>289</v>
      </c>
      <c r="G166" s="43">
        <v>1</v>
      </c>
      <c r="H166" s="37">
        <v>2500</v>
      </c>
      <c r="I166" s="27">
        <f t="shared" si="8"/>
        <v>2500</v>
      </c>
    </row>
    <row r="167" spans="1:10" s="29" customFormat="1" ht="22" customHeight="1" x14ac:dyDescent="0.2">
      <c r="A167" s="6">
        <v>8</v>
      </c>
      <c r="B167" s="61"/>
      <c r="C167" s="43" t="s">
        <v>290</v>
      </c>
      <c r="D167" s="44" t="s">
        <v>293</v>
      </c>
      <c r="E167" s="43"/>
      <c r="F167" s="43" t="s">
        <v>291</v>
      </c>
      <c r="G167" s="43">
        <v>1</v>
      </c>
      <c r="H167" s="37">
        <v>1250</v>
      </c>
      <c r="I167" s="27">
        <f t="shared" si="8"/>
        <v>1250</v>
      </c>
    </row>
    <row r="168" spans="1:10" s="29" customFormat="1" ht="22" customHeight="1" x14ac:dyDescent="0.2">
      <c r="A168" s="6">
        <v>9</v>
      </c>
      <c r="B168" s="68" t="s">
        <v>162</v>
      </c>
      <c r="C168" s="37" t="s">
        <v>30</v>
      </c>
      <c r="D168" s="38" t="s">
        <v>315</v>
      </c>
      <c r="E168" s="37"/>
      <c r="F168" s="37" t="s">
        <v>22</v>
      </c>
      <c r="G168" s="37">
        <v>25</v>
      </c>
      <c r="H168" s="42">
        <v>100</v>
      </c>
      <c r="I168" s="27">
        <f t="shared" si="8"/>
        <v>2500</v>
      </c>
      <c r="J168" s="32"/>
    </row>
    <row r="169" spans="1:10" s="29" customFormat="1" ht="22" customHeight="1" x14ac:dyDescent="0.2">
      <c r="A169" s="6">
        <v>10</v>
      </c>
      <c r="B169" s="68"/>
      <c r="C169" s="45" t="s">
        <v>163</v>
      </c>
      <c r="D169" s="46" t="s">
        <v>258</v>
      </c>
      <c r="E169" s="45"/>
      <c r="F169" s="45" t="s">
        <v>164</v>
      </c>
      <c r="G169" s="45">
        <v>1</v>
      </c>
      <c r="H169" s="47">
        <v>30000</v>
      </c>
      <c r="I169" s="28">
        <f t="shared" si="8"/>
        <v>30000</v>
      </c>
    </row>
    <row r="170" spans="1:10" s="29" customFormat="1" ht="22" customHeight="1" x14ac:dyDescent="0.2">
      <c r="A170" s="6">
        <v>11</v>
      </c>
      <c r="B170" s="68"/>
      <c r="C170" s="43" t="s">
        <v>166</v>
      </c>
      <c r="D170" s="44" t="s">
        <v>167</v>
      </c>
      <c r="E170" s="43"/>
      <c r="F170" s="43" t="s">
        <v>168</v>
      </c>
      <c r="G170" s="43">
        <v>1</v>
      </c>
      <c r="H170" s="42">
        <v>10000</v>
      </c>
      <c r="I170" s="27">
        <f t="shared" si="8"/>
        <v>10000</v>
      </c>
      <c r="J170" s="32"/>
    </row>
    <row r="171" spans="1:10" s="29" customFormat="1" ht="22" customHeight="1" x14ac:dyDescent="0.2">
      <c r="A171" s="6">
        <v>12</v>
      </c>
      <c r="B171" s="68"/>
      <c r="C171" s="27" t="s">
        <v>238</v>
      </c>
      <c r="D171" s="31" t="s">
        <v>18</v>
      </c>
      <c r="E171" s="27"/>
      <c r="F171" s="27" t="s">
        <v>12</v>
      </c>
      <c r="G171" s="27">
        <v>1</v>
      </c>
      <c r="H171" s="27">
        <v>3000</v>
      </c>
      <c r="I171" s="27">
        <f t="shared" si="8"/>
        <v>3000</v>
      </c>
    </row>
    <row r="172" spans="1:10" ht="22" customHeight="1" x14ac:dyDescent="0.2">
      <c r="A172" s="6">
        <v>13</v>
      </c>
      <c r="B172" s="68"/>
      <c r="C172" s="20" t="s">
        <v>238</v>
      </c>
      <c r="D172" s="16" t="s">
        <v>270</v>
      </c>
      <c r="E172" s="20"/>
      <c r="F172" s="20" t="s">
        <v>12</v>
      </c>
      <c r="G172" s="20">
        <v>1</v>
      </c>
      <c r="H172" s="20">
        <v>8000</v>
      </c>
      <c r="I172" s="20">
        <f t="shared" si="8"/>
        <v>8000</v>
      </c>
    </row>
    <row r="173" spans="1:10" ht="22" customHeight="1" x14ac:dyDescent="0.2">
      <c r="A173" s="6">
        <v>14</v>
      </c>
      <c r="B173" s="69"/>
      <c r="C173" s="20" t="s">
        <v>269</v>
      </c>
      <c r="D173" s="16" t="s">
        <v>316</v>
      </c>
      <c r="E173" s="20"/>
      <c r="F173" s="20" t="s">
        <v>271</v>
      </c>
      <c r="G173" s="20">
        <v>6</v>
      </c>
      <c r="H173" s="23">
        <v>2750</v>
      </c>
      <c r="I173" s="20">
        <f t="shared" si="8"/>
        <v>16500</v>
      </c>
    </row>
    <row r="174" spans="1:10" ht="22" customHeight="1" x14ac:dyDescent="0.2">
      <c r="A174" s="55" t="s">
        <v>260</v>
      </c>
      <c r="B174" s="56"/>
      <c r="C174" s="56"/>
      <c r="D174" s="56"/>
      <c r="E174" s="56"/>
      <c r="F174" s="56"/>
      <c r="G174" s="56"/>
      <c r="H174" s="57"/>
      <c r="I174" s="19">
        <f>SUM(I160:I173)</f>
        <v>88550</v>
      </c>
    </row>
    <row r="175" spans="1:10" ht="23" x14ac:dyDescent="0.2">
      <c r="A175" s="4"/>
      <c r="B175" s="4"/>
      <c r="C175" s="67" t="s">
        <v>31</v>
      </c>
      <c r="D175" s="67"/>
      <c r="E175" s="67"/>
      <c r="F175" s="67"/>
      <c r="G175" s="67"/>
      <c r="H175" s="67"/>
      <c r="I175" s="5">
        <f>I70+I110+I130+I146+I158+I174</f>
        <v>683574</v>
      </c>
    </row>
    <row r="176" spans="1:10" ht="23" x14ac:dyDescent="0.2">
      <c r="A176" s="4"/>
      <c r="B176" s="4"/>
      <c r="C176" s="67" t="s">
        <v>9</v>
      </c>
      <c r="D176" s="67"/>
      <c r="E176" s="67"/>
      <c r="F176" s="67"/>
      <c r="G176" s="67"/>
      <c r="H176" s="67"/>
      <c r="I176" s="5">
        <f>I175*6%</f>
        <v>41014.439999999995</v>
      </c>
    </row>
    <row r="177" spans="1:9" ht="23" x14ac:dyDescent="0.2">
      <c r="A177" s="4"/>
      <c r="B177" s="4"/>
      <c r="C177" s="67" t="s">
        <v>10</v>
      </c>
      <c r="D177" s="67"/>
      <c r="E177" s="67"/>
      <c r="F177" s="67"/>
      <c r="G177" s="67"/>
      <c r="H177" s="67"/>
      <c r="I177" s="5">
        <f>I175+I176</f>
        <v>724588.44</v>
      </c>
    </row>
  </sheetData>
  <mergeCells count="41">
    <mergeCell ref="B164:B167"/>
    <mergeCell ref="A174:H174"/>
    <mergeCell ref="C175:H175"/>
    <mergeCell ref="C176:H176"/>
    <mergeCell ref="C177:H177"/>
    <mergeCell ref="B168:B173"/>
    <mergeCell ref="B160:B163"/>
    <mergeCell ref="B137:B138"/>
    <mergeCell ref="B139:B143"/>
    <mergeCell ref="B144:B145"/>
    <mergeCell ref="A146:H146"/>
    <mergeCell ref="A147:I147"/>
    <mergeCell ref="B148:B149"/>
    <mergeCell ref="B150:B154"/>
    <mergeCell ref="A158:H158"/>
    <mergeCell ref="A159:I159"/>
    <mergeCell ref="B155:B157"/>
    <mergeCell ref="B132:B136"/>
    <mergeCell ref="B58:B62"/>
    <mergeCell ref="B63:B67"/>
    <mergeCell ref="A70:H70"/>
    <mergeCell ref="A71:I71"/>
    <mergeCell ref="B76:B109"/>
    <mergeCell ref="A110:H110"/>
    <mergeCell ref="A111:I111"/>
    <mergeCell ref="B112:B129"/>
    <mergeCell ref="A130:H130"/>
    <mergeCell ref="A131:I131"/>
    <mergeCell ref="B72:B75"/>
    <mergeCell ref="B53:B57"/>
    <mergeCell ref="A1:I1"/>
    <mergeCell ref="A3:I3"/>
    <mergeCell ref="B4:B7"/>
    <mergeCell ref="B13:B16"/>
    <mergeCell ref="B17:B22"/>
    <mergeCell ref="B23:B28"/>
    <mergeCell ref="B29:B34"/>
    <mergeCell ref="B35:B40"/>
    <mergeCell ref="B41:B46"/>
    <mergeCell ref="B47:B52"/>
    <mergeCell ref="B8:B12"/>
  </mergeCells>
  <phoneticPr fontId="1" type="noConversion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2019-04-18T01:40:30Z</dcterms:created>
  <dcterms:modified xsi:type="dcterms:W3CDTF">2019-06-13T09:36:46Z</dcterms:modified>
</cp:coreProperties>
</file>