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<sst xmlns="http://schemas.openxmlformats.org/spreadsheetml/2006/main" count="93">
  <si>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</si>
  <si>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团号：HMOA-180304-STY616</t>
  </si>
  <si>
    <t>会议日期：03月05日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</si>
  <si>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</si>
  <si>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</si>
  <si>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</si>
  <si>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</si>
  <si>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</si>
  <si>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</si>
  <si>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</si>
  <si>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</si>
  <si>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</si>
  <si>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</si>
  <si>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</si>
  <si>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</si>
  <si>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</si>
  <si>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</si>
  <si>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</si>
  <si>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</si>
  <si>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</si>
  <si>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</si>
  <si>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</si>
  <si>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客户邮件已确认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</si>
  <si>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</si>
  <si>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</si>
  <si>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</si>
  <si>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</si>
  <si>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</si>
  <si>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</si>
  <si>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</si>
  <si>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</si>
  <si>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</si>
  <si>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</si>
  <si>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</si>
  <si>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</si>
  <si>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9月6日打印桌卡胸卡等制作物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</si>
  <si>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</si>
  <si>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</si>
  <si>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</si>
  <si>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</si>
  <si>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</si>
  <si>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</si>
  <si>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</si>
  <si>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</si>
  <si>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</si>
  <si>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</si>
  <si>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</si>
  <si>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</si>
  <si>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</si>
  <si>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</si>
  <si>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</si>
  <si>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</si>
  <si>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</si>
  <si>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</si>
  <si>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</si>
  <si>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</si>
  <si>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</si>
  <si>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丁凯旋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</si>
  <si>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</si>
  <si>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</si>
  <si>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</si>
  <si>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</si>
  <si>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</si>
  <si>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</si>
  <si>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</si>
  <si>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1月26日</t>
  </si>
  <si>
    <t>报销日期:</t>
  </si>
  <si>
    <t>1月29日</t>
  </si>
  <si>
    <t>团号:</t>
  </si>
  <si>
    <t>HMO-1709-A08STY603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</si>
  <si>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</si>
  <si>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</si>
  <si>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</si>
  <si>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</si>
  <si>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</si>
  <si>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</si>
  <si>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</si>
  <si>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</si>
  <si>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</si>
  <si>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</si>
  <si>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1/26  公司-外高桥皇冠假日</t>
  </si>
  <si>
    <t>住宿费</t>
  </si>
  <si>
    <t>餐费</t>
  </si>
  <si>
    <t>1/26 陈佳伟 丁凯旋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</si>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</sst>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23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14" fillId="11" borderId="19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8110" y="19050"/>
          <a:ext cx="13481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B62" sqref="B62"/>
    </sheetView>
  </sheetViews>
  <sheetFormatPr defaultColWidth="9" defaultRowHeight="21" customHeight="1"/>
  <cols>
    <col min="1" max="1" width="9" style="51"/>
    <col min="2" max="2" width="16.7083333333333" customWidth="1"/>
    <col min="3" max="3" width="16.1416666666667" style="52" customWidth="1"/>
    <col min="4" max="4" width="14.8583333333333" customWidth="1"/>
    <col min="5" max="5" width="16.5666666666667" customWidth="1"/>
    <col min="6" max="6" width="12" customWidth="1"/>
    <col min="8" max="8" width="14" customWidth="1"/>
    <col min="9" max="9" width="28.425" customWidth="1"/>
    <col min="10" max="10" width="39.42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ht="64.5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4336</v>
      </c>
      <c r="G17" s="63">
        <v>0</v>
      </c>
      <c r="H17" s="63">
        <f t="shared" si="0"/>
        <v>4336</v>
      </c>
      <c r="I17" s="89" t="s">
        <v>22</v>
      </c>
      <c r="J17" s="90" t="s">
        <v>23</v>
      </c>
    </row>
    <row r="18" customHeight="1" spans="1:10">
      <c r="A18" s="61"/>
      <c r="B18" s="62"/>
      <c r="C18" s="63"/>
      <c r="D18" s="64"/>
      <c r="E18" s="63"/>
      <c r="F18" s="63">
        <v>2200</v>
      </c>
      <c r="G18" s="63">
        <v>0</v>
      </c>
      <c r="H18" s="63">
        <f t="shared" si="0"/>
        <v>2200</v>
      </c>
      <c r="I18" s="89" t="s">
        <v>22</v>
      </c>
      <c r="J18" s="91"/>
    </row>
    <row r="19" customHeight="1" spans="1:10">
      <c r="A19" s="61"/>
      <c r="B19" s="62"/>
      <c r="C19" s="63"/>
      <c r="D19" s="64"/>
      <c r="E19" s="63"/>
      <c r="F19" s="63">
        <v>6000</v>
      </c>
      <c r="G19" s="63">
        <v>0</v>
      </c>
      <c r="H19" s="63">
        <f t="shared" si="0"/>
        <v>6000</v>
      </c>
      <c r="I19" s="89" t="s">
        <v>22</v>
      </c>
      <c r="J19" s="91"/>
    </row>
    <row r="20" customHeight="1" spans="1:10">
      <c r="A20" s="61"/>
      <c r="B20" s="62"/>
      <c r="C20" s="63"/>
      <c r="D20" s="64"/>
      <c r="E20" s="63"/>
      <c r="F20" s="63">
        <v>6000</v>
      </c>
      <c r="G20" s="63">
        <v>0</v>
      </c>
      <c r="H20" s="63">
        <f t="shared" si="0"/>
        <v>6000</v>
      </c>
      <c r="I20" s="89" t="s">
        <v>22</v>
      </c>
      <c r="J20" s="91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18536</v>
      </c>
      <c r="G21" s="67">
        <f t="shared" ref="G21:H21" si="5">SUM(G17:G20)</f>
        <v>0</v>
      </c>
      <c r="H21" s="67">
        <f t="shared" si="5"/>
        <v>18536</v>
      </c>
      <c r="I21" s="87"/>
      <c r="J21" s="92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 t="s">
        <v>35</v>
      </c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18536</v>
      </c>
      <c r="G53" s="67">
        <f t="shared" si="22"/>
        <v>0</v>
      </c>
      <c r="H53" s="67">
        <f t="shared" si="22"/>
        <v>18536</v>
      </c>
      <c r="I53" s="87"/>
      <c r="J53" s="96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7" t="s">
        <v>50</v>
      </c>
    </row>
    <row r="58" customHeight="1" spans="1:9">
      <c r="A58" s="78">
        <f>E53</f>
        <v>0</v>
      </c>
      <c r="B58" s="79"/>
      <c r="C58" s="79">
        <f>H53</f>
        <v>18536</v>
      </c>
      <c r="D58" s="79"/>
      <c r="E58" s="79">
        <f>F53</f>
        <v>18536</v>
      </c>
      <c r="F58" s="79"/>
      <c r="G58" s="79">
        <f>G53</f>
        <v>0</v>
      </c>
      <c r="H58" s="79"/>
      <c r="I58" s="98">
        <f>A58-C58</f>
        <v>-18536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" right="0" top="0" bottom="0" header="0" footer="0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"/>
  <sheetViews>
    <sheetView workbookViewId="0">
      <selection activeCell="A29" sqref="$A29:$XFD29"/>
    </sheetView>
  </sheetViews>
  <sheetFormatPr defaultColWidth="9" defaultRowHeight="13.5"/>
  <cols>
    <col min="1" max="1" width="1.425" customWidth="1"/>
    <col min="2" max="3" width="2.28333333333333" customWidth="1"/>
    <col min="4" max="4" width="12.1416666666667" customWidth="1"/>
    <col min="5" max="5" width="0.858333333333333" customWidth="1"/>
    <col min="6" max="6" width="18" customWidth="1"/>
    <col min="7" max="7" width="11.5666666666667" customWidth="1"/>
    <col min="8" max="8" width="11.1416666666667" customWidth="1"/>
    <col min="9" max="9" width="1" customWidth="1"/>
    <col min="10" max="10" width="11.8583333333333" customWidth="1"/>
    <col min="11" max="11" width="31.858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 t="s">
        <v>67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38"/>
      <c r="J8" s="15" t="s">
        <v>69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>
        <v>0</v>
      </c>
      <c r="I11" s="40"/>
      <c r="J11" s="41"/>
      <c r="K11" s="42" t="s">
        <v>78</v>
      </c>
    </row>
    <row r="12" ht="45.75" customHeight="1" spans="2:11">
      <c r="B12" s="22">
        <v>2</v>
      </c>
      <c r="C12" s="23"/>
      <c r="D12" s="26"/>
      <c r="E12" s="27" t="s">
        <v>79</v>
      </c>
      <c r="F12" s="27"/>
      <c r="G12" s="25">
        <v>130.36</v>
      </c>
      <c r="H12" s="25">
        <v>130.36</v>
      </c>
      <c r="I12" s="40"/>
      <c r="J12" s="41"/>
      <c r="K12" s="43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>
        <v>0</v>
      </c>
      <c r="I13" s="40"/>
      <c r="J13" s="41"/>
      <c r="K13" s="42" t="s">
        <v>78</v>
      </c>
    </row>
    <row r="14" ht="21.75" customHeight="1" spans="2:11">
      <c r="B14" s="22">
        <v>4</v>
      </c>
      <c r="C14" s="23"/>
      <c r="D14" s="26"/>
      <c r="E14" s="22" t="s">
        <v>82</v>
      </c>
      <c r="F14" s="23"/>
      <c r="G14" s="25">
        <v>95</v>
      </c>
      <c r="H14" s="25">
        <v>95</v>
      </c>
      <c r="I14" s="40"/>
      <c r="J14" s="41"/>
      <c r="K14" s="43" t="s">
        <v>83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>
        <v>0</v>
      </c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>
        <v>0</v>
      </c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225.36</v>
      </c>
      <c r="H18" s="30">
        <f>SUM(H11:H17)</f>
        <v>225.36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225.36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225.36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52</v>
      </c>
      <c r="G23" s="16" t="s">
        <v>87</v>
      </c>
      <c r="H23" s="16"/>
      <c r="I23" s="16"/>
      <c r="J23" s="16" t="s">
        <v>54</v>
      </c>
      <c r="K23" s="16"/>
    </row>
    <row r="55" ht="18.75" spans="1:11">
      <c r="A55" s="2" t="s">
        <v>88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7" ht="20.1" customHeight="1" spans="2:11">
      <c r="B57" s="4"/>
      <c r="C57" s="5"/>
      <c r="D57" s="6" t="s">
        <v>56</v>
      </c>
      <c r="E57" s="6"/>
      <c r="F57" s="7" t="str">
        <f>F5</f>
        <v>丁凯旋</v>
      </c>
      <c r="G57" s="7"/>
      <c r="H57" s="6" t="s">
        <v>58</v>
      </c>
      <c r="I57" s="5"/>
      <c r="J57" s="7" t="str">
        <f>J5</f>
        <v>业务助理</v>
      </c>
      <c r="K57" s="35"/>
    </row>
    <row r="58" ht="20.1" customHeight="1" spans="2:11">
      <c r="B58" s="8"/>
      <c r="C58" s="9"/>
      <c r="D58" s="10" t="s">
        <v>60</v>
      </c>
      <c r="E58" s="10"/>
      <c r="F58" s="11" t="str">
        <f>F6</f>
        <v>上海</v>
      </c>
      <c r="G58" s="11"/>
      <c r="H58" s="10" t="s">
        <v>62</v>
      </c>
      <c r="I58" s="9"/>
      <c r="J58" s="11" t="str">
        <f>J6</f>
        <v>上海事业部</v>
      </c>
      <c r="K58" s="36"/>
    </row>
    <row r="59" ht="20.1" customHeight="1" spans="2:11">
      <c r="B59" s="8"/>
      <c r="C59" s="9"/>
      <c r="D59" s="10" t="s">
        <v>64</v>
      </c>
      <c r="E59" s="10"/>
      <c r="F59" s="11" t="str">
        <f>F7</f>
        <v>1月26日</v>
      </c>
      <c r="G59" s="11"/>
      <c r="H59" s="10" t="s">
        <v>66</v>
      </c>
      <c r="I59" s="37"/>
      <c r="J59" s="11" t="str">
        <f>J7</f>
        <v>1月29日</v>
      </c>
      <c r="K59" s="36"/>
    </row>
    <row r="60" ht="20.1" customHeight="1" spans="2:11">
      <c r="B60" s="12"/>
      <c r="C60" s="13"/>
      <c r="D60" s="14"/>
      <c r="E60" s="14"/>
      <c r="F60" s="15"/>
      <c r="G60" s="15"/>
      <c r="H60" s="14" t="s">
        <v>68</v>
      </c>
      <c r="I60" s="38"/>
      <c r="J60" s="15" t="str">
        <f>J8</f>
        <v>HMO-1709-A08STY603</v>
      </c>
      <c r="K60" s="39"/>
    </row>
    <row r="61" ht="20.1" customHeight="1"/>
    <row r="62" ht="20.1" customHeight="1" spans="2:11">
      <c r="B62" s="27"/>
      <c r="C62" s="27"/>
      <c r="D62" s="32" t="s">
        <v>89</v>
      </c>
      <c r="E62" s="27" t="s">
        <v>90</v>
      </c>
      <c r="F62" s="27"/>
      <c r="G62" s="25" t="s">
        <v>91</v>
      </c>
      <c r="H62" s="25" t="s">
        <v>92</v>
      </c>
      <c r="I62" s="25" t="s">
        <v>45</v>
      </c>
      <c r="J62" s="25"/>
      <c r="K62" s="49" t="s">
        <v>75</v>
      </c>
    </row>
    <row r="63" ht="20.1" customHeight="1" spans="2:11">
      <c r="B63" s="27">
        <v>1</v>
      </c>
      <c r="C63" s="27"/>
      <c r="D63" s="33"/>
      <c r="E63" s="27"/>
      <c r="F63" s="27"/>
      <c r="G63" s="25"/>
      <c r="H63" s="25"/>
      <c r="I63" s="40"/>
      <c r="J63" s="41"/>
      <c r="K63" s="43"/>
    </row>
    <row r="64" ht="20.1" customHeight="1" spans="2:11">
      <c r="B64" s="19" t="s">
        <v>45</v>
      </c>
      <c r="C64" s="29"/>
      <c r="D64" s="29"/>
      <c r="E64" s="29"/>
      <c r="F64" s="20"/>
      <c r="G64" s="30"/>
      <c r="H64" s="30">
        <f>SUM(H19:H63)</f>
        <v>0</v>
      </c>
      <c r="I64" s="44">
        <f>SUM(I63:J63)</f>
        <v>0</v>
      </c>
      <c r="J64" s="45"/>
      <c r="K64" s="46"/>
    </row>
    <row r="65" ht="20.1" customHeight="1" spans="2:11">
      <c r="B65" s="16" t="s">
        <v>86</v>
      </c>
      <c r="C65" s="16"/>
      <c r="D65" s="16"/>
      <c r="E65" s="16"/>
      <c r="F65" s="16" t="s">
        <v>52</v>
      </c>
      <c r="G65" s="16" t="s">
        <v>87</v>
      </c>
      <c r="H65" s="16"/>
      <c r="I65" s="16"/>
      <c r="J65" s="16" t="s">
        <v>54</v>
      </c>
      <c r="K6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55:K55"/>
    <mergeCell ref="F57:G57"/>
    <mergeCell ref="J57:K57"/>
    <mergeCell ref="F58:G58"/>
    <mergeCell ref="J58:K58"/>
    <mergeCell ref="F59:G59"/>
    <mergeCell ref="J59:K59"/>
    <mergeCell ref="J60:K60"/>
    <mergeCell ref="B62:C62"/>
    <mergeCell ref="E62:F62"/>
    <mergeCell ref="I62:J62"/>
    <mergeCell ref="B63:C63"/>
    <mergeCell ref="E63:F63"/>
    <mergeCell ref="I63:J63"/>
    <mergeCell ref="B64:F64"/>
    <mergeCell ref="I64:J64"/>
    <mergeCell ref="D11:D14"/>
    <mergeCell ref="D15:D17"/>
  </mergeCells>
  <pageMargins left="0.699305555555556" right="0.699305555555556" top="0.75" bottom="0.75" header="0.3" footer="0.3"/>
  <pageSetup paperSize="9" scale="83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2018-05-07T07:21:00Z</cp:lastPrinted>
  <dcterms:modified xsi:type="dcterms:W3CDTF">2018-06-26T07:02:18Z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