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<sst xmlns="http://schemas.openxmlformats.org/spreadsheetml/2006/main" count="94">
  <si>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</si>
  <si>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团号：KMJB-180920-ANS286</t>
  </si>
  <si>
    <t>会议日期：2018年9月19日-22日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</si>
  <si>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</si>
  <si>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</si>
  <si>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</si>
  <si>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</si>
  <si>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</si>
  <si>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</si>
  <si>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</si>
  <si>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</si>
  <si>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</si>
  <si>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</si>
  <si>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</si>
  <si>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</si>
  <si>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</si>
  <si>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</si>
  <si>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</si>
  <si>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</si>
  <si>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</si>
  <si>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</si>
  <si>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</si>
  <si>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</si>
  <si>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</si>
  <si>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</si>
  <si>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白酒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</si>
  <si>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</si>
  <si>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</si>
  <si>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</si>
  <si>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</si>
  <si>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</si>
  <si>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</si>
  <si>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</si>
  <si>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</si>
  <si>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</si>
  <si>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</si>
  <si>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</si>
  <si>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</si>
  <si>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</si>
  <si>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</si>
  <si>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</si>
  <si>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</si>
  <si>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</si>
  <si>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</si>
  <si>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</si>
  <si>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</si>
  <si>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</si>
  <si>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</si>
  <si>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</si>
  <si>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</si>
  <si>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</si>
  <si>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</si>
  <si>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</si>
  <si>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</si>
  <si>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</si>
  <si>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</si>
  <si>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</si>
  <si>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</si>
  <si>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</si>
  <si>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</si>
  <si>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济南</t>
  </si>
  <si>
    <t>部门:</t>
  </si>
  <si>
    <t>会将2部B组</t>
  </si>
  <si>
    <t>发生日期:</t>
  </si>
  <si>
    <t>9月19-22日</t>
  </si>
  <si>
    <t>报销日期:</t>
  </si>
  <si>
    <t>团号:</t>
  </si>
  <si>
    <t>KMJB-180920-ANS286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</si>
  <si>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</si>
  <si>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</si>
  <si>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</si>
  <si>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</si>
  <si>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</si>
  <si>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</si>
  <si>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</si>
  <si>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</si>
  <si>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</t>
  </si>
  <si>
    <t>市内交通（打车）</t>
  </si>
  <si>
    <t>9月3-19日北京打车费</t>
  </si>
  <si>
    <t>住宿费</t>
  </si>
  <si>
    <t>当时当地</t>
  </si>
  <si>
    <t>餐费</t>
  </si>
  <si>
    <t>9月19日-22日餐费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</si>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</sst>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#,##0.00_ "/>
    <numFmt numFmtId="180" formatCode="yyyy&quot;年&quot;m&quot;月&quot;d&quot;日&quot;;@"/>
    <numFmt numFmtId="181" formatCode="m&quot;月&quot;d&quot;日&quot;;@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13" fillId="13" borderId="18" applyNumberFormat="0" applyAlignment="0" applyProtection="0">
      <alignment vertical="center"/>
    </xf>
    <xf numFmtId="0" fontId="11" fillId="11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workbookViewId="0">
      <selection activeCell="I23" sqref="I23"/>
    </sheetView>
  </sheetViews>
  <sheetFormatPr defaultColWidth="9" defaultRowHeight="21" customHeight="1"/>
  <cols>
    <col min="1" max="1" width="9" style="57"/>
    <col min="2" max="2" width="16.75" customWidth="1"/>
    <col min="3" max="3" width="11.5" style="58"/>
    <col min="6" max="6" width="11.62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>F9+G9</f>
        <v>0</v>
      </c>
      <c r="I9" s="90"/>
      <c r="J9" s="92"/>
    </row>
    <row r="10" s="56" customFormat="1" customHeight="1" spans="1:10">
      <c r="A10" s="71"/>
      <c r="B10" s="72" t="s">
        <v>17</v>
      </c>
      <c r="C10" s="73">
        <f>SUM(C8)</f>
        <v>0</v>
      </c>
      <c r="D10" s="73">
        <f>SUM(D8)</f>
        <v>0</v>
      </c>
      <c r="E10" s="73">
        <f>SUM(E8)</f>
        <v>0</v>
      </c>
      <c r="F10" s="73">
        <f>SUM(F8:F9)</f>
        <v>0</v>
      </c>
      <c r="G10" s="73">
        <f>SUM(G8:G9)</f>
        <v>0</v>
      </c>
      <c r="H10" s="73">
        <f>SUM(H8:H9)</f>
        <v>0</v>
      </c>
      <c r="I10" s="93"/>
      <c r="J10" s="94"/>
    </row>
    <row r="11" customHeight="1" spans="1:10">
      <c r="A11" s="74">
        <v>2</v>
      </c>
      <c r="B11" s="75" t="s">
        <v>18</v>
      </c>
      <c r="C11" s="76">
        <v>0</v>
      </c>
      <c r="D11" s="74"/>
      <c r="E11" s="76">
        <f>C11*D11</f>
        <v>0</v>
      </c>
      <c r="F11" s="69">
        <v>0</v>
      </c>
      <c r="G11" s="69">
        <v>0</v>
      </c>
      <c r="H11" s="69">
        <f>F11+G11</f>
        <v>0</v>
      </c>
      <c r="I11" s="90"/>
      <c r="J11" s="91" t="s">
        <v>19</v>
      </c>
    </row>
    <row r="12" customHeight="1" spans="1:10">
      <c r="A12" s="77"/>
      <c r="B12" s="78"/>
      <c r="C12" s="79"/>
      <c r="D12" s="77"/>
      <c r="E12" s="79"/>
      <c r="F12" s="69">
        <v>0</v>
      </c>
      <c r="G12" s="69">
        <v>0</v>
      </c>
      <c r="H12" s="69">
        <f t="shared" ref="H12" si="0">F12+G12</f>
        <v>0</v>
      </c>
      <c r="I12" s="90"/>
      <c r="J12" s="92"/>
    </row>
    <row r="13" s="56" customFormat="1" customHeight="1" spans="1:10">
      <c r="A13" s="71"/>
      <c r="B13" s="72" t="s">
        <v>20</v>
      </c>
      <c r="C13" s="73">
        <f>SUM(C11)</f>
        <v>0</v>
      </c>
      <c r="D13" s="73">
        <f>SUM(D11)</f>
        <v>0</v>
      </c>
      <c r="E13" s="73">
        <f>SUM(E11)</f>
        <v>0</v>
      </c>
      <c r="F13" s="73">
        <f>SUM(F11:F12)</f>
        <v>0</v>
      </c>
      <c r="G13" s="73">
        <f>SUM(G11:G12)</f>
        <v>0</v>
      </c>
      <c r="H13" s="73">
        <f>SUM(H11:H12)</f>
        <v>0</v>
      </c>
      <c r="I13" s="93"/>
      <c r="J13" s="94"/>
    </row>
    <row r="14" customHeight="1" spans="1:10">
      <c r="A14" s="67">
        <v>3</v>
      </c>
      <c r="B14" s="68" t="s">
        <v>21</v>
      </c>
      <c r="C14" s="69">
        <v>0</v>
      </c>
      <c r="D14" s="70"/>
      <c r="E14" s="69">
        <f>C14*D14</f>
        <v>0</v>
      </c>
      <c r="F14" s="69">
        <v>0</v>
      </c>
      <c r="G14" s="69">
        <v>0</v>
      </c>
      <c r="H14" s="69">
        <f>F14+G14</f>
        <v>0</v>
      </c>
      <c r="I14" s="90"/>
      <c r="J14" s="95" t="s">
        <v>22</v>
      </c>
    </row>
    <row r="15" customHeight="1" spans="1:10">
      <c r="A15" s="67"/>
      <c r="B15" s="68"/>
      <c r="C15" s="69"/>
      <c r="D15" s="70"/>
      <c r="E15" s="69"/>
      <c r="F15" s="69">
        <v>0</v>
      </c>
      <c r="G15" s="69">
        <v>0</v>
      </c>
      <c r="H15" s="69">
        <f>F15+G15</f>
        <v>0</v>
      </c>
      <c r="I15" s="90"/>
      <c r="J15" s="96"/>
    </row>
    <row r="16" s="56" customFormat="1" customHeight="1" spans="1:10">
      <c r="A16" s="71"/>
      <c r="B16" s="72" t="s">
        <v>23</v>
      </c>
      <c r="C16" s="73">
        <f>SUM(C14)</f>
        <v>0</v>
      </c>
      <c r="D16" s="73">
        <f t="shared" ref="D16:E16" si="1">SUM(D14)</f>
        <v>0</v>
      </c>
      <c r="E16" s="73">
        <f t="shared" si="1"/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7"/>
    </row>
    <row r="17" customHeight="1" spans="1:10">
      <c r="A17" s="67">
        <v>4</v>
      </c>
      <c r="B17" s="68" t="s">
        <v>24</v>
      </c>
      <c r="C17" s="69">
        <v>0</v>
      </c>
      <c r="D17" s="70"/>
      <c r="E17" s="69">
        <f>C17*D17</f>
        <v>0</v>
      </c>
      <c r="F17" s="69">
        <v>1766.89</v>
      </c>
      <c r="G17" s="69">
        <v>0</v>
      </c>
      <c r="H17" s="69">
        <f>F17+G17</f>
        <v>1766.89</v>
      </c>
      <c r="I17" s="90" t="s">
        <v>25</v>
      </c>
      <c r="J17" s="95" t="s">
        <v>26</v>
      </c>
    </row>
    <row r="18" s="56" customFormat="1" customHeight="1" spans="1:10">
      <c r="A18" s="71"/>
      <c r="B18" s="72" t="s">
        <v>27</v>
      </c>
      <c r="C18" s="73">
        <f>SUM(C17)</f>
        <v>0</v>
      </c>
      <c r="D18" s="73">
        <f t="shared" ref="D18:E18" si="2">SUM(D17)</f>
        <v>0</v>
      </c>
      <c r="E18" s="73">
        <f t="shared" si="2"/>
        <v>0</v>
      </c>
      <c r="F18" s="73">
        <f>SUM(F17:F17)</f>
        <v>1766.89</v>
      </c>
      <c r="G18" s="73">
        <f>SUM(G17:G17)</f>
        <v>0</v>
      </c>
      <c r="H18" s="73">
        <f>SUM(H17:H17)</f>
        <v>1766.89</v>
      </c>
      <c r="I18" s="93"/>
      <c r="J18" s="97"/>
    </row>
    <row r="19" customHeight="1" spans="1:10">
      <c r="A19" s="74">
        <v>5</v>
      </c>
      <c r="B19" s="75" t="s">
        <v>28</v>
      </c>
      <c r="C19" s="76">
        <v>0</v>
      </c>
      <c r="D19" s="74"/>
      <c r="E19" s="76">
        <f>C19*D19</f>
        <v>0</v>
      </c>
      <c r="F19" s="69">
        <v>0</v>
      </c>
      <c r="G19" s="69">
        <v>0</v>
      </c>
      <c r="H19" s="69">
        <f>F19+G19</f>
        <v>0</v>
      </c>
      <c r="I19" s="90"/>
      <c r="J19" s="91" t="s">
        <v>29</v>
      </c>
    </row>
    <row r="20" customHeight="1" spans="1:10">
      <c r="A20" s="77"/>
      <c r="B20" s="78"/>
      <c r="C20" s="79"/>
      <c r="D20" s="77"/>
      <c r="E20" s="79"/>
      <c r="F20" s="69">
        <v>0</v>
      </c>
      <c r="G20" s="69">
        <v>0</v>
      </c>
      <c r="H20" s="69">
        <f t="shared" ref="H20" si="3">F20+G20</f>
        <v>0</v>
      </c>
      <c r="I20" s="90"/>
      <c r="J20" s="92"/>
    </row>
    <row r="21" s="56" customFormat="1" customHeight="1" spans="1:10">
      <c r="A21" s="71"/>
      <c r="B21" s="72" t="s">
        <v>30</v>
      </c>
      <c r="C21" s="73">
        <f>SUM(C19)</f>
        <v>0</v>
      </c>
      <c r="D21" s="73">
        <f t="shared" ref="D21:E21" si="4">SUM(D19)</f>
        <v>0</v>
      </c>
      <c r="E21" s="73">
        <f t="shared" si="4"/>
        <v>0</v>
      </c>
      <c r="F21" s="73">
        <f>SUM(F19:F20)</f>
        <v>0</v>
      </c>
      <c r="G21" s="73">
        <f>SUM(G19:G20)</f>
        <v>0</v>
      </c>
      <c r="H21" s="73">
        <f t="shared" ref="H21" si="5">SUM(H19:H20)</f>
        <v>0</v>
      </c>
      <c r="I21" s="93"/>
      <c r="J21" s="94"/>
    </row>
    <row r="22" customHeight="1" spans="1:10">
      <c r="A22" s="67">
        <v>6</v>
      </c>
      <c r="B22" s="68" t="s">
        <v>31</v>
      </c>
      <c r="C22" s="69">
        <v>0</v>
      </c>
      <c r="D22" s="70"/>
      <c r="E22" s="69">
        <f>C22*D22</f>
        <v>0</v>
      </c>
      <c r="F22" s="69">
        <v>0</v>
      </c>
      <c r="G22" s="69">
        <v>0</v>
      </c>
      <c r="H22" s="69">
        <f>F22+G22</f>
        <v>0</v>
      </c>
      <c r="I22" s="90"/>
      <c r="J22" s="91" t="s">
        <v>32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>F23+G23</f>
        <v>0</v>
      </c>
      <c r="I23" s="90"/>
      <c r="J23" s="96"/>
    </row>
    <row r="24" s="56" customFormat="1" customHeight="1" spans="1:10">
      <c r="A24" s="71"/>
      <c r="B24" s="72" t="s">
        <v>33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>SUM(G22:G23)</f>
        <v>0</v>
      </c>
      <c r="H24" s="73">
        <f>SUM(H22:H23)</f>
        <v>0</v>
      </c>
      <c r="I24" s="93"/>
      <c r="J24" s="97"/>
    </row>
    <row r="25" customHeight="1" spans="1:10">
      <c r="A25" s="67">
        <v>7</v>
      </c>
      <c r="B25" s="68" t="s">
        <v>34</v>
      </c>
      <c r="C25" s="69">
        <v>0</v>
      </c>
      <c r="D25" s="70"/>
      <c r="E25" s="69">
        <f>C25*D25</f>
        <v>0</v>
      </c>
      <c r="F25" s="69">
        <v>0</v>
      </c>
      <c r="G25" s="69">
        <v>0</v>
      </c>
      <c r="H25" s="69">
        <f>F25+G25</f>
        <v>0</v>
      </c>
      <c r="I25" s="90"/>
      <c r="J25" s="98"/>
    </row>
    <row r="26" customHeight="1" spans="1:10">
      <c r="A26" s="67"/>
      <c r="B26" s="68"/>
      <c r="C26" s="69"/>
      <c r="D26" s="70"/>
      <c r="E26" s="69"/>
      <c r="F26" s="69">
        <v>0</v>
      </c>
      <c r="G26" s="69">
        <v>0</v>
      </c>
      <c r="H26" s="69">
        <f>F26+G26</f>
        <v>0</v>
      </c>
      <c r="I26" s="90"/>
      <c r="J26" s="99"/>
    </row>
    <row r="27" s="56" customFormat="1" customHeight="1" spans="1:10">
      <c r="A27" s="71"/>
      <c r="B27" s="72" t="s">
        <v>35</v>
      </c>
      <c r="C27" s="73">
        <f>SUM(C25)</f>
        <v>0</v>
      </c>
      <c r="D27" s="73">
        <f t="shared" ref="D27:E27" si="7">SUM(D25)</f>
        <v>0</v>
      </c>
      <c r="E27" s="73">
        <f t="shared" si="7"/>
        <v>0</v>
      </c>
      <c r="F27" s="73">
        <f>SUM(F25:F26)</f>
        <v>0</v>
      </c>
      <c r="G27" s="73">
        <f>SUM(G25:G26)</f>
        <v>0</v>
      </c>
      <c r="H27" s="73">
        <f>SUM(H25:H26)</f>
        <v>0</v>
      </c>
      <c r="I27" s="93"/>
      <c r="J27" s="100"/>
    </row>
    <row r="28" customHeight="1" spans="1:10">
      <c r="A28" s="67">
        <v>8</v>
      </c>
      <c r="B28" s="68" t="s">
        <v>36</v>
      </c>
      <c r="C28" s="69">
        <v>0</v>
      </c>
      <c r="D28" s="70"/>
      <c r="E28" s="69">
        <f>C28*D28</f>
        <v>0</v>
      </c>
      <c r="F28" s="69">
        <v>0</v>
      </c>
      <c r="G28" s="69">
        <v>0</v>
      </c>
      <c r="H28" s="69">
        <f>F28+G28</f>
        <v>0</v>
      </c>
      <c r="I28" s="90"/>
      <c r="J28" s="95" t="s">
        <v>37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>F29+G29</f>
        <v>0</v>
      </c>
      <c r="I29" s="90"/>
      <c r="J29" s="96"/>
    </row>
    <row r="30" s="56" customFormat="1" customHeight="1" spans="1:10">
      <c r="A30" s="71"/>
      <c r="B30" s="72" t="s">
        <v>38</v>
      </c>
      <c r="C30" s="73">
        <f>SUM(C28)</f>
        <v>0</v>
      </c>
      <c r="D30" s="73">
        <f t="shared" ref="D30:E30" si="8">SUM(D28)</f>
        <v>0</v>
      </c>
      <c r="E30" s="73">
        <f t="shared" si="8"/>
        <v>0</v>
      </c>
      <c r="F30" s="73">
        <f>SUM(F28:F29)</f>
        <v>0</v>
      </c>
      <c r="G30" s="73">
        <f t="shared" ref="G30:H30" si="9">SUM(G28:G29)</f>
        <v>0</v>
      </c>
      <c r="H30" s="73">
        <f t="shared" si="9"/>
        <v>0</v>
      </c>
      <c r="I30" s="93"/>
      <c r="J30" s="97"/>
    </row>
    <row r="31" customHeight="1" spans="1:10">
      <c r="A31" s="67">
        <v>9</v>
      </c>
      <c r="B31" s="68" t="s">
        <v>39</v>
      </c>
      <c r="C31" s="69">
        <v>0</v>
      </c>
      <c r="D31" s="70"/>
      <c r="E31" s="69">
        <f>C31*D31</f>
        <v>0</v>
      </c>
      <c r="F31" s="69">
        <v>0</v>
      </c>
      <c r="G31" s="69">
        <v>0</v>
      </c>
      <c r="H31" s="69">
        <f>F31+G31</f>
        <v>0</v>
      </c>
      <c r="I31" s="90"/>
      <c r="J31" s="91" t="s">
        <v>40</v>
      </c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>F32+G32</f>
        <v>0</v>
      </c>
      <c r="I32" s="90"/>
      <c r="J32" s="92"/>
    </row>
    <row r="33" s="56" customFormat="1" customHeight="1" spans="1:10">
      <c r="A33" s="71"/>
      <c r="B33" s="72" t="s">
        <v>41</v>
      </c>
      <c r="C33" s="73">
        <f>SUM(C31)</f>
        <v>0</v>
      </c>
      <c r="D33" s="73">
        <f t="shared" ref="D33:E33" si="10">SUM(D31)</f>
        <v>0</v>
      </c>
      <c r="E33" s="73">
        <f t="shared" si="10"/>
        <v>0</v>
      </c>
      <c r="F33" s="73">
        <f>SUM(F31:F32)</f>
        <v>0</v>
      </c>
      <c r="G33" s="73">
        <f>SUM(G31:G32)</f>
        <v>0</v>
      </c>
      <c r="H33" s="73">
        <f>SUM(H31:H32)</f>
        <v>0</v>
      </c>
      <c r="I33" s="93"/>
      <c r="J33" s="94"/>
    </row>
    <row r="34" customHeight="1" spans="1:10">
      <c r="A34" s="74">
        <v>10</v>
      </c>
      <c r="B34" s="68" t="s">
        <v>42</v>
      </c>
      <c r="C34" s="69">
        <v>0</v>
      </c>
      <c r="D34" s="70"/>
      <c r="E34" s="69">
        <f>C34*D34</f>
        <v>0</v>
      </c>
      <c r="F34" s="69">
        <v>0</v>
      </c>
      <c r="G34" s="69">
        <v>0</v>
      </c>
      <c r="H34" s="69">
        <f>F34+G34</f>
        <v>0</v>
      </c>
      <c r="I34" s="90"/>
      <c r="J34" s="98"/>
    </row>
    <row r="35" customHeight="1" spans="1:10">
      <c r="A35" s="80"/>
      <c r="B35" s="68"/>
      <c r="C35" s="69"/>
      <c r="D35" s="70"/>
      <c r="E35" s="69"/>
      <c r="F35" s="69">
        <v>0</v>
      </c>
      <c r="G35" s="69">
        <v>0</v>
      </c>
      <c r="H35" s="69">
        <f>F35+G35</f>
        <v>0</v>
      </c>
      <c r="I35" s="90"/>
      <c r="J35" s="99"/>
    </row>
    <row r="36" s="56" customFormat="1" customHeight="1" spans="1:10">
      <c r="A36" s="71"/>
      <c r="B36" s="72" t="s">
        <v>43</v>
      </c>
      <c r="C36" s="73">
        <f>SUM(C34)</f>
        <v>0</v>
      </c>
      <c r="D36" s="73">
        <f t="shared" ref="D36:E36" si="11">SUM(D34)</f>
        <v>0</v>
      </c>
      <c r="E36" s="73">
        <f t="shared" si="11"/>
        <v>0</v>
      </c>
      <c r="F36" s="73">
        <f>SUM(F34:F35)</f>
        <v>0</v>
      </c>
      <c r="G36" s="73">
        <f>SUM(G34:G35)</f>
        <v>0</v>
      </c>
      <c r="H36" s="73">
        <f>SUM(H34:H35)</f>
        <v>0</v>
      </c>
      <c r="I36" s="93"/>
      <c r="J36" s="100"/>
    </row>
    <row r="37" customHeight="1" spans="1:10">
      <c r="A37" s="71"/>
      <c r="B37" s="72" t="s">
        <v>44</v>
      </c>
      <c r="C37" s="73">
        <f>SUM(C36,C33,C30,C27,C24,C21,C18,C16,C13,C10)</f>
        <v>0</v>
      </c>
      <c r="D37" s="73">
        <f t="shared" ref="D37:H37" si="12">SUM(D36,D33,D30,D27,D24,D21,D18,D16,D13,D10)</f>
        <v>0</v>
      </c>
      <c r="E37" s="73">
        <f t="shared" si="12"/>
        <v>0</v>
      </c>
      <c r="F37" s="73">
        <f t="shared" si="12"/>
        <v>1766.89</v>
      </c>
      <c r="G37" s="73">
        <f t="shared" si="12"/>
        <v>0</v>
      </c>
      <c r="H37" s="73">
        <f t="shared" si="12"/>
        <v>1766.89</v>
      </c>
      <c r="I37" s="93"/>
      <c r="J37" s="101"/>
    </row>
    <row r="41" customHeight="1" spans="1:9">
      <c r="A41" s="81" t="s">
        <v>45</v>
      </c>
      <c r="B41" s="82"/>
      <c r="C41" s="83" t="s">
        <v>46</v>
      </c>
      <c r="D41" s="83"/>
      <c r="E41" s="83" t="s">
        <v>47</v>
      </c>
      <c r="F41" s="83"/>
      <c r="G41" s="83" t="s">
        <v>48</v>
      </c>
      <c r="H41" s="83"/>
      <c r="I41" s="102" t="s">
        <v>49</v>
      </c>
    </row>
    <row r="42" customHeight="1" spans="1:9">
      <c r="A42" s="84">
        <f>E37</f>
        <v>0</v>
      </c>
      <c r="B42" s="85"/>
      <c r="C42" s="85">
        <f>H37</f>
        <v>1766.89</v>
      </c>
      <c r="D42" s="85"/>
      <c r="E42" s="85">
        <f>F37</f>
        <v>1766.89</v>
      </c>
      <c r="F42" s="85"/>
      <c r="G42" s="85">
        <f>G37</f>
        <v>0</v>
      </c>
      <c r="H42" s="85"/>
      <c r="I42" s="103">
        <f>A42-C42</f>
        <v>-1766.89</v>
      </c>
    </row>
    <row r="44" customHeight="1" spans="1:9">
      <c r="A44" s="86" t="s">
        <v>50</v>
      </c>
      <c r="B44" s="87"/>
      <c r="C44" s="88" t="s">
        <v>51</v>
      </c>
      <c r="D44" s="86"/>
      <c r="E44" s="86" t="s">
        <v>52</v>
      </c>
      <c r="F44" s="86"/>
      <c r="G44" s="86" t="s">
        <v>53</v>
      </c>
      <c r="H44" s="86"/>
      <c r="I44" s="87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9:A20"/>
    <mergeCell ref="A22:A23"/>
    <mergeCell ref="A25:A26"/>
    <mergeCell ref="A28:A29"/>
    <mergeCell ref="A31:A32"/>
    <mergeCell ref="A34:A35"/>
    <mergeCell ref="B6:B7"/>
    <mergeCell ref="B8:B9"/>
    <mergeCell ref="B11:B12"/>
    <mergeCell ref="B14:B15"/>
    <mergeCell ref="B19:B20"/>
    <mergeCell ref="B22:B23"/>
    <mergeCell ref="B25:B26"/>
    <mergeCell ref="B28:B29"/>
    <mergeCell ref="B31:B32"/>
    <mergeCell ref="B34:B35"/>
    <mergeCell ref="C8:C9"/>
    <mergeCell ref="C11:C12"/>
    <mergeCell ref="C14:C15"/>
    <mergeCell ref="C19:C20"/>
    <mergeCell ref="C22:C23"/>
    <mergeCell ref="C25:C26"/>
    <mergeCell ref="C28:C29"/>
    <mergeCell ref="C31:C32"/>
    <mergeCell ref="C34:C35"/>
    <mergeCell ref="D8:D9"/>
    <mergeCell ref="D11:D12"/>
    <mergeCell ref="D14:D15"/>
    <mergeCell ref="D19:D20"/>
    <mergeCell ref="D22:D23"/>
    <mergeCell ref="D25:D26"/>
    <mergeCell ref="D28:D29"/>
    <mergeCell ref="D31:D32"/>
    <mergeCell ref="D34:D35"/>
    <mergeCell ref="E8:E9"/>
    <mergeCell ref="E11:E12"/>
    <mergeCell ref="E14:E15"/>
    <mergeCell ref="E19:E20"/>
    <mergeCell ref="E22:E23"/>
    <mergeCell ref="E25:E26"/>
    <mergeCell ref="E28:E29"/>
    <mergeCell ref="E31:E32"/>
    <mergeCell ref="E34:E35"/>
    <mergeCell ref="J4:J5"/>
    <mergeCell ref="J6:J7"/>
    <mergeCell ref="J8:J10"/>
    <mergeCell ref="J11:J13"/>
    <mergeCell ref="J14:J16"/>
    <mergeCell ref="J17:J18"/>
    <mergeCell ref="J19:J21"/>
    <mergeCell ref="J22:J24"/>
    <mergeCell ref="J25:J27"/>
    <mergeCell ref="J28:J30"/>
    <mergeCell ref="J31:J33"/>
    <mergeCell ref="J34:J36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43" t="s">
        <v>67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f>184.5*4+2</f>
        <v>740</v>
      </c>
      <c r="H11" s="26"/>
      <c r="I11" s="45"/>
      <c r="J11" s="46"/>
      <c r="K11" s="47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f>19+19+52+22+23+23+18+20+52</f>
        <v>248</v>
      </c>
      <c r="H12" s="26"/>
      <c r="I12" s="45"/>
      <c r="J12" s="46"/>
      <c r="K12" s="47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5"/>
      <c r="J13" s="46"/>
      <c r="K13" s="47" t="s">
        <v>80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216</v>
      </c>
      <c r="H14" s="26"/>
      <c r="I14" s="45"/>
      <c r="J14" s="46"/>
      <c r="K14" s="48" t="s">
        <v>82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1204</v>
      </c>
      <c r="H18" s="31">
        <f>SUM(H11:H17)</f>
        <v>0</v>
      </c>
      <c r="I18" s="49">
        <f>SUM(I11:J17)</f>
        <v>0</v>
      </c>
      <c r="J18" s="50"/>
      <c r="K18" s="51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2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3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51</v>
      </c>
      <c r="G23" s="17" t="s">
        <v>86</v>
      </c>
      <c r="H23" s="17"/>
      <c r="I23" s="17"/>
      <c r="J23" s="17" t="s">
        <v>53</v>
      </c>
      <c r="K23" s="17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1" ht="18.75" spans="1:11">
      <c r="A41" s="2" t="s">
        <v>87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55</v>
      </c>
      <c r="E43" s="6"/>
      <c r="F43" s="7" t="str">
        <f>F5</f>
        <v>靳晓峰</v>
      </c>
      <c r="G43" s="7"/>
      <c r="H43" s="6" t="s">
        <v>57</v>
      </c>
      <c r="I43" s="5"/>
      <c r="J43" s="7" t="str">
        <f>J5</f>
        <v>业务经理</v>
      </c>
      <c r="K43" s="39"/>
    </row>
    <row r="44" ht="20.1" customHeight="1" spans="2:11">
      <c r="B44" s="8"/>
      <c r="C44" s="9"/>
      <c r="D44" s="10" t="s">
        <v>59</v>
      </c>
      <c r="E44" s="10"/>
      <c r="F44" s="11" t="str">
        <f>F6</f>
        <v>济南</v>
      </c>
      <c r="G44" s="11"/>
      <c r="H44" s="10" t="s">
        <v>61</v>
      </c>
      <c r="I44" s="9"/>
      <c r="J44" s="11" t="str">
        <f>J6</f>
        <v>会将2部B组</v>
      </c>
      <c r="K44" s="40"/>
    </row>
    <row r="45" ht="20.1" customHeight="1" spans="2:11">
      <c r="B45" s="8"/>
      <c r="C45" s="9"/>
      <c r="D45" s="10" t="s">
        <v>63</v>
      </c>
      <c r="E45" s="10"/>
      <c r="F45" s="33" t="str">
        <f>F7</f>
        <v>9月19-22日</v>
      </c>
      <c r="G45" s="33"/>
      <c r="H45" s="10" t="s">
        <v>65</v>
      </c>
      <c r="I45" s="41"/>
      <c r="J45" s="11">
        <f>J7</f>
        <v>0</v>
      </c>
      <c r="K45" s="40"/>
    </row>
    <row r="46" ht="20.1" customHeight="1" spans="2:11">
      <c r="B46" s="13"/>
      <c r="C46" s="14"/>
      <c r="D46" s="15"/>
      <c r="E46" s="15"/>
      <c r="F46" s="16"/>
      <c r="G46" s="16"/>
      <c r="H46" s="15" t="s">
        <v>66</v>
      </c>
      <c r="I46" s="42"/>
      <c r="J46" s="16" t="str">
        <f>J8</f>
        <v>KMJB-180920-ANS286</v>
      </c>
      <c r="K46" s="44"/>
    </row>
    <row r="47" ht="20.1" customHeight="1"/>
    <row r="48" ht="20.1" customHeight="1" spans="2:11">
      <c r="B48" s="28"/>
      <c r="C48" s="28"/>
      <c r="D48" s="34" t="s">
        <v>88</v>
      </c>
      <c r="E48" s="28" t="s">
        <v>89</v>
      </c>
      <c r="F48" s="28"/>
      <c r="G48" s="26" t="s">
        <v>90</v>
      </c>
      <c r="H48" s="26" t="s">
        <v>91</v>
      </c>
      <c r="I48" s="26" t="s">
        <v>44</v>
      </c>
      <c r="J48" s="26"/>
      <c r="K48" s="54" t="s">
        <v>73</v>
      </c>
    </row>
    <row r="49" ht="20.1" customHeight="1" spans="2:11">
      <c r="B49" s="28">
        <v>1</v>
      </c>
      <c r="C49" s="28"/>
      <c r="D49" s="35"/>
      <c r="E49" s="36" t="s">
        <v>92</v>
      </c>
      <c r="F49" s="28"/>
      <c r="G49" s="26">
        <v>100</v>
      </c>
      <c r="H49" s="26">
        <v>2</v>
      </c>
      <c r="I49" s="45">
        <f>G49*H49</f>
        <v>200</v>
      </c>
      <c r="J49" s="46"/>
      <c r="K49" s="55"/>
    </row>
    <row r="50" ht="20.1" customHeight="1" spans="2:11">
      <c r="B50" s="28">
        <v>2</v>
      </c>
      <c r="C50" s="28"/>
      <c r="D50" s="35"/>
      <c r="E50" s="37" t="s">
        <v>93</v>
      </c>
      <c r="F50" s="37"/>
      <c r="G50" s="26">
        <v>200</v>
      </c>
      <c r="H50" s="26">
        <v>2</v>
      </c>
      <c r="I50" s="45">
        <f>G50*H50</f>
        <v>400</v>
      </c>
      <c r="J50" s="46"/>
      <c r="K50" s="55"/>
    </row>
    <row r="51" ht="20.1" customHeight="1" spans="2:11">
      <c r="B51" s="28">
        <v>3</v>
      </c>
      <c r="C51" s="28"/>
      <c r="D51" s="35"/>
      <c r="E51" s="28"/>
      <c r="F51" s="28"/>
      <c r="G51" s="26"/>
      <c r="H51" s="26"/>
      <c r="I51" s="45"/>
      <c r="J51" s="46"/>
      <c r="K51" s="55"/>
    </row>
    <row r="52" ht="20.1" customHeight="1" spans="2:11">
      <c r="B52" s="20" t="s">
        <v>44</v>
      </c>
      <c r="C52" s="30"/>
      <c r="D52" s="30"/>
      <c r="E52" s="30"/>
      <c r="F52" s="21"/>
      <c r="G52" s="31"/>
      <c r="H52" s="31">
        <f>SUM(H19:H51)</f>
        <v>4</v>
      </c>
      <c r="I52" s="49">
        <f>SUM(I49:J51)</f>
        <v>600</v>
      </c>
      <c r="J52" s="50"/>
      <c r="K52" s="51"/>
    </row>
    <row r="53" ht="20.1" customHeight="1" spans="2:11">
      <c r="B53" s="17" t="s">
        <v>85</v>
      </c>
      <c r="C53" s="17"/>
      <c r="D53" s="17"/>
      <c r="E53" s="17"/>
      <c r="F53" s="17" t="s">
        <v>51</v>
      </c>
      <c r="G53" s="17" t="s">
        <v>86</v>
      </c>
      <c r="H53" s="17"/>
      <c r="I53" s="17"/>
      <c r="J53" s="17" t="s">
        <v>53</v>
      </c>
      <c r="K53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2018-10-12T09:38:24Z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