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<sst xmlns="http://schemas.openxmlformats.org/spreadsheetml/2006/main" count="125" uniqueCount="96">
  <si>
    <t>【员工差旅报销单】</t>
  </si>
  <si>
    <t>姓名:</t>
  </si>
  <si>
    <t>姚艺婷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</si>
  <si>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</si>
  <si>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</si>
  <si>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</si>
  <si>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</si>
  <si>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</si>
  <si>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</si>
  <si>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</si>
  <si>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12.13-12.15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</si>
  <si>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</si>
  <si>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</si>
  <si>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</si>
  <si>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</si>
  <si>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</si>
  <si>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</si>
  <si>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</si>
  <si>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</si>
  <si>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</si>
  <si>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</si>
  <si>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火车票</t>
  </si>
  <si>
    <t>姚艺婷火车票</t>
  </si>
  <si>
    <t>高原火车票</t>
  </si>
  <si>
    <t>宋双双火车票</t>
  </si>
  <si>
    <t>交通费</t>
  </si>
  <si>
    <t>市内交通（打车）</t>
  </si>
  <si>
    <t>12.15姚艺婷 公司-家</t>
  </si>
  <si>
    <t>12.13 宋双双 家-火车站</t>
  </si>
  <si>
    <t>12.15 宋双双 公司-家</t>
  </si>
  <si>
    <t>餐费</t>
  </si>
  <si>
    <t>12.13、14日 高原 姚艺婷 宋双双 杨岩用餐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</si>
  <si>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</si>
  <si>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</si>
  <si>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</si>
  <si>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</si>
  <si>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</si>
  <si>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</si>
  <si>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</si>
  <si>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</si>
  <si>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</si>
  <si>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</si>
  <si>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</si>
  <si>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</si>
  <si>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</si>
  <si>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</si>
  <si>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</si>
  <si>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团号：HMOA-200808-SXY617</t>
  </si>
  <si>
    <t>会议日期：2020.8.5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</si>
  <si>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</si>
  <si>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</si>
  <si>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</si>
  <si>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</si>
  <si>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</si>
  <si>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</si>
  <si>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</si>
  <si>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</si>
  <si>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</si>
  <si>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</si>
  <si>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</si>
  <si>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</si>
  <si>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</si>
  <si>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</si>
  <si>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</si>
  <si>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</si>
  <si>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</si>
  <si>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</si>
  <si>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</si>
  <si>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</si>
  <si>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</si>
  <si>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</si>
  <si>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</si>
  <si>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</si>
  <si>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酒水饮料、其他采买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</si>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</sst>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21" fillId="20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1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31" workbookViewId="0">
      <selection activeCell="D38" sqref="D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1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2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3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4"/>
      <c r="J7" s="95"/>
      <c r="K7" s="93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6"/>
      <c r="J8" s="97"/>
      <c r="K8" s="98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88</v>
      </c>
      <c r="H11" s="81">
        <f t="shared" ref="H11:H16" si="0">G11</f>
        <v>88</v>
      </c>
      <c r="I11" s="74"/>
      <c r="J11" s="75"/>
      <c r="K11" s="99" t="s">
        <v>22</v>
      </c>
    </row>
    <row r="12" spans="2:11">
      <c r="B12" s="77">
        <v>2</v>
      </c>
      <c r="C12" s="78"/>
      <c r="D12" s="82"/>
      <c r="E12" s="80" t="s">
        <v>21</v>
      </c>
      <c r="F12" s="80"/>
      <c r="G12" s="81">
        <v>88</v>
      </c>
      <c r="H12" s="81">
        <f t="shared" si="0"/>
        <v>88</v>
      </c>
      <c r="I12" s="74"/>
      <c r="J12" s="75"/>
      <c r="K12" s="99" t="s">
        <v>23</v>
      </c>
    </row>
    <row r="13" spans="2:11">
      <c r="B13" s="77">
        <v>3</v>
      </c>
      <c r="C13" s="78"/>
      <c r="D13" s="83"/>
      <c r="E13" s="80" t="s">
        <v>21</v>
      </c>
      <c r="F13" s="80"/>
      <c r="G13" s="81">
        <v>88</v>
      </c>
      <c r="H13" s="81">
        <f t="shared" si="0"/>
        <v>88</v>
      </c>
      <c r="I13" s="74"/>
      <c r="J13" s="75"/>
      <c r="K13" s="99" t="s">
        <v>24</v>
      </c>
    </row>
    <row r="14" spans="2:11">
      <c r="B14" s="77">
        <v>4</v>
      </c>
      <c r="C14" s="78"/>
      <c r="D14" s="80" t="s">
        <v>25</v>
      </c>
      <c r="E14" s="80" t="s">
        <v>26</v>
      </c>
      <c r="F14" s="80"/>
      <c r="G14" s="81">
        <v>64</v>
      </c>
      <c r="H14" s="81">
        <f t="shared" si="0"/>
        <v>64</v>
      </c>
      <c r="I14" s="100"/>
      <c r="J14" s="101"/>
      <c r="K14" s="102" t="s">
        <v>27</v>
      </c>
    </row>
    <row r="15" spans="2:11">
      <c r="B15" s="77">
        <v>5</v>
      </c>
      <c r="C15" s="78"/>
      <c r="D15" s="80"/>
      <c r="E15" s="80" t="s">
        <v>26</v>
      </c>
      <c r="F15" s="80"/>
      <c r="G15" s="81">
        <v>103.45</v>
      </c>
      <c r="H15" s="81">
        <f t="shared" si="0"/>
        <v>103.45</v>
      </c>
      <c r="I15" s="100"/>
      <c r="J15" s="101"/>
      <c r="K15" s="102" t="s">
        <v>28</v>
      </c>
    </row>
    <row r="16" spans="2:11">
      <c r="B16" s="77">
        <v>6</v>
      </c>
      <c r="C16" s="78"/>
      <c r="D16" s="80"/>
      <c r="E16" s="80" t="s">
        <v>26</v>
      </c>
      <c r="F16" s="80"/>
      <c r="G16" s="81">
        <v>55.29</v>
      </c>
      <c r="H16" s="81">
        <f t="shared" si="0"/>
        <v>55.29</v>
      </c>
      <c r="I16" s="100"/>
      <c r="J16" s="101"/>
      <c r="K16" s="102" t="s">
        <v>29</v>
      </c>
    </row>
    <row r="17" spans="2:11">
      <c r="B17" s="77">
        <v>7</v>
      </c>
      <c r="C17" s="78"/>
      <c r="D17" s="80"/>
      <c r="E17" s="80" t="s">
        <v>26</v>
      </c>
      <c r="F17" s="80"/>
      <c r="G17" s="81"/>
      <c r="H17" s="81"/>
      <c r="I17" s="100"/>
      <c r="J17" s="101"/>
      <c r="K17" s="102"/>
    </row>
    <row r="18" ht="28.5" spans="2:11">
      <c r="B18" s="77">
        <v>8</v>
      </c>
      <c r="C18" s="78"/>
      <c r="D18" s="84" t="s">
        <v>30</v>
      </c>
      <c r="E18" s="80" t="s">
        <v>30</v>
      </c>
      <c r="F18" s="80"/>
      <c r="G18" s="81">
        <v>573.72</v>
      </c>
      <c r="H18" s="81">
        <f>G18</f>
        <v>573.72</v>
      </c>
      <c r="I18" s="100"/>
      <c r="J18" s="101"/>
      <c r="K18" s="103" t="s">
        <v>31</v>
      </c>
    </row>
    <row r="19" spans="2:11">
      <c r="B19" s="77">
        <v>9</v>
      </c>
      <c r="C19" s="78"/>
      <c r="D19" s="84"/>
      <c r="E19" s="80" t="s">
        <v>30</v>
      </c>
      <c r="F19" s="80"/>
      <c r="G19" s="81"/>
      <c r="H19" s="81"/>
      <c r="I19" s="100"/>
      <c r="J19" s="101"/>
      <c r="K19" s="102"/>
    </row>
    <row r="20" spans="2:11">
      <c r="B20" s="77">
        <v>10</v>
      </c>
      <c r="C20" s="78"/>
      <c r="D20" s="84"/>
      <c r="E20" s="80" t="s">
        <v>30</v>
      </c>
      <c r="F20" s="80"/>
      <c r="G20" s="81"/>
      <c r="H20" s="81"/>
      <c r="I20" s="100"/>
      <c r="J20" s="101"/>
      <c r="K20" s="102"/>
    </row>
    <row r="21" spans="2:11">
      <c r="B21" s="77">
        <v>11</v>
      </c>
      <c r="C21" s="78"/>
      <c r="D21" s="85" t="s">
        <v>32</v>
      </c>
      <c r="E21" s="80" t="s">
        <v>33</v>
      </c>
      <c r="F21" s="80"/>
      <c r="G21" s="81"/>
      <c r="H21" s="81"/>
      <c r="I21" s="100"/>
      <c r="J21" s="101"/>
      <c r="K21" s="102"/>
    </row>
    <row r="22" ht="20.1" customHeight="1" spans="2:11">
      <c r="B22" s="74" t="s">
        <v>34</v>
      </c>
      <c r="C22" s="86"/>
      <c r="D22" s="86"/>
      <c r="E22" s="86"/>
      <c r="F22" s="75"/>
      <c r="G22" s="87">
        <f>SUM(G11:G20)</f>
        <v>1060.46</v>
      </c>
      <c r="H22" s="87">
        <f>SUM(H11:H21)</f>
        <v>1060.46</v>
      </c>
      <c r="I22" s="104">
        <f>SUM(I14:J21)</f>
        <v>0</v>
      </c>
      <c r="J22" s="105"/>
      <c r="K22" s="106"/>
    </row>
    <row r="23" ht="20.1" customHeight="1" spans="2:11">
      <c r="B23" s="71"/>
      <c r="C23" s="71"/>
      <c r="D23" s="71"/>
      <c r="E23" s="71"/>
      <c r="F23" s="71"/>
      <c r="G23" s="71"/>
      <c r="H23" s="71"/>
      <c r="I23" s="71"/>
      <c r="J23" s="107"/>
      <c r="K23" s="71"/>
    </row>
    <row r="24" ht="20.1" customHeight="1" spans="2:11">
      <c r="B24" s="76" t="s">
        <v>17</v>
      </c>
      <c r="C24" s="76"/>
      <c r="D24" s="76"/>
      <c r="E24" s="76"/>
      <c r="F24" s="76"/>
      <c r="G24" s="76" t="s">
        <v>35</v>
      </c>
      <c r="H24" s="76"/>
      <c r="I24" s="76"/>
      <c r="J24" s="76"/>
      <c r="K24" s="76" t="s">
        <v>36</v>
      </c>
    </row>
    <row r="25" ht="20.1" customHeight="1" spans="2:11">
      <c r="B25" s="88">
        <f>H22</f>
        <v>1060.46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108">
        <f>SUM(B25:J25)</f>
        <v>1060.46</v>
      </c>
    </row>
    <row r="26" ht="20.1" customHeight="1" spans="2:11"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ht="20.1" customHeight="1" spans="2:11">
      <c r="B27" s="71" t="s">
        <v>37</v>
      </c>
      <c r="C27" s="71"/>
      <c r="D27" s="71"/>
      <c r="E27" s="71"/>
      <c r="F27" s="71" t="s">
        <v>38</v>
      </c>
      <c r="G27" s="71" t="s">
        <v>39</v>
      </c>
      <c r="H27" s="71"/>
      <c r="I27" s="71"/>
      <c r="J27" s="71" t="s">
        <v>40</v>
      </c>
      <c r="K27" s="71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9"/>
      <c r="C32" s="60"/>
      <c r="D32" s="61" t="s">
        <v>1</v>
      </c>
      <c r="E32" s="61"/>
      <c r="F32" s="62" t="str">
        <f>F5</f>
        <v>姚艺婷</v>
      </c>
      <c r="G32" s="62"/>
      <c r="H32" s="61" t="s">
        <v>3</v>
      </c>
      <c r="I32" s="60"/>
      <c r="J32" s="62" t="str">
        <f>J5</f>
        <v>助理</v>
      </c>
      <c r="K32" s="92"/>
    </row>
    <row r="33" ht="20.1" customHeight="1" spans="2:11">
      <c r="B33" s="63"/>
      <c r="C33" s="64"/>
      <c r="D33" s="65" t="s">
        <v>5</v>
      </c>
      <c r="E33" s="65"/>
      <c r="F33" s="66" t="str">
        <f>F6</f>
        <v>杭州</v>
      </c>
      <c r="G33" s="66"/>
      <c r="H33" s="65" t="s">
        <v>7</v>
      </c>
      <c r="I33" s="64"/>
      <c r="J33" s="66" t="str">
        <f>J6</f>
        <v>上海事业部</v>
      </c>
      <c r="K33" s="93"/>
    </row>
    <row r="34" ht="20.1" customHeight="1" spans="2:11">
      <c r="B34" s="63"/>
      <c r="C34" s="64"/>
      <c r="D34" s="65" t="s">
        <v>9</v>
      </c>
      <c r="E34" s="65"/>
      <c r="F34" s="66" t="str">
        <f>F7</f>
        <v>12.13-12.15</v>
      </c>
      <c r="G34" s="66"/>
      <c r="H34" s="65" t="s">
        <v>11</v>
      </c>
      <c r="I34" s="94"/>
      <c r="J34" s="95">
        <f>J7</f>
        <v>0</v>
      </c>
      <c r="K34" s="93"/>
    </row>
    <row r="35" ht="20.1" customHeight="1" spans="2:11">
      <c r="B35" s="67"/>
      <c r="C35" s="68"/>
      <c r="D35" s="69"/>
      <c r="E35" s="69"/>
      <c r="F35" s="70"/>
      <c r="G35" s="70"/>
      <c r="H35" s="69" t="s">
        <v>12</v>
      </c>
      <c r="I35" s="96"/>
      <c r="J35" s="70">
        <f>J8</f>
        <v>0</v>
      </c>
      <c r="K35" s="98"/>
    </row>
    <row r="36" ht="20.1" customHeight="1"/>
    <row r="37" ht="20.1" customHeight="1" spans="2:11">
      <c r="B37" s="80"/>
      <c r="C37" s="80"/>
      <c r="D37" s="89" t="s">
        <v>42</v>
      </c>
      <c r="E37" s="80" t="s">
        <v>43</v>
      </c>
      <c r="F37" s="80"/>
      <c r="G37" s="81" t="s">
        <v>44</v>
      </c>
      <c r="H37" s="81" t="s">
        <v>45</v>
      </c>
      <c r="I37" s="81" t="s">
        <v>34</v>
      </c>
      <c r="J37" s="81"/>
      <c r="K37" s="109" t="s">
        <v>19</v>
      </c>
    </row>
    <row r="38" spans="2:11">
      <c r="B38" s="80">
        <v>1</v>
      </c>
      <c r="C38" s="80"/>
      <c r="D38" s="89" t="s">
        <v>6</v>
      </c>
      <c r="E38" s="80">
        <v>12.13</v>
      </c>
      <c r="F38" s="80"/>
      <c r="G38" s="81">
        <v>100</v>
      </c>
      <c r="H38" s="81">
        <v>1</v>
      </c>
      <c r="I38" s="100">
        <f>G38*H38</f>
        <v>100</v>
      </c>
      <c r="J38" s="101"/>
      <c r="K38" s="109"/>
    </row>
    <row r="39" ht="20.1" customHeight="1" spans="2:11">
      <c r="B39" s="80">
        <v>2</v>
      </c>
      <c r="C39" s="80"/>
      <c r="D39" s="89" t="s">
        <v>6</v>
      </c>
      <c r="E39" s="80">
        <v>12.14</v>
      </c>
      <c r="F39" s="80"/>
      <c r="G39" s="81">
        <v>200</v>
      </c>
      <c r="H39" s="81">
        <v>1</v>
      </c>
      <c r="I39" s="100">
        <f>G39*H39</f>
        <v>200</v>
      </c>
      <c r="J39" s="101"/>
      <c r="K39" s="109"/>
    </row>
    <row r="40" ht="20.1" customHeight="1" spans="2:11">
      <c r="B40" s="80">
        <v>3</v>
      </c>
      <c r="C40" s="80"/>
      <c r="D40" s="90"/>
      <c r="E40" s="80"/>
      <c r="F40" s="80"/>
      <c r="G40" s="81"/>
      <c r="H40" s="81"/>
      <c r="I40" s="100"/>
      <c r="J40" s="101"/>
      <c r="K40" s="102"/>
    </row>
    <row r="41" ht="20.1" customHeight="1" spans="2:11">
      <c r="B41" s="74" t="s">
        <v>34</v>
      </c>
      <c r="C41" s="86"/>
      <c r="D41" s="86"/>
      <c r="E41" s="86"/>
      <c r="F41" s="75"/>
      <c r="G41" s="87"/>
      <c r="H41" s="87"/>
      <c r="I41" s="104">
        <f>SUM(I38:J40)</f>
        <v>300</v>
      </c>
      <c r="J41" s="105"/>
      <c r="K41" s="106"/>
    </row>
    <row r="42" ht="20.1" customHeight="1" spans="2:11">
      <c r="B42" s="71" t="s">
        <v>37</v>
      </c>
      <c r="C42" s="71"/>
      <c r="D42" s="71"/>
      <c r="E42" s="71"/>
      <c r="F42" s="71" t="s">
        <v>38</v>
      </c>
      <c r="G42" s="71" t="s">
        <v>39</v>
      </c>
      <c r="H42" s="71"/>
      <c r="I42" s="71"/>
      <c r="J42" s="71" t="s">
        <v>40</v>
      </c>
      <c r="K42" s="71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3"/>
    <mergeCell ref="D14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22" workbookViewId="0">
      <selection activeCell="I32" sqref="I3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67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47"/>
      <c r="J22" s="44" t="s">
        <v>70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s="1" customFormat="1" customHeight="1" spans="1:10">
      <c r="A27" s="17"/>
      <c r="B27" s="18" t="s">
        <v>71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72</v>
      </c>
      <c r="C28" s="15">
        <v>7000</v>
      </c>
      <c r="D28" s="13">
        <v>0</v>
      </c>
      <c r="E28" s="16">
        <f>C28</f>
        <v>7000</v>
      </c>
      <c r="F28" s="15">
        <v>0</v>
      </c>
      <c r="G28" s="15">
        <v>0</v>
      </c>
      <c r="H28" s="15">
        <f>F28+G28</f>
        <v>0</v>
      </c>
      <c r="I28" s="47" t="s">
        <v>73</v>
      </c>
      <c r="J28" s="48" t="s">
        <v>74</v>
      </c>
    </row>
    <row r="29" customHeight="1" spans="1:10">
      <c r="A29" s="27"/>
      <c r="B29" s="28"/>
      <c r="C29" s="15">
        <v>0</v>
      </c>
      <c r="D29" s="13">
        <v>0</v>
      </c>
      <c r="E29" s="16">
        <f>C29</f>
        <v>0</v>
      </c>
      <c r="F29" s="15">
        <v>0</v>
      </c>
      <c r="G29" s="15">
        <v>0</v>
      </c>
      <c r="H29" s="15">
        <f>F29+G29</f>
        <v>0</v>
      </c>
      <c r="I29" s="47"/>
      <c r="J29" s="49"/>
    </row>
    <row r="30" s="1" customFormat="1" customHeight="1" spans="1:10">
      <c r="A30" s="17"/>
      <c r="B30" s="18" t="s">
        <v>75</v>
      </c>
      <c r="C30" s="19">
        <f>SUM(C28:C29)</f>
        <v>7000</v>
      </c>
      <c r="D30" s="20">
        <f t="shared" ref="D30" si="3">SUM(D28)</f>
        <v>0</v>
      </c>
      <c r="E30" s="20">
        <f>E28+E29</f>
        <v>7000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2"/>
      <c r="J30" s="50"/>
    </row>
    <row r="31" customHeight="1" spans="1:10">
      <c r="A31" s="13">
        <v>6</v>
      </c>
      <c r="B31" s="14" t="s">
        <v>76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77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4">F33+G33</f>
        <v>0</v>
      </c>
      <c r="I33" s="39"/>
      <c r="J33" s="45"/>
    </row>
    <row r="34" s="1" customFormat="1" customHeight="1" spans="1:10">
      <c r="A34" s="17"/>
      <c r="B34" s="18" t="s">
        <v>78</v>
      </c>
      <c r="C34" s="19">
        <f>SUM(C31)</f>
        <v>0</v>
      </c>
      <c r="D34" s="20">
        <f t="shared" ref="D34:E34" si="5">SUM(D31)</f>
        <v>0</v>
      </c>
      <c r="E34" s="20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2"/>
      <c r="J34" s="46"/>
    </row>
    <row r="35" customHeight="1" spans="1:10">
      <c r="A35" s="13">
        <v>7</v>
      </c>
      <c r="B35" s="14" t="s">
        <v>79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4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52"/>
    </row>
    <row r="39" s="1" customFormat="1" customHeight="1" spans="1:10">
      <c r="A39" s="17"/>
      <c r="B39" s="18" t="s">
        <v>80</v>
      </c>
      <c r="C39" s="19">
        <f>SUM(C35)</f>
        <v>0</v>
      </c>
      <c r="D39" s="20">
        <f t="shared" ref="D39:E39" si="6">SUM(D35)</f>
        <v>0</v>
      </c>
      <c r="E39" s="20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42"/>
      <c r="J39" s="53"/>
    </row>
    <row r="40" customHeight="1" spans="1:10">
      <c r="A40" s="13">
        <v>8</v>
      </c>
      <c r="B40" s="14" t="s">
        <v>81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4"/>
        <v>0</v>
      </c>
      <c r="I40" s="39"/>
      <c r="J40" s="44" t="s">
        <v>82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5"/>
    </row>
    <row r="42" s="1" customFormat="1" customHeight="1" spans="1:10">
      <c r="A42" s="17"/>
      <c r="B42" s="18" t="s">
        <v>83</v>
      </c>
      <c r="C42" s="19">
        <f>SUM(C40)</f>
        <v>0</v>
      </c>
      <c r="D42" s="20">
        <f t="shared" ref="D42:E42" si="8">SUM(D40)</f>
        <v>0</v>
      </c>
      <c r="E42" s="20">
        <f t="shared" si="8"/>
        <v>0</v>
      </c>
      <c r="F42" s="19">
        <f>SUM(F40:F41)</f>
        <v>0</v>
      </c>
      <c r="G42" s="19">
        <f t="shared" ref="G42:H42" si="9">SUM(G40:G41)</f>
        <v>0</v>
      </c>
      <c r="H42" s="19">
        <f t="shared" si="9"/>
        <v>0</v>
      </c>
      <c r="I42" s="42"/>
      <c r="J42" s="46"/>
    </row>
    <row r="43" customHeight="1" spans="1:10">
      <c r="A43" s="13">
        <v>9</v>
      </c>
      <c r="B43" s="14" t="s">
        <v>84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4"/>
        <v>0</v>
      </c>
      <c r="I43" s="39"/>
      <c r="J43" s="40" t="s">
        <v>85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39"/>
      <c r="J45" s="41"/>
    </row>
    <row r="46" s="1" customFormat="1" customHeight="1" spans="1:10">
      <c r="A46" s="17"/>
      <c r="B46" s="18" t="s">
        <v>86</v>
      </c>
      <c r="C46" s="19">
        <f>SUM(C43)</f>
        <v>0</v>
      </c>
      <c r="D46" s="20">
        <f t="shared" ref="D46:E46" si="10">SUM(D43)</f>
        <v>0</v>
      </c>
      <c r="E46" s="20">
        <f t="shared" si="10"/>
        <v>0</v>
      </c>
      <c r="F46" s="19">
        <f>SUM(F43:F45)</f>
        <v>0</v>
      </c>
      <c r="G46" s="19">
        <f t="shared" ref="G46:H46" si="11">SUM(G43:G45)</f>
        <v>0</v>
      </c>
      <c r="H46" s="19">
        <f t="shared" si="11"/>
        <v>0</v>
      </c>
      <c r="I46" s="42"/>
      <c r="J46" s="43"/>
    </row>
    <row r="47" customHeight="1" spans="1:10">
      <c r="A47" s="24">
        <v>10</v>
      </c>
      <c r="B47" s="14" t="s">
        <v>87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2"/>
    </row>
    <row r="48" s="1" customFormat="1" customHeight="1" spans="1:10">
      <c r="A48" s="17"/>
      <c r="B48" s="18" t="s">
        <v>88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3"/>
    </row>
    <row r="49" customHeight="1" spans="1:10">
      <c r="A49" s="17"/>
      <c r="B49" s="18" t="s">
        <v>34</v>
      </c>
      <c r="C49" s="19">
        <f>SUM(C48,C46,C42,C39,C34,C30,C27,C21,C16,C13)</f>
        <v>7000</v>
      </c>
      <c r="D49" s="20">
        <f>SUM(D48,D46,D42,D39,D34,D30,D27,D21,D16,D13)</f>
        <v>0</v>
      </c>
      <c r="E49" s="20">
        <f>SUM(E48,E46,E42,E39,E34,E30,E27,E21,E16,E13)</f>
        <v>7000</v>
      </c>
      <c r="F49" s="19">
        <f>SUM(F48,F46,F42,F39,F34,F30,F27,F21,F16,F13)</f>
        <v>0</v>
      </c>
      <c r="G49" s="19">
        <f>SUM(G48,G46,G42,G39,G34,G30,G27,G21,G16,G13)</f>
        <v>0</v>
      </c>
      <c r="H49" s="19">
        <f>H13+H21+H16+H27+H30+H34+H39+H42+H46+H48</f>
        <v>0</v>
      </c>
      <c r="I49" s="42"/>
      <c r="J49" s="54"/>
    </row>
    <row r="53" customHeight="1" spans="1:9">
      <c r="A53" s="30" t="s">
        <v>89</v>
      </c>
      <c r="B53" s="31"/>
      <c r="C53" s="32" t="s">
        <v>90</v>
      </c>
      <c r="D53" s="32"/>
      <c r="E53" s="32" t="s">
        <v>91</v>
      </c>
      <c r="F53" s="32"/>
      <c r="G53" s="32" t="s">
        <v>92</v>
      </c>
      <c r="H53" s="32"/>
      <c r="I53" s="55" t="s">
        <v>93</v>
      </c>
    </row>
    <row r="54" customHeight="1" spans="1:9">
      <c r="A54" s="33">
        <f>E49</f>
        <v>7000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6">
        <f>A54-C54</f>
        <v>7000</v>
      </c>
    </row>
    <row r="56" customHeight="1" spans="1:9">
      <c r="A56" s="35" t="s">
        <v>94</v>
      </c>
      <c r="B56" s="36"/>
      <c r="C56" s="37" t="s">
        <v>38</v>
      </c>
      <c r="D56" s="35"/>
      <c r="E56" s="35" t="s">
        <v>95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C8:C12"/>
    <mergeCell ref="C14:C15"/>
    <mergeCell ref="C17:C20"/>
    <mergeCell ref="C22:C26"/>
    <mergeCell ref="C31:C33"/>
    <mergeCell ref="C35:C38"/>
    <mergeCell ref="C40:C41"/>
    <mergeCell ref="C43:C45"/>
    <mergeCell ref="D8:D12"/>
    <mergeCell ref="D14:D15"/>
    <mergeCell ref="D17:D20"/>
    <mergeCell ref="D22:D26"/>
    <mergeCell ref="D31:D33"/>
    <mergeCell ref="D35:D38"/>
    <mergeCell ref="D40:D41"/>
    <mergeCell ref="D43:D45"/>
    <mergeCell ref="E8:E12"/>
    <mergeCell ref="E14:E15"/>
    <mergeCell ref="E17:E20"/>
    <mergeCell ref="E22:E26"/>
    <mergeCell ref="E31:E33"/>
    <mergeCell ref="E35:E38"/>
    <mergeCell ref="E40:E41"/>
    <mergeCell ref="E43:E45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2020-08-06T01:07:16Z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