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<sst xmlns="http://schemas.openxmlformats.org/spreadsheetml/2006/main" count="87">
  <si>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</si>
  <si>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 xml:space="preserve">团号：KMP-1708-A07STY562 </t>
  </si>
  <si>
    <t>会议日期：12月5日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</si>
  <si>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</si>
  <si>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</si>
  <si>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</si>
  <si>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</si>
  <si>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</si>
  <si>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</si>
  <si>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</si>
  <si>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</si>
  <si>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</si>
  <si>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</si>
  <si>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</si>
  <si>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</si>
  <si>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</si>
  <si>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</si>
  <si>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</si>
  <si>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</si>
  <si>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</si>
  <si>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</si>
  <si>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</si>
  <si>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</si>
  <si>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</si>
  <si>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</si>
  <si>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饮料</t>
  </si>
  <si>
    <t>需提供刷卡联、菜单（小票）</t>
  </si>
  <si>
    <t>客户外买食品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</si>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</sst>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46" workbookViewId="0">
      <selection activeCell="F57" sqref="F57"/>
    </sheetView>
  </sheetViews>
  <sheetFormatPr defaultColWidth="9" defaultRowHeight="21" customHeight="1"/>
  <cols>
    <col min="1" max="1" width="9" style="51"/>
    <col min="2" max="2" width="16.75" customWidth="1"/>
    <col min="3" max="3" width="12.875" style="52"/>
    <col min="5" max="6" width="12.8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ref="H18:H24" si="2">F18+G18</f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40000</v>
      </c>
      <c r="D22" s="64"/>
      <c r="E22" s="63">
        <v>40000</v>
      </c>
      <c r="F22" s="63">
        <v>684.95</v>
      </c>
      <c r="G22" s="63">
        <v>0</v>
      </c>
      <c r="H22" s="63">
        <f t="shared" si="2"/>
        <v>684.95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27270</v>
      </c>
      <c r="G23" s="63">
        <v>0</v>
      </c>
      <c r="H23" s="63">
        <f t="shared" si="2"/>
        <v>27270</v>
      </c>
      <c r="I23" s="84"/>
      <c r="J23" s="92"/>
    </row>
    <row r="24" customHeight="1" spans="1:10">
      <c r="A24" s="61"/>
      <c r="B24" s="62"/>
      <c r="C24" s="63"/>
      <c r="D24" s="64"/>
      <c r="E24" s="63"/>
      <c r="F24" s="63">
        <v>277.82</v>
      </c>
      <c r="G24" s="63">
        <v>0</v>
      </c>
      <c r="H24" s="63">
        <f t="shared" si="2"/>
        <v>277.82</v>
      </c>
      <c r="I24" s="84" t="s">
        <v>27</v>
      </c>
      <c r="J24" s="92"/>
    </row>
    <row r="25" s="50" customFormat="1" customHeight="1" spans="1:10">
      <c r="A25" s="65"/>
      <c r="B25" s="66" t="s">
        <v>28</v>
      </c>
      <c r="C25" s="67">
        <f>SUM(C22)</f>
        <v>40000</v>
      </c>
      <c r="D25" s="67">
        <f t="shared" ref="D25:E25" si="5">SUM(D22)</f>
        <v>0</v>
      </c>
      <c r="E25" s="67">
        <f t="shared" si="5"/>
        <v>40000</v>
      </c>
      <c r="F25" s="67">
        <f>SUM(F22:F24)</f>
        <v>28232.77</v>
      </c>
      <c r="G25" s="67">
        <f>SUM(G22:G24)</f>
        <v>0</v>
      </c>
      <c r="H25" s="67">
        <f>SUM(H22:H24)</f>
        <v>28232.77</v>
      </c>
      <c r="I25" s="87"/>
      <c r="J25" s="91"/>
    </row>
    <row r="26" customHeight="1" spans="1:10">
      <c r="A26" s="68">
        <v>5</v>
      </c>
      <c r="B26" s="69" t="s">
        <v>29</v>
      </c>
      <c r="C26" s="70">
        <v>0</v>
      </c>
      <c r="D26" s="68"/>
      <c r="E26" s="70">
        <f>C26*D26</f>
        <v>0</v>
      </c>
      <c r="F26" s="63">
        <v>0</v>
      </c>
      <c r="G26" s="63">
        <v>0</v>
      </c>
      <c r="H26" s="63">
        <f t="shared" ref="H25:H46" si="6">F26+G26</f>
        <v>0</v>
      </c>
      <c r="I26" s="84"/>
      <c r="J26" s="85" t="s">
        <v>30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4"/>
      <c r="J27" s="86"/>
    </row>
    <row r="28" s="50" customFormat="1" customHeight="1" spans="1:10">
      <c r="A28" s="65"/>
      <c r="B28" s="66" t="s">
        <v>31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7"/>
      <c r="J28" s="88"/>
    </row>
    <row r="29" customHeight="1" spans="1:10">
      <c r="A29" s="61">
        <v>6</v>
      </c>
      <c r="B29" s="62" t="s">
        <v>32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 t="shared" si="6"/>
        <v>0</v>
      </c>
      <c r="I29" s="84"/>
      <c r="J29" s="85" t="s">
        <v>33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6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6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6"/>
        <v>0</v>
      </c>
      <c r="I32" s="84"/>
      <c r="J32" s="90"/>
    </row>
    <row r="33" s="50" customFormat="1" customHeight="1" spans="1:10">
      <c r="A33" s="65"/>
      <c r="B33" s="66" t="s">
        <v>34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7"/>
      <c r="J33" s="91"/>
    </row>
    <row r="34" customHeight="1" spans="1:10">
      <c r="A34" s="61">
        <v>7</v>
      </c>
      <c r="B34" s="62" t="s">
        <v>35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 t="shared" si="6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6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6"/>
        <v>0</v>
      </c>
      <c r="I36" s="84"/>
      <c r="J36" s="94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6"/>
        <v>0</v>
      </c>
      <c r="I37" s="84"/>
      <c r="J37" s="94"/>
    </row>
    <row r="38" s="50" customFormat="1" customHeight="1" spans="1:10">
      <c r="A38" s="65"/>
      <c r="B38" s="66" t="s">
        <v>36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7"/>
      <c r="J38" s="95"/>
    </row>
    <row r="39" customHeight="1" spans="1:10">
      <c r="A39" s="61">
        <v>8</v>
      </c>
      <c r="B39" s="62" t="s">
        <v>37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 t="shared" si="6"/>
        <v>0</v>
      </c>
      <c r="I39" s="84"/>
      <c r="J39" s="89" t="s">
        <v>38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6"/>
        <v>0</v>
      </c>
      <c r="I40" s="84"/>
      <c r="J40" s="90"/>
    </row>
    <row r="41" s="50" customFormat="1" customHeight="1" spans="1:10">
      <c r="A41" s="65"/>
      <c r="B41" s="66" t="s">
        <v>39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7"/>
      <c r="J41" s="91"/>
    </row>
    <row r="42" customHeight="1" spans="1:10">
      <c r="A42" s="61">
        <v>9</v>
      </c>
      <c r="B42" s="62" t="s">
        <v>40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 t="shared" si="6"/>
        <v>0</v>
      </c>
      <c r="I42" s="84"/>
      <c r="J42" s="85" t="s">
        <v>41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6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6"/>
        <v>0</v>
      </c>
      <c r="I44" s="84"/>
      <c r="J44" s="86"/>
    </row>
    <row r="45" s="50" customFormat="1" customHeight="1" spans="1:10">
      <c r="A45" s="65"/>
      <c r="B45" s="66" t="s">
        <v>42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7"/>
      <c r="J45" s="88"/>
    </row>
    <row r="46" customHeight="1" spans="1:10">
      <c r="A46" s="68">
        <v>10</v>
      </c>
      <c r="B46" s="62" t="s">
        <v>43</v>
      </c>
      <c r="C46" s="63">
        <v>0</v>
      </c>
      <c r="D46" s="64"/>
      <c r="E46" s="63">
        <f>C46*D46</f>
        <v>0</v>
      </c>
      <c r="F46" s="63">
        <v>0</v>
      </c>
      <c r="G46" s="63">
        <v>0</v>
      </c>
      <c r="H46" s="63">
        <f t="shared" si="6"/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4"/>
    </row>
    <row r="53" s="50" customFormat="1" customHeight="1" spans="1:10">
      <c r="A53" s="65"/>
      <c r="B53" s="66" t="s">
        <v>44</v>
      </c>
      <c r="C53" s="67">
        <f>SUM(C46)</f>
        <v>0</v>
      </c>
      <c r="D53" s="67">
        <f t="shared" ref="D53:E53" si="19">SUM(D46)</f>
        <v>0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87"/>
      <c r="J53" s="95"/>
    </row>
    <row r="54" customHeight="1" spans="1:10">
      <c r="A54" s="65"/>
      <c r="B54" s="66" t="s">
        <v>45</v>
      </c>
      <c r="C54" s="67">
        <f>SUM(C53,C45,C41,C38,C33,C28,C25,C21,C16,C13)</f>
        <v>40000</v>
      </c>
      <c r="D54" s="67">
        <f t="shared" ref="D54:H54" si="21">SUM(D53,D45,D41,D38,D33,D28,D25,D21,D16,D13)</f>
        <v>0</v>
      </c>
      <c r="E54" s="67">
        <f t="shared" si="21"/>
        <v>40000</v>
      </c>
      <c r="F54" s="67">
        <f t="shared" si="21"/>
        <v>28232.77</v>
      </c>
      <c r="G54" s="67">
        <f t="shared" si="21"/>
        <v>0</v>
      </c>
      <c r="H54" s="67">
        <f t="shared" si="21"/>
        <v>28232.77</v>
      </c>
      <c r="I54" s="87"/>
      <c r="J54" s="96"/>
    </row>
    <row r="58" customHeight="1" spans="1:9">
      <c r="A58" s="75" t="s">
        <v>46</v>
      </c>
      <c r="B58" s="76"/>
      <c r="C58" s="77" t="s">
        <v>47</v>
      </c>
      <c r="D58" s="77"/>
      <c r="E58" s="77" t="s">
        <v>48</v>
      </c>
      <c r="F58" s="77"/>
      <c r="G58" s="77" t="s">
        <v>49</v>
      </c>
      <c r="H58" s="77"/>
      <c r="I58" s="97" t="s">
        <v>50</v>
      </c>
    </row>
    <row r="59" customHeight="1" spans="1:9">
      <c r="A59" s="78">
        <f>E54</f>
        <v>40000</v>
      </c>
      <c r="B59" s="79"/>
      <c r="C59" s="79">
        <f>H54</f>
        <v>28232.77</v>
      </c>
      <c r="D59" s="79"/>
      <c r="E59" s="79">
        <f>F54</f>
        <v>28232.77</v>
      </c>
      <c r="F59" s="79"/>
      <c r="G59" s="79">
        <f>G54</f>
        <v>0</v>
      </c>
      <c r="H59" s="79"/>
      <c r="I59" s="98">
        <f>A59-C59</f>
        <v>11767.23</v>
      </c>
    </row>
    <row r="61" customHeight="1" spans="1:9">
      <c r="A61" s="80" t="s">
        <v>51</v>
      </c>
      <c r="B61" s="81" t="s">
        <v>52</v>
      </c>
      <c r="C61" s="82" t="s">
        <v>53</v>
      </c>
      <c r="D61" s="80"/>
      <c r="E61" s="80" t="s">
        <v>54</v>
      </c>
      <c r="F61" s="80"/>
      <c r="G61" s="80" t="s">
        <v>55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45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2017-12-11T09:51:47Z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