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12.13报销" sheetId="4" r:id="rId1"/>
    <sheet name="待报" sheetId="5" r:id="rId2"/>
    <sheet name="员工报销明细" sheetId="3" r:id="rId3"/>
    <sheet name="员工差旅明细" sheetId="2" r:id="rId4"/>
  </sheets>
  <definedNames>
    <definedName name="_xlnm.Print_Area" localSheetId="3">员工差旅明细!$A$1:$K$38</definedName>
    <definedName name="_xlnm.Print_Area" localSheetId="0">'12.13报销'!$A$1:$J$56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<sst xmlns="http://schemas.openxmlformats.org/spreadsheetml/2006/main" count="237" uniqueCount="101">
  <si>
    <t>【借款报销单】</t>
  </si>
  <si>
    <t>团号：HMJB-231109-SKS480</t>
  </si>
  <si>
    <t>会议日期：11.09-11.12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</si>
  <si>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</si>
  <si>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</si>
  <si>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</si>
  <si>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</si>
  <si>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</si>
  <si>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</si>
  <si>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</si>
  <si>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</si>
  <si>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</si>
  <si>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</si>
  <si>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</si>
  <si>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</si>
  <si>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</si>
  <si>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</si>
  <si>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</si>
  <si>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</si>
  <si>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</si>
  <si>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</si>
  <si>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客户使用费用合计</t>
  </si>
  <si>
    <t>活动餐费</t>
  </si>
  <si>
    <t>剑河味道</t>
  </si>
  <si>
    <t>需提供刷卡联、菜单（小票）</t>
  </si>
  <si>
    <t>生日蛋糕</t>
  </si>
  <si>
    <t>机场请客户用餐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</si>
  <si>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</si>
  <si>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</si>
  <si>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</si>
  <si>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</si>
  <si>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</si>
  <si>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</si>
  <si>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</si>
  <si>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</si>
  <si>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</si>
  <si>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</si>
  <si>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</si>
  <si>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</si>
  <si>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</si>
  <si>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</si>
  <si>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</si>
  <si>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</si>
  <si>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麦德龙</t>
  </si>
  <si>
    <t>导游</t>
  </si>
  <si>
    <t>游船</t>
  </si>
  <si>
    <t>顺丰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</si>
  <si>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</si>
  <si>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</si>
  <si>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</si>
  <si>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</si>
  <si>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</si>
  <si>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</si>
  <si>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</si>
  <si>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</si>
  <si>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</si>
  <si>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</si>
  <si>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</si>
  <si>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酒坝子</t>
  </si>
  <si>
    <t>赵总礼品</t>
  </si>
  <si>
    <t>美团买药</t>
  </si>
  <si>
    <t>机场和客户用餐</t>
  </si>
  <si>
    <t>【员工差旅报销单】</t>
  </si>
  <si>
    <t>姓名:</t>
  </si>
  <si>
    <t>高博</t>
  </si>
  <si>
    <t>职位:</t>
  </si>
  <si>
    <t>助理</t>
  </si>
  <si>
    <t>发生地:</t>
  </si>
  <si>
    <t>剑河</t>
  </si>
  <si>
    <t>部门:</t>
  </si>
  <si>
    <t>医药</t>
  </si>
  <si>
    <t>发生日期:</t>
  </si>
  <si>
    <t>11.09-11.12</t>
  </si>
  <si>
    <t>报销日期:</t>
  </si>
  <si>
    <t>团号:</t>
  </si>
  <si>
    <t>HMJB-231109-SKS480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</si>
  <si>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</si>
  <si>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</si>
  <si>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</si>
  <si>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</si>
  <si>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</si>
  <si>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</si>
  <si>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</si>
  <si>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</si>
  <si>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</si>
  <si>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</si>
  <si>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</si>
  <si>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</si>
  <si>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</si>
  <si>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</si>
  <si>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</si>
  <si>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</si>
  <si>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</si>
  <si>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</si>
  <si>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</si>
  <si>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</si>
  <si>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</si>
  <si>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</si>
  <si>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</si>
  <si>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11.09-11.10</t>
  </si>
  <si>
    <t>11.11-11.12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</si>
</sst>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180" fontId="6" fillId="0" borderId="8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0" fillId="0" borderId="8" xfId="0" applyFill="1" applyBorder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Fill="1" applyBorder="1">
      <alignment vertical="center"/>
    </xf>
    <xf numFmtId="0" fontId="9" fillId="0" borderId="9" xfId="0" applyFont="1" applyBorder="1" applyAlignment="1">
      <alignment horizontal="left" vertical="center"/>
    </xf>
    <xf numFmtId="0" fontId="6" fillId="0" borderId="8" xfId="0" applyFont="1" applyFill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Fill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56"/>
  <sheetViews>
    <sheetView tabSelected="1" view="pageBreakPreview" zoomScaleNormal="100" topLeftCell="A33" workbookViewId="0">
      <selection activeCell="I32" sqref="I32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12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12" si="0">F8+G8</f>
        <v>0</v>
      </c>
      <c r="I8" s="88"/>
      <c r="J8" s="89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8"/>
      <c r="J9" s="90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8"/>
      <c r="J12" s="90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 t="shared" ref="F13:H13" si="1">SUM(F8:F12)</f>
        <v>0</v>
      </c>
      <c r="G13" s="69">
        <f t="shared" si="1"/>
        <v>0</v>
      </c>
      <c r="H13" s="69">
        <f t="shared" si="1"/>
        <v>0</v>
      </c>
      <c r="I13" s="91"/>
      <c r="J13" s="92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>C14*D14</f>
        <v>0</v>
      </c>
      <c r="F14" s="65">
        <v>0</v>
      </c>
      <c r="G14" s="65">
        <v>0</v>
      </c>
      <c r="H14" s="65">
        <f t="shared" ref="H14:H17" si="2">F14+G14</f>
        <v>0</v>
      </c>
      <c r="I14" s="88"/>
      <c r="J14" s="89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si="2"/>
        <v>0</v>
      </c>
      <c r="I15" s="88"/>
      <c r="J15" s="90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 t="shared" ref="F16:H16" si="3">SUM(F14:F15)</f>
        <v>0</v>
      </c>
      <c r="G16" s="69">
        <f t="shared" si="3"/>
        <v>0</v>
      </c>
      <c r="H16" s="69">
        <f t="shared" si="3"/>
        <v>0</v>
      </c>
      <c r="I16" s="91"/>
      <c r="J16" s="92"/>
    </row>
    <row r="17" customHeight="1" spans="1:10">
      <c r="A17" s="62">
        <v>3</v>
      </c>
      <c r="B17" s="63"/>
      <c r="C17" s="64"/>
      <c r="D17" s="62"/>
      <c r="E17" s="64"/>
      <c r="F17" s="76"/>
      <c r="G17" s="76"/>
      <c r="H17" s="76"/>
      <c r="I17" s="93"/>
      <c r="J17" s="94"/>
    </row>
    <row r="18" s="51" customFormat="1" customHeight="1" spans="1:10">
      <c r="A18" s="66"/>
      <c r="B18" s="67" t="s">
        <v>21</v>
      </c>
      <c r="C18" s="69">
        <f t="shared" ref="C18:H18" si="4">SUM(C17:C17)</f>
        <v>0</v>
      </c>
      <c r="D18" s="69">
        <f t="shared" si="4"/>
        <v>0</v>
      </c>
      <c r="E18" s="69">
        <f t="shared" si="4"/>
        <v>0</v>
      </c>
      <c r="F18" s="69">
        <f t="shared" si="4"/>
        <v>0</v>
      </c>
      <c r="G18" s="69">
        <f t="shared" si="4"/>
        <v>0</v>
      </c>
      <c r="H18" s="69">
        <f t="shared" si="4"/>
        <v>0</v>
      </c>
      <c r="I18" s="91"/>
      <c r="J18" s="95"/>
    </row>
    <row r="19" customHeight="1" spans="1:10">
      <c r="A19" s="70">
        <v>4</v>
      </c>
      <c r="B19" s="71" t="s">
        <v>22</v>
      </c>
      <c r="C19" s="72">
        <v>0</v>
      </c>
      <c r="D19" s="70">
        <v>1</v>
      </c>
      <c r="E19" s="72">
        <f>C19*D19</f>
        <v>0</v>
      </c>
      <c r="F19" s="76">
        <v>5057</v>
      </c>
      <c r="G19" s="76">
        <v>0</v>
      </c>
      <c r="H19" s="76">
        <f t="shared" ref="H19:H21" si="5">F19+G19</f>
        <v>5057</v>
      </c>
      <c r="I19" s="96" t="s">
        <v>23</v>
      </c>
      <c r="J19" s="97" t="s">
        <v>24</v>
      </c>
    </row>
    <row r="20" customFormat="1" customHeight="1" spans="1:10">
      <c r="A20" s="78"/>
      <c r="B20" s="106"/>
      <c r="C20" s="107"/>
      <c r="D20" s="78"/>
      <c r="E20" s="107"/>
      <c r="F20" s="76">
        <v>0</v>
      </c>
      <c r="G20" s="76">
        <v>374</v>
      </c>
      <c r="H20" s="76">
        <f t="shared" si="5"/>
        <v>374</v>
      </c>
      <c r="I20" s="93" t="s">
        <v>25</v>
      </c>
      <c r="J20" s="94"/>
    </row>
    <row r="21" customFormat="1" customHeight="1" spans="1:10">
      <c r="A21" s="78"/>
      <c r="B21" s="74"/>
      <c r="C21" s="75"/>
      <c r="D21" s="73"/>
      <c r="E21" s="75"/>
      <c r="F21" s="76">
        <v>246</v>
      </c>
      <c r="G21" s="76">
        <v>0</v>
      </c>
      <c r="H21" s="76">
        <f t="shared" si="5"/>
        <v>246</v>
      </c>
      <c r="I21" s="93" t="s">
        <v>26</v>
      </c>
      <c r="J21" s="100"/>
    </row>
    <row r="22" s="51" customFormat="1" customHeight="1" spans="1:10">
      <c r="A22" s="66"/>
      <c r="B22" s="67" t="s">
        <v>27</v>
      </c>
      <c r="C22" s="68">
        <f>SUM(C19)</f>
        <v>0</v>
      </c>
      <c r="D22" s="68">
        <f>SUM(D19)</f>
        <v>1</v>
      </c>
      <c r="E22" s="68">
        <f>SUM(E19)</f>
        <v>0</v>
      </c>
      <c r="F22" s="69">
        <f>SUM(F19:F19)</f>
        <v>5057</v>
      </c>
      <c r="G22" s="69">
        <f>SUM(G19:G21)</f>
        <v>374</v>
      </c>
      <c r="H22" s="69">
        <f>SUM(H19:H21)</f>
        <v>5677</v>
      </c>
      <c r="I22" s="91"/>
      <c r="J22" s="95"/>
    </row>
    <row r="23" customHeight="1" spans="1:10">
      <c r="A23" s="70">
        <v>5</v>
      </c>
      <c r="B23" s="71" t="s">
        <v>28</v>
      </c>
      <c r="C23" s="72">
        <v>0</v>
      </c>
      <c r="D23" s="70">
        <v>1</v>
      </c>
      <c r="E23" s="72">
        <f>C23*D23</f>
        <v>0</v>
      </c>
      <c r="F23" s="76">
        <v>0</v>
      </c>
      <c r="G23" s="76">
        <v>0</v>
      </c>
      <c r="H23" s="76">
        <f>F23+G23</f>
        <v>0</v>
      </c>
      <c r="I23" s="96"/>
      <c r="J23" s="89" t="s">
        <v>29</v>
      </c>
    </row>
    <row r="24" customHeight="1" spans="1:10">
      <c r="A24" s="73"/>
      <c r="B24" s="74"/>
      <c r="C24" s="75"/>
      <c r="D24" s="73"/>
      <c r="E24" s="75"/>
      <c r="F24" s="76">
        <v>0</v>
      </c>
      <c r="G24" s="76">
        <v>0</v>
      </c>
      <c r="H24" s="76">
        <f>F24+G24</f>
        <v>0</v>
      </c>
      <c r="I24" s="93"/>
      <c r="J24" s="90"/>
    </row>
    <row r="25" s="51" customFormat="1" customHeight="1" spans="1:10">
      <c r="A25" s="66"/>
      <c r="B25" s="67" t="s">
        <v>30</v>
      </c>
      <c r="C25" s="68">
        <f>SUM(C23)</f>
        <v>0</v>
      </c>
      <c r="D25" s="68">
        <f>SUM(D23)</f>
        <v>1</v>
      </c>
      <c r="E25" s="68">
        <f>SUM(E23)</f>
        <v>0</v>
      </c>
      <c r="F25" s="69">
        <f t="shared" ref="F25:H25" si="6">SUM(F23:F24)</f>
        <v>0</v>
      </c>
      <c r="G25" s="69">
        <f t="shared" si="6"/>
        <v>0</v>
      </c>
      <c r="H25" s="69">
        <f t="shared" si="6"/>
        <v>0</v>
      </c>
      <c r="I25" s="91"/>
      <c r="J25" s="92"/>
    </row>
    <row r="26" customHeight="1" spans="1:10">
      <c r="A26" s="62">
        <v>6</v>
      </c>
      <c r="B26" s="63" t="s">
        <v>31</v>
      </c>
      <c r="C26" s="64">
        <v>0</v>
      </c>
      <c r="D26" s="62">
        <v>1</v>
      </c>
      <c r="E26" s="64">
        <f>C26*D26</f>
        <v>0</v>
      </c>
      <c r="F26" s="76">
        <v>0</v>
      </c>
      <c r="G26" s="76">
        <v>0</v>
      </c>
      <c r="H26" s="76">
        <f t="shared" ref="H26:H29" si="7">F26+G26</f>
        <v>0</v>
      </c>
      <c r="I26" s="93"/>
      <c r="J26" s="89" t="s">
        <v>32</v>
      </c>
    </row>
    <row r="27" customHeight="1" spans="1:10">
      <c r="A27" s="62"/>
      <c r="B27" s="63"/>
      <c r="C27" s="64"/>
      <c r="D27" s="62"/>
      <c r="E27" s="64"/>
      <c r="F27" s="76">
        <v>0</v>
      </c>
      <c r="G27" s="76">
        <v>0</v>
      </c>
      <c r="H27" s="76">
        <f t="shared" si="7"/>
        <v>0</v>
      </c>
      <c r="I27" s="93"/>
      <c r="J27" s="94"/>
    </row>
    <row r="28" customHeight="1" spans="1:10">
      <c r="A28" s="62"/>
      <c r="B28" s="63"/>
      <c r="C28" s="64"/>
      <c r="D28" s="62"/>
      <c r="E28" s="64"/>
      <c r="F28" s="76">
        <v>0</v>
      </c>
      <c r="G28" s="76">
        <v>0</v>
      </c>
      <c r="H28" s="76">
        <f t="shared" si="7"/>
        <v>0</v>
      </c>
      <c r="I28" s="93"/>
      <c r="J28" s="94"/>
    </row>
    <row r="29" customHeight="1" spans="1:10">
      <c r="A29" s="62"/>
      <c r="B29" s="63"/>
      <c r="C29" s="64"/>
      <c r="D29" s="62"/>
      <c r="E29" s="64"/>
      <c r="F29" s="76">
        <v>0</v>
      </c>
      <c r="G29" s="76">
        <v>0</v>
      </c>
      <c r="H29" s="76">
        <f t="shared" si="7"/>
        <v>0</v>
      </c>
      <c r="I29" s="93"/>
      <c r="J29" s="94"/>
    </row>
    <row r="30" s="51" customFormat="1" customHeight="1" spans="1:10">
      <c r="A30" s="66"/>
      <c r="B30" s="67" t="s">
        <v>33</v>
      </c>
      <c r="C30" s="68">
        <f>SUM(C26)</f>
        <v>0</v>
      </c>
      <c r="D30" s="68">
        <f>SUM(D26)</f>
        <v>1</v>
      </c>
      <c r="E30" s="68">
        <f>SUM(E26)</f>
        <v>0</v>
      </c>
      <c r="F30" s="69">
        <f t="shared" ref="F30:H30" si="8">SUM(F26:F29)</f>
        <v>0</v>
      </c>
      <c r="G30" s="69">
        <f t="shared" si="8"/>
        <v>0</v>
      </c>
      <c r="H30" s="69">
        <f t="shared" si="8"/>
        <v>0</v>
      </c>
      <c r="I30" s="91"/>
      <c r="J30" s="95"/>
    </row>
    <row r="31" customHeight="1" spans="1:10">
      <c r="A31" s="62">
        <v>7</v>
      </c>
      <c r="B31" s="63" t="s">
        <v>34</v>
      </c>
      <c r="C31" s="64">
        <v>0</v>
      </c>
      <c r="D31" s="62">
        <v>1</v>
      </c>
      <c r="E31" s="64">
        <f>C31*D31</f>
        <v>0</v>
      </c>
      <c r="F31" s="76">
        <v>0</v>
      </c>
      <c r="G31" s="76">
        <v>0</v>
      </c>
      <c r="H31" s="76">
        <f t="shared" ref="H31:H34" si="9">F31+G31</f>
        <v>0</v>
      </c>
      <c r="I31" s="93"/>
      <c r="J31" s="99"/>
    </row>
    <row r="32" customHeight="1" spans="1:10">
      <c r="A32" s="62"/>
      <c r="B32" s="63"/>
      <c r="C32" s="64"/>
      <c r="D32" s="62"/>
      <c r="E32" s="64"/>
      <c r="F32" s="76">
        <v>0</v>
      </c>
      <c r="G32" s="76">
        <v>0</v>
      </c>
      <c r="H32" s="76">
        <f t="shared" si="9"/>
        <v>0</v>
      </c>
      <c r="I32" s="93"/>
      <c r="J32" s="100"/>
    </row>
    <row r="33" customHeight="1" spans="1:10">
      <c r="A33" s="62"/>
      <c r="B33" s="63"/>
      <c r="C33" s="64"/>
      <c r="D33" s="62"/>
      <c r="E33" s="64"/>
      <c r="F33" s="76">
        <v>0</v>
      </c>
      <c r="G33" s="76">
        <v>0</v>
      </c>
      <c r="H33" s="76">
        <f t="shared" si="9"/>
        <v>0</v>
      </c>
      <c r="I33" s="93"/>
      <c r="J33" s="100"/>
    </row>
    <row r="34" customHeight="1" spans="1:10">
      <c r="A34" s="62"/>
      <c r="B34" s="63"/>
      <c r="C34" s="64"/>
      <c r="D34" s="62"/>
      <c r="E34" s="64"/>
      <c r="F34" s="76">
        <v>0</v>
      </c>
      <c r="G34" s="76">
        <v>0</v>
      </c>
      <c r="H34" s="76">
        <f t="shared" si="9"/>
        <v>0</v>
      </c>
      <c r="I34" s="93"/>
      <c r="J34" s="100"/>
    </row>
    <row r="35" s="51" customFormat="1" customHeight="1" spans="1:10">
      <c r="A35" s="66"/>
      <c r="B35" s="67" t="s">
        <v>35</v>
      </c>
      <c r="C35" s="68">
        <f>SUM(C31)</f>
        <v>0</v>
      </c>
      <c r="D35" s="68">
        <f>SUM(D31)</f>
        <v>1</v>
      </c>
      <c r="E35" s="68">
        <f>SUM(E31)</f>
        <v>0</v>
      </c>
      <c r="F35" s="69">
        <f t="shared" ref="F35:H35" si="10">SUM(F31:F34)</f>
        <v>0</v>
      </c>
      <c r="G35" s="69">
        <f t="shared" si="10"/>
        <v>0</v>
      </c>
      <c r="H35" s="69">
        <f t="shared" si="10"/>
        <v>0</v>
      </c>
      <c r="I35" s="91"/>
      <c r="J35" s="101"/>
    </row>
    <row r="36" customHeight="1" spans="1:10">
      <c r="A36" s="62">
        <v>8</v>
      </c>
      <c r="B36" s="63" t="s">
        <v>36</v>
      </c>
      <c r="C36" s="64">
        <v>0</v>
      </c>
      <c r="D36" s="62">
        <v>1</v>
      </c>
      <c r="E36" s="64">
        <f>C36*D36</f>
        <v>0</v>
      </c>
      <c r="F36" s="76">
        <v>0</v>
      </c>
      <c r="G36" s="76">
        <v>0</v>
      </c>
      <c r="H36" s="76">
        <f t="shared" ref="H36:H41" si="11">F36+G36</f>
        <v>0</v>
      </c>
      <c r="I36" s="93"/>
      <c r="J36" s="97" t="s">
        <v>37</v>
      </c>
    </row>
    <row r="37" customHeight="1" spans="1:10">
      <c r="A37" s="62"/>
      <c r="B37" s="63"/>
      <c r="C37" s="64"/>
      <c r="D37" s="62"/>
      <c r="E37" s="64"/>
      <c r="F37" s="76">
        <v>0</v>
      </c>
      <c r="G37" s="76">
        <v>0</v>
      </c>
      <c r="H37" s="76">
        <f t="shared" si="11"/>
        <v>0</v>
      </c>
      <c r="I37" s="93"/>
      <c r="J37" s="94"/>
    </row>
    <row r="38" s="51" customFormat="1" customHeight="1" spans="1:10">
      <c r="A38" s="66"/>
      <c r="B38" s="67" t="s">
        <v>38</v>
      </c>
      <c r="C38" s="68">
        <f>SUM(C36)</f>
        <v>0</v>
      </c>
      <c r="D38" s="68">
        <f>SUM(D36)</f>
        <v>1</v>
      </c>
      <c r="E38" s="68">
        <f>SUM(E36)</f>
        <v>0</v>
      </c>
      <c r="F38" s="69">
        <f t="shared" ref="F38:H38" si="12">SUM(F36:F37)</f>
        <v>0</v>
      </c>
      <c r="G38" s="69">
        <f t="shared" si="12"/>
        <v>0</v>
      </c>
      <c r="H38" s="69">
        <f t="shared" si="12"/>
        <v>0</v>
      </c>
      <c r="I38" s="91"/>
      <c r="J38" s="95"/>
    </row>
    <row r="39" customHeight="1" spans="1:10">
      <c r="A39" s="62">
        <v>9</v>
      </c>
      <c r="B39" s="63" t="s">
        <v>39</v>
      </c>
      <c r="C39" s="64">
        <v>0</v>
      </c>
      <c r="D39" s="62">
        <v>1</v>
      </c>
      <c r="E39" s="64">
        <f>C39*D39</f>
        <v>0</v>
      </c>
      <c r="F39" s="76">
        <v>0</v>
      </c>
      <c r="G39" s="76">
        <v>0</v>
      </c>
      <c r="H39" s="76">
        <f t="shared" si="11"/>
        <v>0</v>
      </c>
      <c r="I39" s="93"/>
      <c r="J39" s="89" t="s">
        <v>40</v>
      </c>
    </row>
    <row r="40" customHeight="1" spans="1:10">
      <c r="A40" s="62"/>
      <c r="B40" s="63"/>
      <c r="C40" s="64"/>
      <c r="D40" s="62"/>
      <c r="E40" s="64"/>
      <c r="F40" s="76">
        <v>0</v>
      </c>
      <c r="G40" s="76">
        <v>0</v>
      </c>
      <c r="H40" s="76">
        <f t="shared" si="11"/>
        <v>0</v>
      </c>
      <c r="I40" s="93"/>
      <c r="J40" s="90"/>
    </row>
    <row r="41" customHeight="1" spans="1:10">
      <c r="A41" s="62"/>
      <c r="B41" s="63"/>
      <c r="C41" s="64"/>
      <c r="D41" s="62"/>
      <c r="E41" s="64"/>
      <c r="F41" s="76">
        <v>0</v>
      </c>
      <c r="G41" s="76">
        <v>0</v>
      </c>
      <c r="H41" s="76">
        <f t="shared" si="11"/>
        <v>0</v>
      </c>
      <c r="I41" s="93"/>
      <c r="J41" s="90"/>
    </row>
    <row r="42" s="51" customFormat="1" customHeight="1" spans="1:10">
      <c r="A42" s="66"/>
      <c r="B42" s="67" t="s">
        <v>41</v>
      </c>
      <c r="C42" s="68">
        <f>SUM(C39)</f>
        <v>0</v>
      </c>
      <c r="D42" s="68">
        <f>SUM(D39)</f>
        <v>1</v>
      </c>
      <c r="E42" s="68">
        <f>SUM(E39)</f>
        <v>0</v>
      </c>
      <c r="F42" s="69">
        <f t="shared" ref="F42:H42" si="13">SUM(F39:F41)</f>
        <v>0</v>
      </c>
      <c r="G42" s="69">
        <f t="shared" si="13"/>
        <v>0</v>
      </c>
      <c r="H42" s="69">
        <f t="shared" si="13"/>
        <v>0</v>
      </c>
      <c r="I42" s="91"/>
      <c r="J42" s="92"/>
    </row>
    <row r="43" ht="22" customHeight="1" spans="1:10">
      <c r="A43" s="70">
        <v>10</v>
      </c>
      <c r="B43" s="63" t="s">
        <v>42</v>
      </c>
      <c r="C43" s="64">
        <v>0</v>
      </c>
      <c r="D43" s="62">
        <v>1</v>
      </c>
      <c r="E43" s="64">
        <f>C43*D43</f>
        <v>0</v>
      </c>
      <c r="F43" s="76">
        <v>911.4</v>
      </c>
      <c r="G43" s="76">
        <v>0</v>
      </c>
      <c r="H43" s="76">
        <f>F43+G43</f>
        <v>911.4</v>
      </c>
      <c r="I43" s="102" t="s">
        <v>43</v>
      </c>
      <c r="J43" s="99"/>
    </row>
    <row r="44" customHeight="1" spans="1:10">
      <c r="A44" s="78"/>
      <c r="B44" s="63"/>
      <c r="C44" s="64"/>
      <c r="D44" s="62"/>
      <c r="E44" s="64"/>
      <c r="F44" s="76">
        <v>150</v>
      </c>
      <c r="G44" s="76">
        <v>0</v>
      </c>
      <c r="H44" s="76">
        <f>F44+G44</f>
        <v>150</v>
      </c>
      <c r="I44" s="93" t="s">
        <v>44</v>
      </c>
      <c r="J44" s="100"/>
    </row>
    <row r="45" customHeight="1" spans="1:10">
      <c r="A45" s="78"/>
      <c r="B45" s="63"/>
      <c r="C45" s="64"/>
      <c r="D45" s="62"/>
      <c r="E45" s="64"/>
      <c r="F45" s="76">
        <v>1280</v>
      </c>
      <c r="G45" s="76">
        <v>0</v>
      </c>
      <c r="H45" s="76">
        <f>F45+G45</f>
        <v>1280</v>
      </c>
      <c r="I45" s="93" t="s">
        <v>45</v>
      </c>
      <c r="J45" s="100"/>
    </row>
    <row r="46" customHeight="1" spans="1:10">
      <c r="A46" s="78"/>
      <c r="B46" s="63"/>
      <c r="C46" s="64"/>
      <c r="D46" s="62"/>
      <c r="E46" s="64"/>
      <c r="F46" s="76">
        <v>226</v>
      </c>
      <c r="G46" s="76">
        <v>0</v>
      </c>
      <c r="H46" s="76">
        <f>F46+G46</f>
        <v>226</v>
      </c>
      <c r="I46" s="93" t="s">
        <v>46</v>
      </c>
      <c r="J46" s="100"/>
    </row>
    <row r="47" customHeight="1" spans="1:10">
      <c r="A47" s="78"/>
      <c r="B47" s="63"/>
      <c r="C47" s="64"/>
      <c r="D47" s="62"/>
      <c r="E47" s="64"/>
      <c r="F47" s="76">
        <v>14</v>
      </c>
      <c r="G47" s="76">
        <v>0</v>
      </c>
      <c r="H47" s="76">
        <f>F47+G47</f>
        <v>14</v>
      </c>
      <c r="I47" s="93" t="s">
        <v>46</v>
      </c>
      <c r="J47" s="100"/>
    </row>
    <row r="48" s="51" customFormat="1" customHeight="1" spans="1:10">
      <c r="A48" s="66"/>
      <c r="B48" s="67" t="s">
        <v>47</v>
      </c>
      <c r="C48" s="68">
        <f>SUM(C43)</f>
        <v>0</v>
      </c>
      <c r="D48" s="68">
        <f>SUM(D43)</f>
        <v>1</v>
      </c>
      <c r="E48" s="68">
        <f>SUM(E43)</f>
        <v>0</v>
      </c>
      <c r="F48" s="69">
        <f>SUM(F43:F47)</f>
        <v>2581.4</v>
      </c>
      <c r="G48" s="69">
        <f>SUM(G43:G47)</f>
        <v>0</v>
      </c>
      <c r="H48" s="69">
        <f>SUM(H43:H47)</f>
        <v>2581.4</v>
      </c>
      <c r="I48" s="91"/>
      <c r="J48" s="101"/>
    </row>
    <row r="49" customHeight="1" spans="1:10">
      <c r="A49" s="66"/>
      <c r="B49" s="67" t="s">
        <v>48</v>
      </c>
      <c r="C49" s="68">
        <f t="shared" ref="C49:H49" si="14">SUM(C48,C42,C38,C35,C30,C25,C22,C18,C16,C13)</f>
        <v>0</v>
      </c>
      <c r="D49" s="68">
        <f t="shared" si="14"/>
        <v>9</v>
      </c>
      <c r="E49" s="68">
        <f t="shared" si="14"/>
        <v>0</v>
      </c>
      <c r="F49" s="69">
        <f t="shared" si="14"/>
        <v>7638.4</v>
      </c>
      <c r="G49" s="69">
        <f t="shared" si="14"/>
        <v>374</v>
      </c>
      <c r="H49" s="69">
        <f t="shared" si="14"/>
        <v>8258.4</v>
      </c>
      <c r="I49" s="91"/>
      <c r="J49" s="103"/>
    </row>
    <row r="53" customFormat="1" customHeight="1" spans="1:9">
      <c r="A53" s="79" t="s">
        <v>49</v>
      </c>
      <c r="B53" s="80"/>
      <c r="C53" s="81" t="s">
        <v>50</v>
      </c>
      <c r="D53" s="81"/>
      <c r="E53" s="81" t="s">
        <v>51</v>
      </c>
      <c r="F53" s="81"/>
      <c r="G53" s="81" t="s">
        <v>52</v>
      </c>
      <c r="H53" s="81"/>
      <c r="I53" s="104" t="s">
        <v>53</v>
      </c>
    </row>
    <row r="54" customFormat="1" customHeight="1" spans="1:9">
      <c r="A54" s="82">
        <f>E49</f>
        <v>0</v>
      </c>
      <c r="B54" s="83"/>
      <c r="C54" s="83">
        <f>H49</f>
        <v>8258.4</v>
      </c>
      <c r="D54" s="83"/>
      <c r="E54" s="83">
        <f>F49</f>
        <v>7638.4</v>
      </c>
      <c r="F54" s="83"/>
      <c r="G54" s="83">
        <f>G49</f>
        <v>374</v>
      </c>
      <c r="H54" s="83"/>
      <c r="I54" s="105">
        <f>A54-C54</f>
        <v>-8258.4</v>
      </c>
    </row>
    <row r="56" customFormat="1" customHeight="1" spans="1:9">
      <c r="A56" s="84" t="s">
        <v>54</v>
      </c>
      <c r="B56" s="85"/>
      <c r="C56" s="86" t="s">
        <v>55</v>
      </c>
      <c r="D56" s="84"/>
      <c r="E56" s="84" t="s">
        <v>56</v>
      </c>
      <c r="F56" s="84"/>
      <c r="G56" s="84" t="s">
        <v>57</v>
      </c>
      <c r="H56" s="84"/>
      <c r="I56" s="85"/>
    </row>
  </sheetData>
  <mergeCells count="71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9:A21"/>
    <mergeCell ref="A23:A24"/>
    <mergeCell ref="A26:A29"/>
    <mergeCell ref="A31:A34"/>
    <mergeCell ref="A36:A37"/>
    <mergeCell ref="A39:A41"/>
    <mergeCell ref="A43:A47"/>
    <mergeCell ref="B6:B7"/>
    <mergeCell ref="B8:B12"/>
    <mergeCell ref="B14:B15"/>
    <mergeCell ref="B19:B21"/>
    <mergeCell ref="B23:B24"/>
    <mergeCell ref="B26:B29"/>
    <mergeCell ref="B31:B34"/>
    <mergeCell ref="B36:B37"/>
    <mergeCell ref="B39:B41"/>
    <mergeCell ref="B43:B47"/>
    <mergeCell ref="C8:C12"/>
    <mergeCell ref="C14:C15"/>
    <mergeCell ref="C19:C21"/>
    <mergeCell ref="C23:C24"/>
    <mergeCell ref="C26:C29"/>
    <mergeCell ref="C31:C34"/>
    <mergeCell ref="C36:C37"/>
    <mergeCell ref="C39:C41"/>
    <mergeCell ref="C43:C47"/>
    <mergeCell ref="D8:D12"/>
    <mergeCell ref="D14:D15"/>
    <mergeCell ref="D19:D21"/>
    <mergeCell ref="D23:D24"/>
    <mergeCell ref="D26:D29"/>
    <mergeCell ref="D31:D34"/>
    <mergeCell ref="D36:D37"/>
    <mergeCell ref="D39:D41"/>
    <mergeCell ref="D43:D47"/>
    <mergeCell ref="E8:E12"/>
    <mergeCell ref="E14:E15"/>
    <mergeCell ref="E19:E21"/>
    <mergeCell ref="E23:E24"/>
    <mergeCell ref="E26:E29"/>
    <mergeCell ref="E31:E34"/>
    <mergeCell ref="E36:E37"/>
    <mergeCell ref="E39:E41"/>
    <mergeCell ref="E43:E47"/>
    <mergeCell ref="J4:J5"/>
    <mergeCell ref="J6:J7"/>
    <mergeCell ref="J8:J13"/>
    <mergeCell ref="J14:J16"/>
    <mergeCell ref="J17:J18"/>
    <mergeCell ref="J19:J22"/>
    <mergeCell ref="J23:J25"/>
    <mergeCell ref="J26:J30"/>
    <mergeCell ref="J31:J35"/>
    <mergeCell ref="J36:J38"/>
    <mergeCell ref="J39:J42"/>
    <mergeCell ref="J43:J48"/>
    <mergeCell ref="H4:I5"/>
  </mergeCells>
  <pageMargins left="0.75" right="0.75" top="1" bottom="1" header="0.5" footer="0.5"/>
  <pageSetup paperSize="9" scale="5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52"/>
  <sheetViews>
    <sheetView topLeftCell="A23" workbookViewId="0">
      <selection activeCell="F41" sqref="F41:I41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12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12" si="0">F8+G8</f>
        <v>0</v>
      </c>
      <c r="I8" s="88"/>
      <c r="J8" s="89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8"/>
      <c r="J9" s="90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8"/>
      <c r="J12" s="90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 t="shared" ref="F13:H13" si="1">SUM(F8:F12)</f>
        <v>0</v>
      </c>
      <c r="G13" s="69">
        <f t="shared" si="1"/>
        <v>0</v>
      </c>
      <c r="H13" s="69">
        <f t="shared" si="1"/>
        <v>0</v>
      </c>
      <c r="I13" s="91"/>
      <c r="J13" s="92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>C14*D14</f>
        <v>0</v>
      </c>
      <c r="F14" s="65">
        <v>0</v>
      </c>
      <c r="G14" s="65">
        <v>0</v>
      </c>
      <c r="H14" s="65">
        <f t="shared" ref="H14:H17" si="2">F14+G14</f>
        <v>0</v>
      </c>
      <c r="I14" s="88"/>
      <c r="J14" s="89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si="2"/>
        <v>0</v>
      </c>
      <c r="I15" s="88"/>
      <c r="J15" s="90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 t="shared" ref="F16:H16" si="3">SUM(F14:F15)</f>
        <v>0</v>
      </c>
      <c r="G16" s="69">
        <f t="shared" si="3"/>
        <v>0</v>
      </c>
      <c r="H16" s="69">
        <f t="shared" si="3"/>
        <v>0</v>
      </c>
      <c r="I16" s="91"/>
      <c r="J16" s="92"/>
    </row>
    <row r="17" customHeight="1" spans="1:10">
      <c r="A17" s="62"/>
      <c r="B17" s="63"/>
      <c r="C17" s="64"/>
      <c r="D17" s="62"/>
      <c r="E17" s="64"/>
      <c r="F17" s="76"/>
      <c r="G17" s="76"/>
      <c r="H17" s="76"/>
      <c r="I17" s="93"/>
      <c r="J17" s="94"/>
    </row>
    <row r="18" s="51" customFormat="1" customHeight="1" spans="1:10">
      <c r="A18" s="66"/>
      <c r="B18" s="67" t="s">
        <v>21</v>
      </c>
      <c r="C18" s="69">
        <f t="shared" ref="C18:H18" si="4">SUM(C17:C17)</f>
        <v>0</v>
      </c>
      <c r="D18" s="69">
        <f t="shared" si="4"/>
        <v>0</v>
      </c>
      <c r="E18" s="69">
        <f t="shared" si="4"/>
        <v>0</v>
      </c>
      <c r="F18" s="69">
        <f t="shared" si="4"/>
        <v>0</v>
      </c>
      <c r="G18" s="69">
        <f t="shared" si="4"/>
        <v>0</v>
      </c>
      <c r="H18" s="69">
        <f t="shared" si="4"/>
        <v>0</v>
      </c>
      <c r="I18" s="91"/>
      <c r="J18" s="95"/>
    </row>
    <row r="19" customHeight="1" spans="1:10">
      <c r="A19" s="62">
        <v>4</v>
      </c>
      <c r="B19" s="63" t="s">
        <v>22</v>
      </c>
      <c r="C19" s="64">
        <v>0</v>
      </c>
      <c r="D19" s="62">
        <v>1</v>
      </c>
      <c r="E19" s="64">
        <f>C19*D19</f>
        <v>0</v>
      </c>
      <c r="F19" s="76"/>
      <c r="G19" s="76"/>
      <c r="H19" s="76"/>
      <c r="I19" s="96"/>
      <c r="J19" s="97" t="s">
        <v>24</v>
      </c>
    </row>
    <row r="20" customHeight="1" spans="1:10">
      <c r="A20" s="62"/>
      <c r="B20" s="63"/>
      <c r="C20" s="64"/>
      <c r="D20" s="62"/>
      <c r="E20" s="64"/>
      <c r="F20" s="76">
        <v>3792</v>
      </c>
      <c r="G20" s="76">
        <v>0</v>
      </c>
      <c r="H20" s="76">
        <f t="shared" ref="H19:H23" si="5">F20+G20</f>
        <v>3792</v>
      </c>
      <c r="I20" s="93" t="s">
        <v>58</v>
      </c>
      <c r="J20" s="94"/>
    </row>
    <row r="21" s="51" customFormat="1" customHeight="1" spans="1:10">
      <c r="A21" s="66"/>
      <c r="B21" s="67" t="s">
        <v>27</v>
      </c>
      <c r="C21" s="68">
        <f>SUM(C19)</f>
        <v>0</v>
      </c>
      <c r="D21" s="68">
        <f>SUM(D19)</f>
        <v>1</v>
      </c>
      <c r="E21" s="68">
        <f>SUM(E19)</f>
        <v>0</v>
      </c>
      <c r="F21" s="69">
        <f t="shared" ref="F21:H21" si="6">SUM(F19:F20)</f>
        <v>3792</v>
      </c>
      <c r="G21" s="69">
        <f t="shared" si="6"/>
        <v>0</v>
      </c>
      <c r="H21" s="69">
        <f t="shared" si="6"/>
        <v>3792</v>
      </c>
      <c r="I21" s="91"/>
      <c r="J21" s="95"/>
    </row>
    <row r="22" customHeight="1" spans="1:10">
      <c r="A22" s="70">
        <v>5</v>
      </c>
      <c r="B22" s="71" t="s">
        <v>28</v>
      </c>
      <c r="C22" s="72">
        <v>0</v>
      </c>
      <c r="D22" s="70">
        <v>1</v>
      </c>
      <c r="E22" s="72">
        <f>C22*D22</f>
        <v>0</v>
      </c>
      <c r="F22" s="76">
        <v>0</v>
      </c>
      <c r="G22" s="76">
        <v>0</v>
      </c>
      <c r="H22" s="76">
        <f t="shared" si="5"/>
        <v>0</v>
      </c>
      <c r="I22" s="96"/>
      <c r="J22" s="89" t="s">
        <v>29</v>
      </c>
    </row>
    <row r="23" customHeight="1" spans="1:10">
      <c r="A23" s="73"/>
      <c r="B23" s="74"/>
      <c r="C23" s="75"/>
      <c r="D23" s="73"/>
      <c r="E23" s="75"/>
      <c r="F23" s="76">
        <v>0</v>
      </c>
      <c r="G23" s="76">
        <v>0</v>
      </c>
      <c r="H23" s="76">
        <f t="shared" si="5"/>
        <v>0</v>
      </c>
      <c r="I23" s="93"/>
      <c r="J23" s="90"/>
    </row>
    <row r="24" s="51" customFormat="1" customHeight="1" spans="1:10">
      <c r="A24" s="66"/>
      <c r="B24" s="67" t="s">
        <v>30</v>
      </c>
      <c r="C24" s="68">
        <f>SUM(C22)</f>
        <v>0</v>
      </c>
      <c r="D24" s="68">
        <f>SUM(D22)</f>
        <v>1</v>
      </c>
      <c r="E24" s="68">
        <f>SUM(E22)</f>
        <v>0</v>
      </c>
      <c r="F24" s="69">
        <f t="shared" ref="F24:H24" si="7">SUM(F22:F23)</f>
        <v>0</v>
      </c>
      <c r="G24" s="69">
        <f t="shared" si="7"/>
        <v>0</v>
      </c>
      <c r="H24" s="69">
        <f t="shared" si="7"/>
        <v>0</v>
      </c>
      <c r="I24" s="91"/>
      <c r="J24" s="92"/>
    </row>
    <row r="25" customHeight="1" spans="1:10">
      <c r="A25" s="62">
        <v>6</v>
      </c>
      <c r="B25" s="63" t="s">
        <v>31</v>
      </c>
      <c r="C25" s="64">
        <v>0</v>
      </c>
      <c r="D25" s="62">
        <v>1</v>
      </c>
      <c r="E25" s="64">
        <f>C25*D25</f>
        <v>0</v>
      </c>
      <c r="F25" s="76">
        <v>0</v>
      </c>
      <c r="G25" s="76">
        <v>0</v>
      </c>
      <c r="H25" s="76">
        <f t="shared" ref="H25:H28" si="8">F25+G25</f>
        <v>0</v>
      </c>
      <c r="I25" s="93"/>
      <c r="J25" s="89" t="s">
        <v>32</v>
      </c>
    </row>
    <row r="26" customHeight="1" spans="1:10">
      <c r="A26" s="62"/>
      <c r="B26" s="63"/>
      <c r="C26" s="64"/>
      <c r="D26" s="62"/>
      <c r="E26" s="64"/>
      <c r="F26" s="76">
        <v>0</v>
      </c>
      <c r="G26" s="76">
        <v>0</v>
      </c>
      <c r="H26" s="76">
        <f t="shared" si="8"/>
        <v>0</v>
      </c>
      <c r="I26" s="93"/>
      <c r="J26" s="94"/>
    </row>
    <row r="27" customHeight="1" spans="1:10">
      <c r="A27" s="62"/>
      <c r="B27" s="63"/>
      <c r="C27" s="64"/>
      <c r="D27" s="62"/>
      <c r="E27" s="64"/>
      <c r="F27" s="76">
        <v>0</v>
      </c>
      <c r="G27" s="76">
        <v>0</v>
      </c>
      <c r="H27" s="76">
        <f t="shared" si="8"/>
        <v>0</v>
      </c>
      <c r="I27" s="93"/>
      <c r="J27" s="94"/>
    </row>
    <row r="28" customHeight="1" spans="1:10">
      <c r="A28" s="62"/>
      <c r="B28" s="63"/>
      <c r="C28" s="64"/>
      <c r="D28" s="62"/>
      <c r="E28" s="64"/>
      <c r="F28" s="76">
        <v>0</v>
      </c>
      <c r="G28" s="76">
        <v>0</v>
      </c>
      <c r="H28" s="76">
        <f t="shared" si="8"/>
        <v>0</v>
      </c>
      <c r="I28" s="93"/>
      <c r="J28" s="94"/>
    </row>
    <row r="29" s="51" customFormat="1" customHeight="1" spans="1:10">
      <c r="A29" s="66"/>
      <c r="B29" s="67" t="s">
        <v>33</v>
      </c>
      <c r="C29" s="68">
        <f>SUM(C25)</f>
        <v>0</v>
      </c>
      <c r="D29" s="68">
        <f>SUM(D25)</f>
        <v>1</v>
      </c>
      <c r="E29" s="68">
        <f>SUM(E25)</f>
        <v>0</v>
      </c>
      <c r="F29" s="69">
        <f t="shared" ref="F29:H29" si="9">SUM(F25:F28)</f>
        <v>0</v>
      </c>
      <c r="G29" s="69">
        <f t="shared" si="9"/>
        <v>0</v>
      </c>
      <c r="H29" s="69">
        <f t="shared" si="9"/>
        <v>0</v>
      </c>
      <c r="I29" s="91"/>
      <c r="J29" s="95"/>
    </row>
    <row r="30" customHeight="1" spans="1:10">
      <c r="A30" s="62">
        <v>7</v>
      </c>
      <c r="B30" s="63" t="s">
        <v>34</v>
      </c>
      <c r="C30" s="64">
        <v>0</v>
      </c>
      <c r="D30" s="62">
        <v>1</v>
      </c>
      <c r="E30" s="64">
        <f>C30*D30</f>
        <v>0</v>
      </c>
      <c r="F30" s="76">
        <v>0</v>
      </c>
      <c r="G30" s="76">
        <v>0</v>
      </c>
      <c r="H30" s="76">
        <f t="shared" ref="H30:H33" si="10">F30+G30</f>
        <v>0</v>
      </c>
      <c r="I30" s="93"/>
      <c r="J30" s="99"/>
    </row>
    <row r="31" customHeight="1" spans="1:10">
      <c r="A31" s="62"/>
      <c r="B31" s="63"/>
      <c r="C31" s="64"/>
      <c r="D31" s="62"/>
      <c r="E31" s="64"/>
      <c r="F31" s="76">
        <v>0</v>
      </c>
      <c r="G31" s="76">
        <v>0</v>
      </c>
      <c r="H31" s="76">
        <f t="shared" si="10"/>
        <v>0</v>
      </c>
      <c r="I31" s="93"/>
      <c r="J31" s="100"/>
    </row>
    <row r="32" customHeight="1" spans="1:10">
      <c r="A32" s="62"/>
      <c r="B32" s="63"/>
      <c r="C32" s="64"/>
      <c r="D32" s="62"/>
      <c r="E32" s="64"/>
      <c r="F32" s="76">
        <v>0</v>
      </c>
      <c r="G32" s="76">
        <v>0</v>
      </c>
      <c r="H32" s="76">
        <f t="shared" si="10"/>
        <v>0</v>
      </c>
      <c r="I32" s="93"/>
      <c r="J32" s="100"/>
    </row>
    <row r="33" customHeight="1" spans="1:10">
      <c r="A33" s="62"/>
      <c r="B33" s="63"/>
      <c r="C33" s="64"/>
      <c r="D33" s="62"/>
      <c r="E33" s="64"/>
      <c r="F33" s="76">
        <v>0</v>
      </c>
      <c r="G33" s="76">
        <v>0</v>
      </c>
      <c r="H33" s="76">
        <f t="shared" si="10"/>
        <v>0</v>
      </c>
      <c r="I33" s="93"/>
      <c r="J33" s="100"/>
    </row>
    <row r="34" s="51" customFormat="1" customHeight="1" spans="1:10">
      <c r="A34" s="66"/>
      <c r="B34" s="67" t="s">
        <v>35</v>
      </c>
      <c r="C34" s="68">
        <f>SUM(C30)</f>
        <v>0</v>
      </c>
      <c r="D34" s="68">
        <f>SUM(D30)</f>
        <v>1</v>
      </c>
      <c r="E34" s="68">
        <f>SUM(E30)</f>
        <v>0</v>
      </c>
      <c r="F34" s="69">
        <f t="shared" ref="F34:H34" si="11">SUM(F30:F33)</f>
        <v>0</v>
      </c>
      <c r="G34" s="69">
        <f t="shared" si="11"/>
        <v>0</v>
      </c>
      <c r="H34" s="69">
        <f t="shared" si="11"/>
        <v>0</v>
      </c>
      <c r="I34" s="91"/>
      <c r="J34" s="101"/>
    </row>
    <row r="35" customHeight="1" spans="1:10">
      <c r="A35" s="62">
        <v>8</v>
      </c>
      <c r="B35" s="63" t="s">
        <v>36</v>
      </c>
      <c r="C35" s="64">
        <v>0</v>
      </c>
      <c r="D35" s="62">
        <v>1</v>
      </c>
      <c r="E35" s="64">
        <f>C35*D35</f>
        <v>0</v>
      </c>
      <c r="F35" s="76">
        <v>0</v>
      </c>
      <c r="G35" s="76">
        <v>0</v>
      </c>
      <c r="H35" s="76">
        <f t="shared" ref="H35:H40" si="12">F35+G35</f>
        <v>0</v>
      </c>
      <c r="I35" s="93"/>
      <c r="J35" s="97" t="s">
        <v>37</v>
      </c>
    </row>
    <row r="36" customHeight="1" spans="1:10">
      <c r="A36" s="62"/>
      <c r="B36" s="63"/>
      <c r="C36" s="64"/>
      <c r="D36" s="62"/>
      <c r="E36" s="64"/>
      <c r="F36" s="76">
        <v>0</v>
      </c>
      <c r="G36" s="76">
        <v>0</v>
      </c>
      <c r="H36" s="76">
        <f t="shared" si="12"/>
        <v>0</v>
      </c>
      <c r="I36" s="93"/>
      <c r="J36" s="94"/>
    </row>
    <row r="37" s="51" customFormat="1" customHeight="1" spans="1:10">
      <c r="A37" s="66"/>
      <c r="B37" s="67" t="s">
        <v>38</v>
      </c>
      <c r="C37" s="68">
        <f>SUM(C35)</f>
        <v>0</v>
      </c>
      <c r="D37" s="68">
        <f>SUM(D35)</f>
        <v>1</v>
      </c>
      <c r="E37" s="68">
        <f>SUM(E35)</f>
        <v>0</v>
      </c>
      <c r="F37" s="69">
        <f t="shared" ref="F37:H37" si="13">SUM(F35:F36)</f>
        <v>0</v>
      </c>
      <c r="G37" s="69">
        <f t="shared" si="13"/>
        <v>0</v>
      </c>
      <c r="H37" s="69">
        <f t="shared" si="13"/>
        <v>0</v>
      </c>
      <c r="I37" s="91"/>
      <c r="J37" s="95"/>
    </row>
    <row r="38" customHeight="1" spans="1:10">
      <c r="A38" s="62">
        <v>9</v>
      </c>
      <c r="B38" s="63" t="s">
        <v>39</v>
      </c>
      <c r="C38" s="64">
        <v>0</v>
      </c>
      <c r="D38" s="62">
        <v>1</v>
      </c>
      <c r="E38" s="64">
        <f>C38*D38</f>
        <v>0</v>
      </c>
      <c r="F38" s="76">
        <v>0</v>
      </c>
      <c r="G38" s="76">
        <v>0</v>
      </c>
      <c r="H38" s="76">
        <f t="shared" si="12"/>
        <v>0</v>
      </c>
      <c r="I38" s="93"/>
      <c r="J38" s="89" t="s">
        <v>40</v>
      </c>
    </row>
    <row r="39" customHeight="1" spans="1:10">
      <c r="A39" s="62"/>
      <c r="B39" s="63"/>
      <c r="C39" s="64"/>
      <c r="D39" s="62"/>
      <c r="E39" s="64"/>
      <c r="F39" s="76">
        <v>0</v>
      </c>
      <c r="G39" s="76">
        <v>0</v>
      </c>
      <c r="H39" s="76">
        <f t="shared" si="12"/>
        <v>0</v>
      </c>
      <c r="I39" s="93"/>
      <c r="J39" s="90"/>
    </row>
    <row r="40" customHeight="1" spans="1:10">
      <c r="A40" s="62"/>
      <c r="B40" s="63"/>
      <c r="C40" s="64"/>
      <c r="D40" s="62"/>
      <c r="E40" s="64"/>
      <c r="F40" s="76">
        <v>0</v>
      </c>
      <c r="G40" s="76">
        <v>0</v>
      </c>
      <c r="H40" s="76">
        <f t="shared" si="12"/>
        <v>0</v>
      </c>
      <c r="I40" s="93"/>
      <c r="J40" s="90"/>
    </row>
    <row r="41" s="51" customFormat="1" customHeight="1" spans="1:10">
      <c r="A41" s="66"/>
      <c r="B41" s="67" t="s">
        <v>41</v>
      </c>
      <c r="C41" s="68">
        <f>SUM(C38)</f>
        <v>0</v>
      </c>
      <c r="D41" s="68">
        <f>SUM(D38)</f>
        <v>1</v>
      </c>
      <c r="E41" s="68">
        <f>SUM(E38)</f>
        <v>0</v>
      </c>
      <c r="F41" s="69">
        <f t="shared" ref="F41:H41" si="14">SUM(F38:F40)</f>
        <v>0</v>
      </c>
      <c r="G41" s="69">
        <f t="shared" si="14"/>
        <v>0</v>
      </c>
      <c r="H41" s="69">
        <f t="shared" si="14"/>
        <v>0</v>
      </c>
      <c r="I41" s="91"/>
      <c r="J41" s="92"/>
    </row>
    <row r="42" customHeight="1" spans="1:10">
      <c r="A42" s="78"/>
      <c r="B42" s="63"/>
      <c r="C42" s="64"/>
      <c r="D42" s="62"/>
      <c r="E42" s="64"/>
      <c r="F42" s="76">
        <v>0</v>
      </c>
      <c r="G42" s="76">
        <v>700</v>
      </c>
      <c r="H42" s="76">
        <f>F42+G42</f>
        <v>700</v>
      </c>
      <c r="I42" s="93" t="s">
        <v>59</v>
      </c>
      <c r="J42" s="100"/>
    </row>
    <row r="43" customHeight="1" spans="1:10">
      <c r="A43" s="73"/>
      <c r="B43" s="63"/>
      <c r="C43" s="64"/>
      <c r="D43" s="62"/>
      <c r="E43" s="64"/>
      <c r="F43" s="76">
        <v>105.5</v>
      </c>
      <c r="G43" s="76">
        <v>0</v>
      </c>
      <c r="H43" s="76">
        <f>F43+G43</f>
        <v>105.5</v>
      </c>
      <c r="I43" s="93" t="s">
        <v>60</v>
      </c>
      <c r="J43" s="100"/>
    </row>
    <row r="44" s="51" customFormat="1" customHeight="1" spans="1:10">
      <c r="A44" s="66"/>
      <c r="B44" s="67" t="s">
        <v>47</v>
      </c>
      <c r="C44" s="68" t="e">
        <f>SUM(#REF!)</f>
        <v>#REF!</v>
      </c>
      <c r="D44" s="68" t="e">
        <f>SUM(#REF!)</f>
        <v>#REF!</v>
      </c>
      <c r="E44" s="68" t="e">
        <f>SUM(#REF!)</f>
        <v>#REF!</v>
      </c>
      <c r="F44" s="69">
        <f>SUM(F42:F43)</f>
        <v>105.5</v>
      </c>
      <c r="G44" s="69">
        <f>SUM(G42:G43)</f>
        <v>700</v>
      </c>
      <c r="H44" s="69">
        <f>SUM(H42:H43)</f>
        <v>805.5</v>
      </c>
      <c r="I44" s="91"/>
      <c r="J44" s="101"/>
    </row>
    <row r="45" customHeight="1" spans="1:10">
      <c r="A45" s="66"/>
      <c r="B45" s="67" t="s">
        <v>48</v>
      </c>
      <c r="C45" s="68" t="e">
        <f t="shared" ref="C45:H45" si="15">SUM(C44,C41,C37,C34,C29,C24,C21,C18,C16,C13)</f>
        <v>#REF!</v>
      </c>
      <c r="D45" s="68" t="e">
        <f t="shared" si="15"/>
        <v>#REF!</v>
      </c>
      <c r="E45" s="68" t="e">
        <f t="shared" si="15"/>
        <v>#REF!</v>
      </c>
      <c r="F45" s="69">
        <f t="shared" si="15"/>
        <v>3897.5</v>
      </c>
      <c r="G45" s="69">
        <f t="shared" si="15"/>
        <v>700</v>
      </c>
      <c r="H45" s="69">
        <f t="shared" si="15"/>
        <v>4597.5</v>
      </c>
      <c r="I45" s="91"/>
      <c r="J45" s="103"/>
    </row>
    <row r="49" customFormat="1" customHeight="1" spans="1:9">
      <c r="A49" s="79" t="s">
        <v>49</v>
      </c>
      <c r="B49" s="80"/>
      <c r="C49" s="81" t="s">
        <v>50</v>
      </c>
      <c r="D49" s="81"/>
      <c r="E49" s="81" t="s">
        <v>51</v>
      </c>
      <c r="F49" s="81"/>
      <c r="G49" s="81" t="s">
        <v>52</v>
      </c>
      <c r="H49" s="81"/>
      <c r="I49" s="104" t="s">
        <v>53</v>
      </c>
    </row>
    <row r="50" customFormat="1" customHeight="1" spans="1:9">
      <c r="A50" s="82" t="e">
        <f>E45</f>
        <v>#REF!</v>
      </c>
      <c r="B50" s="83"/>
      <c r="C50" s="83">
        <f>H45</f>
        <v>4597.5</v>
      </c>
      <c r="D50" s="83"/>
      <c r="E50" s="83">
        <f>F45</f>
        <v>3897.5</v>
      </c>
      <c r="F50" s="83"/>
      <c r="G50" s="83">
        <f>G45</f>
        <v>700</v>
      </c>
      <c r="H50" s="83"/>
      <c r="I50" s="105" t="e">
        <f>A50-C50</f>
        <v>#REF!</v>
      </c>
    </row>
    <row r="52" customFormat="1" customHeight="1" spans="1:9">
      <c r="A52" s="84" t="s">
        <v>54</v>
      </c>
      <c r="B52" s="85"/>
      <c r="C52" s="86" t="s">
        <v>55</v>
      </c>
      <c r="D52" s="84"/>
      <c r="E52" s="84" t="s">
        <v>56</v>
      </c>
      <c r="F52" s="84"/>
      <c r="G52" s="84" t="s">
        <v>57</v>
      </c>
      <c r="H52" s="84"/>
      <c r="I52" s="85"/>
    </row>
  </sheetData>
  <mergeCells count="71">
    <mergeCell ref="C2:H2"/>
    <mergeCell ref="C6:E6"/>
    <mergeCell ref="F6:I6"/>
    <mergeCell ref="A49:B49"/>
    <mergeCell ref="C49:D49"/>
    <mergeCell ref="E49:F49"/>
    <mergeCell ref="G49:H49"/>
    <mergeCell ref="A50:B50"/>
    <mergeCell ref="C50:D50"/>
    <mergeCell ref="E50:F50"/>
    <mergeCell ref="G50:H50"/>
    <mergeCell ref="A6:A7"/>
    <mergeCell ref="A8:A12"/>
    <mergeCell ref="A14:A15"/>
    <mergeCell ref="A19:A20"/>
    <mergeCell ref="A22:A23"/>
    <mergeCell ref="A25:A28"/>
    <mergeCell ref="A30:A33"/>
    <mergeCell ref="A35:A36"/>
    <mergeCell ref="A38:A40"/>
    <mergeCell ref="A42:A43"/>
    <mergeCell ref="B6:B7"/>
    <mergeCell ref="B8:B12"/>
    <mergeCell ref="B14:B15"/>
    <mergeCell ref="B19:B20"/>
    <mergeCell ref="B22:B23"/>
    <mergeCell ref="B25:B28"/>
    <mergeCell ref="B30:B33"/>
    <mergeCell ref="B35:B36"/>
    <mergeCell ref="B38:B40"/>
    <mergeCell ref="B42:B43"/>
    <mergeCell ref="C8:C12"/>
    <mergeCell ref="C14:C15"/>
    <mergeCell ref="C19:C20"/>
    <mergeCell ref="C22:C23"/>
    <mergeCell ref="C25:C28"/>
    <mergeCell ref="C30:C33"/>
    <mergeCell ref="C35:C36"/>
    <mergeCell ref="C38:C40"/>
    <mergeCell ref="C42:C43"/>
    <mergeCell ref="D8:D12"/>
    <mergeCell ref="D14:D15"/>
    <mergeCell ref="D19:D20"/>
    <mergeCell ref="D22:D23"/>
    <mergeCell ref="D25:D28"/>
    <mergeCell ref="D30:D33"/>
    <mergeCell ref="D35:D36"/>
    <mergeCell ref="D38:D40"/>
    <mergeCell ref="D42:D43"/>
    <mergeCell ref="E8:E12"/>
    <mergeCell ref="E14:E15"/>
    <mergeCell ref="E19:E20"/>
    <mergeCell ref="E22:E23"/>
    <mergeCell ref="E25:E28"/>
    <mergeCell ref="E30:E33"/>
    <mergeCell ref="E35:E36"/>
    <mergeCell ref="E38:E40"/>
    <mergeCell ref="E42:E43"/>
    <mergeCell ref="J4:J5"/>
    <mergeCell ref="J6:J7"/>
    <mergeCell ref="J8:J13"/>
    <mergeCell ref="J14:J16"/>
    <mergeCell ref="J17:J18"/>
    <mergeCell ref="J19:J21"/>
    <mergeCell ref="J22:J24"/>
    <mergeCell ref="J25:J29"/>
    <mergeCell ref="J30:J34"/>
    <mergeCell ref="J35:J37"/>
    <mergeCell ref="J38:J41"/>
    <mergeCell ref="J42:J44"/>
    <mergeCell ref="H4:I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view="pageBreakPreview" zoomScaleNormal="100" topLeftCell="A9" workbookViewId="0">
      <selection activeCell="A8" sqref="$A1:$XFD1048576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12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>F8+G8</f>
        <v>0</v>
      </c>
      <c r="I8" s="88"/>
      <c r="J8" s="89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>F9+G9</f>
        <v>0</v>
      </c>
      <c r="I9" s="88"/>
      <c r="J9" s="90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>F10+G10</f>
        <v>0</v>
      </c>
      <c r="I10" s="88"/>
      <c r="J10" s="90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>F11+G11</f>
        <v>0</v>
      </c>
      <c r="I11" s="88"/>
      <c r="J11" s="90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>F12+G12</f>
        <v>0</v>
      </c>
      <c r="I12" s="88"/>
      <c r="J12" s="90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0">SUM(G8:G12)</f>
        <v>0</v>
      </c>
      <c r="H13" s="69">
        <f t="shared" si="0"/>
        <v>0</v>
      </c>
      <c r="I13" s="91"/>
      <c r="J13" s="92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8"/>
      <c r="J14" s="89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8"/>
      <c r="J15" s="90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1"/>
      <c r="J16" s="92"/>
    </row>
    <row r="17" customHeight="1" spans="1:10">
      <c r="A17" s="62"/>
      <c r="B17" s="63"/>
      <c r="C17" s="64"/>
      <c r="D17" s="62"/>
      <c r="E17" s="64"/>
      <c r="F17" s="76">
        <v>0</v>
      </c>
      <c r="G17" s="76">
        <v>374</v>
      </c>
      <c r="H17" s="76">
        <f t="shared" ref="H17:H40" si="2">F17+G17</f>
        <v>374</v>
      </c>
      <c r="I17" s="93" t="s">
        <v>25</v>
      </c>
      <c r="J17" s="94"/>
    </row>
    <row r="18" s="51" customFormat="1" customHeight="1" spans="1:10">
      <c r="A18" s="66"/>
      <c r="B18" s="67" t="s">
        <v>21</v>
      </c>
      <c r="C18" s="69">
        <f t="shared" ref="C18:H18" si="3">SUM(C17:C17)</f>
        <v>0</v>
      </c>
      <c r="D18" s="69">
        <f t="shared" si="3"/>
        <v>0</v>
      </c>
      <c r="E18" s="69">
        <f t="shared" si="3"/>
        <v>0</v>
      </c>
      <c r="F18" s="69">
        <f t="shared" si="3"/>
        <v>0</v>
      </c>
      <c r="G18" s="69">
        <f t="shared" si="3"/>
        <v>374</v>
      </c>
      <c r="H18" s="69">
        <f t="shared" si="3"/>
        <v>374</v>
      </c>
      <c r="I18" s="91"/>
      <c r="J18" s="95"/>
    </row>
    <row r="19" customHeight="1" spans="1:10">
      <c r="A19" s="62">
        <v>4</v>
      </c>
      <c r="B19" s="63" t="s">
        <v>22</v>
      </c>
      <c r="C19" s="64">
        <v>0</v>
      </c>
      <c r="D19" s="62">
        <v>1</v>
      </c>
      <c r="E19" s="64">
        <f t="shared" ref="E17:E42" si="4">C19*D19</f>
        <v>0</v>
      </c>
      <c r="F19" s="76">
        <v>5057</v>
      </c>
      <c r="G19" s="76">
        <v>0</v>
      </c>
      <c r="H19" s="76">
        <f t="shared" si="2"/>
        <v>5057</v>
      </c>
      <c r="I19" s="96" t="s">
        <v>23</v>
      </c>
      <c r="J19" s="97" t="s">
        <v>24</v>
      </c>
    </row>
    <row r="20" customHeight="1" spans="1:10">
      <c r="A20" s="62"/>
      <c r="B20" s="63"/>
      <c r="C20" s="64"/>
      <c r="D20" s="62"/>
      <c r="E20" s="64"/>
      <c r="F20" s="76">
        <v>3792</v>
      </c>
      <c r="G20" s="76">
        <v>0</v>
      </c>
      <c r="H20" s="76">
        <f t="shared" si="2"/>
        <v>3792</v>
      </c>
      <c r="I20" s="93" t="s">
        <v>58</v>
      </c>
      <c r="J20" s="94"/>
    </row>
    <row r="21" s="51" customFormat="1" hidden="1" customHeight="1" spans="1:10">
      <c r="A21" s="66"/>
      <c r="B21" s="67" t="s">
        <v>27</v>
      </c>
      <c r="C21" s="68">
        <f>SUM(C19)</f>
        <v>0</v>
      </c>
      <c r="D21" s="68">
        <f t="shared" ref="D21:E21" si="5">SUM(D19)</f>
        <v>1</v>
      </c>
      <c r="E21" s="68">
        <f t="shared" si="5"/>
        <v>0</v>
      </c>
      <c r="F21" s="77">
        <f>SUM(F19:F20)</f>
        <v>8849</v>
      </c>
      <c r="G21" s="77">
        <f t="shared" ref="G21:H21" si="6">SUM(G19:G20)</f>
        <v>0</v>
      </c>
      <c r="H21" s="77">
        <f t="shared" si="6"/>
        <v>8849</v>
      </c>
      <c r="I21" s="98"/>
      <c r="J21" s="95"/>
    </row>
    <row r="22" hidden="1" customHeight="1" spans="1:10">
      <c r="A22" s="70">
        <v>5</v>
      </c>
      <c r="B22" s="71" t="s">
        <v>28</v>
      </c>
      <c r="C22" s="72">
        <v>0</v>
      </c>
      <c r="D22" s="70">
        <v>1</v>
      </c>
      <c r="E22" s="72">
        <f t="shared" si="4"/>
        <v>0</v>
      </c>
      <c r="F22" s="76">
        <v>0</v>
      </c>
      <c r="G22" s="76">
        <v>0</v>
      </c>
      <c r="H22" s="76">
        <f t="shared" si="2"/>
        <v>0</v>
      </c>
      <c r="I22" s="96"/>
      <c r="J22" s="89" t="s">
        <v>29</v>
      </c>
    </row>
    <row r="23" hidden="1" customHeight="1" spans="1:10">
      <c r="A23" s="73"/>
      <c r="B23" s="74"/>
      <c r="C23" s="75"/>
      <c r="D23" s="73"/>
      <c r="E23" s="75"/>
      <c r="F23" s="76">
        <v>0</v>
      </c>
      <c r="G23" s="76">
        <v>0</v>
      </c>
      <c r="H23" s="76">
        <f t="shared" ref="H23" si="7">F23+G23</f>
        <v>0</v>
      </c>
      <c r="I23" s="93"/>
      <c r="J23" s="90"/>
    </row>
    <row r="24" s="51" customFormat="1" hidden="1" customHeight="1" spans="1:10">
      <c r="A24" s="66"/>
      <c r="B24" s="67" t="s">
        <v>30</v>
      </c>
      <c r="C24" s="68">
        <f>SUM(C22)</f>
        <v>0</v>
      </c>
      <c r="D24" s="68">
        <f t="shared" ref="D24:E24" si="8">SUM(D22)</f>
        <v>1</v>
      </c>
      <c r="E24" s="68">
        <f t="shared" si="8"/>
        <v>0</v>
      </c>
      <c r="F24" s="77">
        <f>SUM(F22:F23)</f>
        <v>0</v>
      </c>
      <c r="G24" s="77">
        <f>SUM(G22:G23)</f>
        <v>0</v>
      </c>
      <c r="H24" s="77">
        <f t="shared" ref="H24" si="9">SUM(H22:H23)</f>
        <v>0</v>
      </c>
      <c r="I24" s="98"/>
      <c r="J24" s="92"/>
    </row>
    <row r="25" hidden="1" customHeight="1" spans="1:10">
      <c r="A25" s="62">
        <v>6</v>
      </c>
      <c r="B25" s="63" t="s">
        <v>31</v>
      </c>
      <c r="C25" s="64">
        <v>0</v>
      </c>
      <c r="D25" s="62">
        <v>1</v>
      </c>
      <c r="E25" s="64">
        <f t="shared" si="4"/>
        <v>0</v>
      </c>
      <c r="F25" s="76">
        <v>0</v>
      </c>
      <c r="G25" s="76">
        <v>0</v>
      </c>
      <c r="H25" s="76">
        <f t="shared" si="2"/>
        <v>0</v>
      </c>
      <c r="I25" s="93"/>
      <c r="J25" s="89" t="s">
        <v>32</v>
      </c>
    </row>
    <row r="26" hidden="1" customHeight="1" spans="1:10">
      <c r="A26" s="62"/>
      <c r="B26" s="63"/>
      <c r="C26" s="64"/>
      <c r="D26" s="62"/>
      <c r="E26" s="64"/>
      <c r="F26" s="76">
        <v>0</v>
      </c>
      <c r="G26" s="76">
        <v>0</v>
      </c>
      <c r="H26" s="76">
        <f t="shared" si="2"/>
        <v>0</v>
      </c>
      <c r="I26" s="93"/>
      <c r="J26" s="94"/>
    </row>
    <row r="27" hidden="1" customHeight="1" spans="1:10">
      <c r="A27" s="62"/>
      <c r="B27" s="63"/>
      <c r="C27" s="64"/>
      <c r="D27" s="62"/>
      <c r="E27" s="64"/>
      <c r="F27" s="76">
        <v>0</v>
      </c>
      <c r="G27" s="76">
        <v>0</v>
      </c>
      <c r="H27" s="76">
        <f t="shared" si="2"/>
        <v>0</v>
      </c>
      <c r="I27" s="93"/>
      <c r="J27" s="94"/>
    </row>
    <row r="28" hidden="1" customHeight="1" spans="1:10">
      <c r="A28" s="62"/>
      <c r="B28" s="63"/>
      <c r="C28" s="64"/>
      <c r="D28" s="62"/>
      <c r="E28" s="64"/>
      <c r="F28" s="76">
        <v>0</v>
      </c>
      <c r="G28" s="76">
        <v>0</v>
      </c>
      <c r="H28" s="76">
        <f t="shared" si="2"/>
        <v>0</v>
      </c>
      <c r="I28" s="93"/>
      <c r="J28" s="94"/>
    </row>
    <row r="29" s="51" customFormat="1" hidden="1" customHeight="1" spans="1:10">
      <c r="A29" s="66"/>
      <c r="B29" s="67" t="s">
        <v>33</v>
      </c>
      <c r="C29" s="68">
        <f>SUM(C25)</f>
        <v>0</v>
      </c>
      <c r="D29" s="68">
        <f t="shared" ref="D29:E29" si="10">SUM(D25)</f>
        <v>1</v>
      </c>
      <c r="E29" s="68">
        <f t="shared" si="10"/>
        <v>0</v>
      </c>
      <c r="F29" s="77">
        <f>SUM(F25:F28)</f>
        <v>0</v>
      </c>
      <c r="G29" s="77">
        <f t="shared" ref="G29:H29" si="11">SUM(G25:G28)</f>
        <v>0</v>
      </c>
      <c r="H29" s="77">
        <f t="shared" si="11"/>
        <v>0</v>
      </c>
      <c r="I29" s="98"/>
      <c r="J29" s="95"/>
    </row>
    <row r="30" hidden="1" customHeight="1" spans="1:10">
      <c r="A30" s="62">
        <v>7</v>
      </c>
      <c r="B30" s="63" t="s">
        <v>34</v>
      </c>
      <c r="C30" s="64">
        <v>0</v>
      </c>
      <c r="D30" s="62">
        <v>1</v>
      </c>
      <c r="E30" s="64">
        <f t="shared" si="4"/>
        <v>0</v>
      </c>
      <c r="F30" s="76">
        <v>0</v>
      </c>
      <c r="G30" s="76">
        <v>0</v>
      </c>
      <c r="H30" s="76">
        <f t="shared" si="2"/>
        <v>0</v>
      </c>
      <c r="I30" s="93"/>
      <c r="J30" s="99"/>
    </row>
    <row r="31" hidden="1" customHeight="1" spans="1:10">
      <c r="A31" s="62"/>
      <c r="B31" s="63"/>
      <c r="C31" s="64"/>
      <c r="D31" s="62"/>
      <c r="E31" s="64"/>
      <c r="F31" s="76">
        <v>0</v>
      </c>
      <c r="G31" s="76">
        <v>0</v>
      </c>
      <c r="H31" s="76">
        <f t="shared" si="2"/>
        <v>0</v>
      </c>
      <c r="I31" s="93"/>
      <c r="J31" s="100"/>
    </row>
    <row r="32" hidden="1" customHeight="1" spans="1:10">
      <c r="A32" s="62"/>
      <c r="B32" s="63"/>
      <c r="C32" s="64"/>
      <c r="D32" s="62"/>
      <c r="E32" s="64"/>
      <c r="F32" s="76">
        <v>0</v>
      </c>
      <c r="G32" s="76">
        <v>0</v>
      </c>
      <c r="H32" s="76">
        <f t="shared" si="2"/>
        <v>0</v>
      </c>
      <c r="I32" s="93"/>
      <c r="J32" s="100"/>
    </row>
    <row r="33" hidden="1" customHeight="1" spans="1:10">
      <c r="A33" s="62"/>
      <c r="B33" s="63"/>
      <c r="C33" s="64"/>
      <c r="D33" s="62"/>
      <c r="E33" s="64"/>
      <c r="F33" s="76">
        <v>0</v>
      </c>
      <c r="G33" s="76">
        <v>0</v>
      </c>
      <c r="H33" s="76">
        <f t="shared" si="2"/>
        <v>0</v>
      </c>
      <c r="I33" s="93"/>
      <c r="J33" s="100"/>
    </row>
    <row r="34" s="51" customFormat="1" hidden="1" customHeight="1" spans="1:10">
      <c r="A34" s="66"/>
      <c r="B34" s="67" t="s">
        <v>35</v>
      </c>
      <c r="C34" s="68">
        <f>SUM(C30)</f>
        <v>0</v>
      </c>
      <c r="D34" s="68">
        <f t="shared" ref="D34:E34" si="12">SUM(D30)</f>
        <v>1</v>
      </c>
      <c r="E34" s="68">
        <f t="shared" si="12"/>
        <v>0</v>
      </c>
      <c r="F34" s="77">
        <f>SUM(F30:F33)</f>
        <v>0</v>
      </c>
      <c r="G34" s="77">
        <f t="shared" ref="G34:H34" si="13">SUM(G30:G33)</f>
        <v>0</v>
      </c>
      <c r="H34" s="77">
        <f t="shared" si="13"/>
        <v>0</v>
      </c>
      <c r="I34" s="98"/>
      <c r="J34" s="101"/>
    </row>
    <row r="35" hidden="1" customHeight="1" spans="1:10">
      <c r="A35" s="62">
        <v>8</v>
      </c>
      <c r="B35" s="63" t="s">
        <v>36</v>
      </c>
      <c r="C35" s="64">
        <v>0</v>
      </c>
      <c r="D35" s="62">
        <v>1</v>
      </c>
      <c r="E35" s="64">
        <f t="shared" si="4"/>
        <v>0</v>
      </c>
      <c r="F35" s="76">
        <v>0</v>
      </c>
      <c r="G35" s="76">
        <v>0</v>
      </c>
      <c r="H35" s="76">
        <f t="shared" si="2"/>
        <v>0</v>
      </c>
      <c r="I35" s="93"/>
      <c r="J35" s="97" t="s">
        <v>37</v>
      </c>
    </row>
    <row r="36" hidden="1" customHeight="1" spans="1:10">
      <c r="A36" s="62"/>
      <c r="B36" s="63"/>
      <c r="C36" s="64"/>
      <c r="D36" s="62"/>
      <c r="E36" s="64"/>
      <c r="F36" s="76">
        <v>0</v>
      </c>
      <c r="G36" s="76">
        <v>0</v>
      </c>
      <c r="H36" s="76">
        <f t="shared" si="2"/>
        <v>0</v>
      </c>
      <c r="I36" s="93"/>
      <c r="J36" s="94"/>
    </row>
    <row r="37" s="51" customFormat="1" hidden="1" customHeight="1" spans="1:10">
      <c r="A37" s="66"/>
      <c r="B37" s="67" t="s">
        <v>38</v>
      </c>
      <c r="C37" s="68">
        <f>SUM(C35)</f>
        <v>0</v>
      </c>
      <c r="D37" s="68">
        <f t="shared" ref="D37:E37" si="14">SUM(D35)</f>
        <v>1</v>
      </c>
      <c r="E37" s="68">
        <f t="shared" si="14"/>
        <v>0</v>
      </c>
      <c r="F37" s="77">
        <f>SUM(F35:F36)</f>
        <v>0</v>
      </c>
      <c r="G37" s="77">
        <f t="shared" ref="G37:H37" si="15">SUM(G35:G36)</f>
        <v>0</v>
      </c>
      <c r="H37" s="77">
        <f t="shared" si="15"/>
        <v>0</v>
      </c>
      <c r="I37" s="98"/>
      <c r="J37" s="95"/>
    </row>
    <row r="38" hidden="1" customHeight="1" spans="1:10">
      <c r="A38" s="62">
        <v>9</v>
      </c>
      <c r="B38" s="63" t="s">
        <v>39</v>
      </c>
      <c r="C38" s="64">
        <v>0</v>
      </c>
      <c r="D38" s="62">
        <v>1</v>
      </c>
      <c r="E38" s="64">
        <f t="shared" si="4"/>
        <v>0</v>
      </c>
      <c r="F38" s="76">
        <v>0</v>
      </c>
      <c r="G38" s="76">
        <v>0</v>
      </c>
      <c r="H38" s="76">
        <f t="shared" si="2"/>
        <v>0</v>
      </c>
      <c r="I38" s="93"/>
      <c r="J38" s="89" t="s">
        <v>40</v>
      </c>
    </row>
    <row r="39" hidden="1" customHeight="1" spans="1:10">
      <c r="A39" s="62"/>
      <c r="B39" s="63"/>
      <c r="C39" s="64"/>
      <c r="D39" s="62"/>
      <c r="E39" s="64"/>
      <c r="F39" s="76">
        <v>0</v>
      </c>
      <c r="G39" s="76">
        <v>0</v>
      </c>
      <c r="H39" s="76">
        <f t="shared" si="2"/>
        <v>0</v>
      </c>
      <c r="I39" s="93"/>
      <c r="J39" s="90"/>
    </row>
    <row r="40" hidden="1" customHeight="1" spans="1:10">
      <c r="A40" s="62"/>
      <c r="B40" s="63"/>
      <c r="C40" s="64"/>
      <c r="D40" s="62"/>
      <c r="E40" s="64"/>
      <c r="F40" s="76">
        <v>0</v>
      </c>
      <c r="G40" s="76">
        <v>0</v>
      </c>
      <c r="H40" s="76">
        <f t="shared" si="2"/>
        <v>0</v>
      </c>
      <c r="I40" s="93"/>
      <c r="J40" s="90"/>
    </row>
    <row r="41" s="51" customFormat="1" hidden="1" customHeight="1" spans="1:10">
      <c r="A41" s="66"/>
      <c r="B41" s="67" t="s">
        <v>41</v>
      </c>
      <c r="C41" s="68">
        <f>SUM(C38)</f>
        <v>0</v>
      </c>
      <c r="D41" s="68">
        <f t="shared" ref="D41:E41" si="16">SUM(D38)</f>
        <v>1</v>
      </c>
      <c r="E41" s="68">
        <f t="shared" si="16"/>
        <v>0</v>
      </c>
      <c r="F41" s="77">
        <f>SUM(F38:F40)</f>
        <v>0</v>
      </c>
      <c r="G41" s="77">
        <f t="shared" ref="G41:H41" si="17">SUM(G38:G40)</f>
        <v>0</v>
      </c>
      <c r="H41" s="77">
        <f t="shared" si="17"/>
        <v>0</v>
      </c>
      <c r="I41" s="98"/>
      <c r="J41" s="92"/>
    </row>
    <row r="42" ht="14.4" spans="1:10">
      <c r="A42" s="70">
        <v>10</v>
      </c>
      <c r="B42" s="63" t="s">
        <v>42</v>
      </c>
      <c r="C42" s="64">
        <v>0</v>
      </c>
      <c r="D42" s="62">
        <v>1</v>
      </c>
      <c r="E42" s="64">
        <f t="shared" si="4"/>
        <v>0</v>
      </c>
      <c r="F42" s="76">
        <v>911.4</v>
      </c>
      <c r="G42" s="76">
        <v>0</v>
      </c>
      <c r="H42" s="76">
        <f t="shared" ref="H42:H49" si="18">F42+G42</f>
        <v>911.4</v>
      </c>
      <c r="I42" s="102" t="s">
        <v>43</v>
      </c>
      <c r="J42" s="99"/>
    </row>
    <row r="43" customHeight="1" spans="1:10">
      <c r="A43" s="78"/>
      <c r="B43" s="63"/>
      <c r="C43" s="64"/>
      <c r="D43" s="62"/>
      <c r="E43" s="64"/>
      <c r="F43" s="76">
        <v>150</v>
      </c>
      <c r="G43" s="76">
        <v>0</v>
      </c>
      <c r="H43" s="76">
        <f t="shared" si="18"/>
        <v>150</v>
      </c>
      <c r="I43" s="93" t="s">
        <v>44</v>
      </c>
      <c r="J43" s="100"/>
    </row>
    <row r="44" customHeight="1" spans="1:10">
      <c r="A44" s="78"/>
      <c r="B44" s="63"/>
      <c r="C44" s="64"/>
      <c r="D44" s="62"/>
      <c r="E44" s="64"/>
      <c r="F44" s="76">
        <v>1280</v>
      </c>
      <c r="G44" s="76">
        <v>0</v>
      </c>
      <c r="H44" s="76">
        <f t="shared" si="18"/>
        <v>1280</v>
      </c>
      <c r="I44" s="93" t="s">
        <v>45</v>
      </c>
      <c r="J44" s="100"/>
    </row>
    <row r="45" customHeight="1" spans="1:10">
      <c r="A45" s="78"/>
      <c r="B45" s="63"/>
      <c r="C45" s="64"/>
      <c r="D45" s="62"/>
      <c r="E45" s="64"/>
      <c r="F45" s="76">
        <v>226</v>
      </c>
      <c r="G45" s="76">
        <v>0</v>
      </c>
      <c r="H45" s="76">
        <f t="shared" si="18"/>
        <v>226</v>
      </c>
      <c r="I45" s="93" t="s">
        <v>46</v>
      </c>
      <c r="J45" s="100"/>
    </row>
    <row r="46" customHeight="1" spans="1:10">
      <c r="A46" s="78"/>
      <c r="B46" s="63"/>
      <c r="C46" s="64"/>
      <c r="D46" s="62"/>
      <c r="E46" s="64"/>
      <c r="F46" s="76">
        <v>14</v>
      </c>
      <c r="G46" s="76">
        <v>0</v>
      </c>
      <c r="H46" s="76">
        <f t="shared" si="18"/>
        <v>14</v>
      </c>
      <c r="I46" s="93" t="s">
        <v>46</v>
      </c>
      <c r="J46" s="100"/>
    </row>
    <row r="47" customHeight="1" spans="1:10">
      <c r="A47" s="78"/>
      <c r="B47" s="63"/>
      <c r="C47" s="64"/>
      <c r="D47" s="62"/>
      <c r="E47" s="64"/>
      <c r="F47" s="76">
        <v>0</v>
      </c>
      <c r="G47" s="76">
        <v>700</v>
      </c>
      <c r="H47" s="76">
        <f t="shared" si="18"/>
        <v>700</v>
      </c>
      <c r="I47" s="93" t="s">
        <v>59</v>
      </c>
      <c r="J47" s="100"/>
    </row>
    <row r="48" customHeight="1" spans="1:10">
      <c r="A48" s="78"/>
      <c r="B48" s="63"/>
      <c r="C48" s="64"/>
      <c r="D48" s="62"/>
      <c r="E48" s="64"/>
      <c r="F48" s="76">
        <v>246</v>
      </c>
      <c r="G48" s="76">
        <v>0</v>
      </c>
      <c r="H48" s="76">
        <f t="shared" si="18"/>
        <v>246</v>
      </c>
      <c r="I48" s="93" t="s">
        <v>61</v>
      </c>
      <c r="J48" s="100"/>
    </row>
    <row r="49" customHeight="1" spans="1:10">
      <c r="A49" s="73"/>
      <c r="B49" s="63"/>
      <c r="C49" s="64"/>
      <c r="D49" s="62"/>
      <c r="E49" s="64"/>
      <c r="F49" s="76">
        <v>105.5</v>
      </c>
      <c r="G49" s="76">
        <v>0</v>
      </c>
      <c r="H49" s="76">
        <f t="shared" si="18"/>
        <v>105.5</v>
      </c>
      <c r="I49" s="93" t="s">
        <v>60</v>
      </c>
      <c r="J49" s="100"/>
    </row>
    <row r="50" s="51" customFormat="1" customHeight="1" spans="1:10">
      <c r="A50" s="66"/>
      <c r="B50" s="67" t="s">
        <v>47</v>
      </c>
      <c r="C50" s="68">
        <f>SUM(C42)</f>
        <v>0</v>
      </c>
      <c r="D50" s="68">
        <f t="shared" ref="D50:E50" si="19">SUM(D42)</f>
        <v>1</v>
      </c>
      <c r="E50" s="68">
        <f t="shared" si="19"/>
        <v>0</v>
      </c>
      <c r="F50" s="69">
        <f>SUM(F42:F49)</f>
        <v>2932.9</v>
      </c>
      <c r="G50" s="69">
        <f>SUM(G42:G49)</f>
        <v>700</v>
      </c>
      <c r="H50" s="69">
        <f>SUM(H42:H49)</f>
        <v>3632.9</v>
      </c>
      <c r="I50" s="91"/>
      <c r="J50" s="101"/>
    </row>
    <row r="51" customHeight="1" spans="1:10">
      <c r="A51" s="66"/>
      <c r="B51" s="67" t="s">
        <v>48</v>
      </c>
      <c r="C51" s="68">
        <f>SUM(C50,C41,C37,C34,C29,C24,C21,C18,C16,C13)</f>
        <v>0</v>
      </c>
      <c r="D51" s="68">
        <f t="shared" ref="D51:H51" si="20">SUM(D50,D41,D37,D34,D29,D24,D21,D18,D16,D13)</f>
        <v>9</v>
      </c>
      <c r="E51" s="68">
        <f t="shared" si="20"/>
        <v>0</v>
      </c>
      <c r="F51" s="69">
        <f t="shared" si="20"/>
        <v>11781.9</v>
      </c>
      <c r="G51" s="69">
        <f t="shared" si="20"/>
        <v>1074</v>
      </c>
      <c r="H51" s="69">
        <f t="shared" si="20"/>
        <v>12855.9</v>
      </c>
      <c r="I51" s="91"/>
      <c r="J51" s="103"/>
    </row>
    <row r="55" customHeight="1" spans="1:9">
      <c r="A55" s="79" t="s">
        <v>49</v>
      </c>
      <c r="B55" s="80"/>
      <c r="C55" s="81" t="s">
        <v>50</v>
      </c>
      <c r="D55" s="81"/>
      <c r="E55" s="81" t="s">
        <v>51</v>
      </c>
      <c r="F55" s="81"/>
      <c r="G55" s="81" t="s">
        <v>52</v>
      </c>
      <c r="H55" s="81"/>
      <c r="I55" s="104" t="s">
        <v>53</v>
      </c>
    </row>
    <row r="56" customHeight="1" spans="1:9">
      <c r="A56" s="82">
        <f>E51</f>
        <v>0</v>
      </c>
      <c r="B56" s="83"/>
      <c r="C56" s="83">
        <f>H51</f>
        <v>12855.9</v>
      </c>
      <c r="D56" s="83"/>
      <c r="E56" s="83">
        <f>F51</f>
        <v>11781.9</v>
      </c>
      <c r="F56" s="83"/>
      <c r="G56" s="83">
        <f>G51</f>
        <v>1074</v>
      </c>
      <c r="H56" s="83"/>
      <c r="I56" s="105">
        <f>A56-C56</f>
        <v>-12855.9</v>
      </c>
    </row>
    <row r="58" customHeight="1" spans="1:9">
      <c r="A58" s="84" t="s">
        <v>54</v>
      </c>
      <c r="B58" s="85"/>
      <c r="C58" s="86" t="s">
        <v>55</v>
      </c>
      <c r="D58" s="84"/>
      <c r="E58" s="84" t="s">
        <v>56</v>
      </c>
      <c r="F58" s="84"/>
      <c r="G58" s="84" t="s">
        <v>57</v>
      </c>
      <c r="H58" s="84"/>
      <c r="I58" s="85"/>
    </row>
  </sheetData>
  <mergeCells count="71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2"/>
    <mergeCell ref="A14:A15"/>
    <mergeCell ref="A19:A20"/>
    <mergeCell ref="A22:A23"/>
    <mergeCell ref="A25:A28"/>
    <mergeCell ref="A30:A33"/>
    <mergeCell ref="A35:A36"/>
    <mergeCell ref="A38:A40"/>
    <mergeCell ref="A42:A49"/>
    <mergeCell ref="B6:B7"/>
    <mergeCell ref="B8:B12"/>
    <mergeCell ref="B14:B15"/>
    <mergeCell ref="B19:B20"/>
    <mergeCell ref="B22:B23"/>
    <mergeCell ref="B25:B28"/>
    <mergeCell ref="B30:B33"/>
    <mergeCell ref="B35:B36"/>
    <mergeCell ref="B38:B40"/>
    <mergeCell ref="B42:B49"/>
    <mergeCell ref="C8:C12"/>
    <mergeCell ref="C14:C15"/>
    <mergeCell ref="C19:C20"/>
    <mergeCell ref="C22:C23"/>
    <mergeCell ref="C25:C28"/>
    <mergeCell ref="C30:C33"/>
    <mergeCell ref="C35:C36"/>
    <mergeCell ref="C38:C40"/>
    <mergeCell ref="C42:C49"/>
    <mergeCell ref="D8:D12"/>
    <mergeCell ref="D14:D15"/>
    <mergeCell ref="D19:D20"/>
    <mergeCell ref="D22:D23"/>
    <mergeCell ref="D25:D28"/>
    <mergeCell ref="D30:D33"/>
    <mergeCell ref="D35:D36"/>
    <mergeCell ref="D38:D40"/>
    <mergeCell ref="D42:D49"/>
    <mergeCell ref="E8:E12"/>
    <mergeCell ref="E14:E15"/>
    <mergeCell ref="E19:E20"/>
    <mergeCell ref="E22:E23"/>
    <mergeCell ref="E25:E28"/>
    <mergeCell ref="E30:E33"/>
    <mergeCell ref="E35:E36"/>
    <mergeCell ref="E38:E40"/>
    <mergeCell ref="E42:E49"/>
    <mergeCell ref="J4:J5"/>
    <mergeCell ref="J6:J7"/>
    <mergeCell ref="J8:J13"/>
    <mergeCell ref="J14:J16"/>
    <mergeCell ref="J17:J18"/>
    <mergeCell ref="J19:J21"/>
    <mergeCell ref="J22:J24"/>
    <mergeCell ref="J25:J29"/>
    <mergeCell ref="J30:J34"/>
    <mergeCell ref="J35:J37"/>
    <mergeCell ref="J38:J41"/>
    <mergeCell ref="J42:J50"/>
    <mergeCell ref="H4:I5"/>
  </mergeCells>
  <pageMargins left="0.699305555555556" right="0.699305555555556" top="0.75" bottom="0.75" header="0.3" footer="0.3"/>
  <pageSetup paperSize="9" scale="54" orientation="portrait"/>
  <headerFooter/>
  <colBreaks count="1" manualBreakCount="1">
    <brk id="9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4" workbookViewId="0">
      <selection activeCell="P15" sqref="P15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63</v>
      </c>
      <c r="E5" s="6"/>
      <c r="F5" s="7" t="s">
        <v>64</v>
      </c>
      <c r="G5" s="7"/>
      <c r="H5" s="6" t="s">
        <v>65</v>
      </c>
      <c r="I5" s="5"/>
      <c r="J5" s="7" t="s">
        <v>66</v>
      </c>
      <c r="K5" s="36"/>
    </row>
    <row r="6" ht="20.1" customHeight="1" spans="2:11">
      <c r="B6" s="8"/>
      <c r="C6" s="9"/>
      <c r="D6" s="10" t="s">
        <v>67</v>
      </c>
      <c r="E6" s="10"/>
      <c r="F6" s="11" t="s">
        <v>68</v>
      </c>
      <c r="G6" s="11"/>
      <c r="H6" s="10" t="s">
        <v>69</v>
      </c>
      <c r="I6" s="9"/>
      <c r="J6" s="11" t="s">
        <v>70</v>
      </c>
      <c r="K6" s="37"/>
    </row>
    <row r="7" ht="20.1" customHeight="1" spans="2:11">
      <c r="B7" s="8"/>
      <c r="C7" s="9"/>
      <c r="D7" s="10" t="s">
        <v>71</v>
      </c>
      <c r="E7" s="10"/>
      <c r="F7" s="12" t="s">
        <v>72</v>
      </c>
      <c r="G7" s="11"/>
      <c r="H7" s="10" t="s">
        <v>73</v>
      </c>
      <c r="I7" s="38"/>
      <c r="J7" s="11">
        <v>11.22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74</v>
      </c>
      <c r="I8" s="39"/>
      <c r="J8" s="16" t="s">
        <v>75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76</v>
      </c>
      <c r="E10" s="20" t="s">
        <v>77</v>
      </c>
      <c r="F10" s="21"/>
      <c r="G10" s="22" t="s">
        <v>78</v>
      </c>
      <c r="H10" s="21" t="s">
        <v>79</v>
      </c>
      <c r="I10" s="20" t="s">
        <v>80</v>
      </c>
      <c r="J10" s="21"/>
      <c r="K10" s="22" t="s">
        <v>81</v>
      </c>
    </row>
    <row r="11" ht="20.1" customHeight="1" spans="2:11">
      <c r="B11" s="23">
        <v>1</v>
      </c>
      <c r="C11" s="24"/>
      <c r="D11" s="25" t="s">
        <v>82</v>
      </c>
      <c r="E11" s="23" t="s">
        <v>83</v>
      </c>
      <c r="F11" s="24"/>
      <c r="G11" s="26">
        <v>0</v>
      </c>
      <c r="H11" s="26"/>
      <c r="I11" s="41"/>
      <c r="J11" s="42"/>
      <c r="K11" s="43" t="s">
        <v>84</v>
      </c>
    </row>
    <row r="12" ht="23" customHeight="1" spans="2:11">
      <c r="B12" s="23">
        <v>2</v>
      </c>
      <c r="C12" s="24"/>
      <c r="D12" s="27"/>
      <c r="E12" s="28" t="s">
        <v>85</v>
      </c>
      <c r="F12" s="28"/>
      <c r="G12" s="26">
        <v>35.97</v>
      </c>
      <c r="H12" s="26"/>
      <c r="I12" s="41"/>
      <c r="J12" s="42"/>
      <c r="K12" s="43" t="s">
        <v>84</v>
      </c>
    </row>
    <row r="13" ht="20.1" customHeight="1" spans="2:11">
      <c r="B13" s="23">
        <v>3</v>
      </c>
      <c r="C13" s="24"/>
      <c r="D13" s="27"/>
      <c r="E13" s="23" t="s">
        <v>86</v>
      </c>
      <c r="F13" s="24"/>
      <c r="G13" s="26">
        <v>0</v>
      </c>
      <c r="H13" s="26"/>
      <c r="I13" s="41"/>
      <c r="J13" s="42"/>
      <c r="K13" s="43" t="s">
        <v>84</v>
      </c>
    </row>
    <row r="14" ht="20.1" customHeight="1" spans="2:11">
      <c r="B14" s="23">
        <v>4</v>
      </c>
      <c r="C14" s="24"/>
      <c r="D14" s="27"/>
      <c r="E14" s="23" t="s">
        <v>87</v>
      </c>
      <c r="F14" s="24"/>
      <c r="G14" s="26">
        <f>H14+I14</f>
        <v>94.9</v>
      </c>
      <c r="H14" s="26">
        <v>65</v>
      </c>
      <c r="I14" s="41">
        <v>29.9</v>
      </c>
      <c r="J14" s="42"/>
      <c r="K14" s="43" t="s">
        <v>88</v>
      </c>
    </row>
    <row r="15" ht="20.1" customHeight="1" spans="2:11">
      <c r="B15" s="23">
        <v>5</v>
      </c>
      <c r="C15" s="24"/>
      <c r="D15" s="25" t="s">
        <v>42</v>
      </c>
      <c r="E15" s="28" t="s">
        <v>89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48</v>
      </c>
      <c r="C18" s="30"/>
      <c r="D18" s="30"/>
      <c r="E18" s="30"/>
      <c r="F18" s="21"/>
      <c r="G18" s="31">
        <f>SUM(G11:G17)</f>
        <v>130.87</v>
      </c>
      <c r="H18" s="31">
        <f>SUM(H11:H17)</f>
        <v>65</v>
      </c>
      <c r="I18" s="44">
        <f>SUM(I11:J17)</f>
        <v>29.9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79</v>
      </c>
      <c r="C20" s="22"/>
      <c r="D20" s="22"/>
      <c r="E20" s="22"/>
      <c r="F20" s="22"/>
      <c r="G20" s="22" t="s">
        <v>90</v>
      </c>
      <c r="H20" s="22"/>
      <c r="I20" s="22"/>
      <c r="J20" s="22"/>
      <c r="K20" s="22" t="s">
        <v>91</v>
      </c>
    </row>
    <row r="21" ht="20.1" customHeight="1" spans="2:11">
      <c r="B21" s="32">
        <f>H18</f>
        <v>65</v>
      </c>
      <c r="C21" s="32"/>
      <c r="D21" s="32"/>
      <c r="E21" s="32"/>
      <c r="F21" s="32"/>
      <c r="G21" s="32">
        <f>I18</f>
        <v>29.9</v>
      </c>
      <c r="H21" s="32"/>
      <c r="I21" s="32"/>
      <c r="J21" s="32"/>
      <c r="K21" s="48">
        <f>SUM(B21:J21)</f>
        <v>94.9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92</v>
      </c>
      <c r="C23" s="17"/>
      <c r="D23" s="17"/>
      <c r="E23" s="17"/>
      <c r="F23" s="17" t="s">
        <v>55</v>
      </c>
      <c r="G23" s="17" t="s">
        <v>93</v>
      </c>
      <c r="H23" s="17"/>
      <c r="I23" s="17"/>
      <c r="J23" s="17" t="s">
        <v>57</v>
      </c>
      <c r="K23" s="17"/>
    </row>
    <row r="26" ht="17.4" spans="1:11">
      <c r="A26" s="2" t="s">
        <v>94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63</v>
      </c>
      <c r="E28" s="6"/>
      <c r="F28" s="7" t="str">
        <f>F5</f>
        <v>高博</v>
      </c>
      <c r="G28" s="7"/>
      <c r="H28" s="6" t="s">
        <v>65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67</v>
      </c>
      <c r="E29" s="10"/>
      <c r="F29" s="11" t="str">
        <f>F6</f>
        <v>剑河</v>
      </c>
      <c r="G29" s="11"/>
      <c r="H29" s="10" t="s">
        <v>69</v>
      </c>
      <c r="I29" s="9"/>
      <c r="J29" s="11" t="str">
        <f>J6</f>
        <v>医药</v>
      </c>
      <c r="K29" s="37"/>
    </row>
    <row r="30" ht="20.1" customHeight="1" spans="2:11">
      <c r="B30" s="8"/>
      <c r="C30" s="9"/>
      <c r="D30" s="10" t="s">
        <v>71</v>
      </c>
      <c r="E30" s="10"/>
      <c r="F30" s="12" t="str">
        <f>F7</f>
        <v>11.09-11.12</v>
      </c>
      <c r="G30" s="11"/>
      <c r="H30" s="10" t="s">
        <v>73</v>
      </c>
      <c r="I30" s="38"/>
      <c r="J30" s="11">
        <f>J7</f>
        <v>11.22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74</v>
      </c>
      <c r="I31" s="39"/>
      <c r="J31" s="16" t="str">
        <f>J8</f>
        <v>HMJB-231109-SKS480</v>
      </c>
      <c r="K31" s="40"/>
    </row>
    <row r="32" ht="20.1" customHeight="1"/>
    <row r="33" ht="20.1" customHeight="1" spans="2:11">
      <c r="B33" s="28"/>
      <c r="C33" s="28"/>
      <c r="D33" s="33" t="s">
        <v>95</v>
      </c>
      <c r="E33" s="28" t="s">
        <v>96</v>
      </c>
      <c r="F33" s="28"/>
      <c r="G33" s="26" t="s">
        <v>97</v>
      </c>
      <c r="H33" s="26" t="s">
        <v>98</v>
      </c>
      <c r="I33" s="26" t="s">
        <v>48</v>
      </c>
      <c r="J33" s="26"/>
      <c r="K33" s="49" t="s">
        <v>81</v>
      </c>
    </row>
    <row r="34" ht="20.1" customHeight="1" spans="2:11">
      <c r="B34" s="28">
        <v>1</v>
      </c>
      <c r="C34" s="28"/>
      <c r="D34" s="34" t="s">
        <v>68</v>
      </c>
      <c r="E34" s="28" t="s">
        <v>99</v>
      </c>
      <c r="F34" s="28"/>
      <c r="G34" s="26">
        <v>100</v>
      </c>
      <c r="H34" s="26">
        <v>2</v>
      </c>
      <c r="I34" s="41">
        <v>200</v>
      </c>
      <c r="J34" s="42"/>
      <c r="K34" s="50"/>
    </row>
    <row r="35" ht="20.1" customHeight="1" spans="2:11">
      <c r="B35" s="28">
        <v>2</v>
      </c>
      <c r="C35" s="28"/>
      <c r="D35" s="34" t="s">
        <v>68</v>
      </c>
      <c r="E35" s="28" t="s">
        <v>100</v>
      </c>
      <c r="F35" s="28"/>
      <c r="G35" s="26">
        <v>200</v>
      </c>
      <c r="H35" s="26">
        <v>2</v>
      </c>
      <c r="I35" s="41">
        <v>400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ref="I35:I36" si="0">G36*H36</f>
        <v>0</v>
      </c>
      <c r="J36" s="42"/>
      <c r="K36" s="50"/>
    </row>
    <row r="37" ht="20.1" customHeight="1" spans="2:11">
      <c r="B37" s="20" t="s">
        <v>48</v>
      </c>
      <c r="C37" s="30"/>
      <c r="D37" s="30"/>
      <c r="E37" s="30"/>
      <c r="F37" s="21"/>
      <c r="G37" s="31"/>
      <c r="H37" s="31">
        <f>SUM(H19:H36)</f>
        <v>4</v>
      </c>
      <c r="I37" s="44">
        <f>SUM(I34:J36)</f>
        <v>600</v>
      </c>
      <c r="J37" s="45"/>
      <c r="K37" s="46"/>
    </row>
    <row r="38" ht="20.1" customHeight="1" spans="2:11">
      <c r="B38" s="17" t="s">
        <v>92</v>
      </c>
      <c r="C38" s="17"/>
      <c r="D38" s="17"/>
      <c r="E38" s="17"/>
      <c r="F38" s="17" t="s">
        <v>55</v>
      </c>
      <c r="G38" s="17" t="s">
        <v>93</v>
      </c>
      <c r="H38" s="17"/>
      <c r="I38" s="17"/>
      <c r="J38" s="17" t="s">
        <v>57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12.13报销</vt:lpstr>
      <vt:lpstr>待报</vt:lpstr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2023-12-13T06:25:25Z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21D37F31BECF44CAA414AD0052A88822_12</vt:lpwstr>
  </property>
</Properties>
</file>