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<sst xmlns="http://schemas.openxmlformats.org/spreadsheetml/2006/main" count="111" uniqueCount="97">
  <si>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</si>
  <si>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</si>
  <si>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</si>
  <si>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</si>
  <si>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</si>
  <si>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</si>
  <si>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</si>
  <si>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</si>
  <si>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</si>
  <si>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</si>
  <si>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</si>
  <si>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</si>
  <si>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</si>
  <si>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</si>
  <si>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</si>
  <si>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</si>
  <si>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</si>
  <si>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</si>
  <si>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</si>
  <si>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</si>
  <si>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</si>
  <si>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</si>
  <si>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</si>
  <si>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</si>
  <si>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</si>
  <si>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</si>
  <si>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</si>
  <si>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</si>
  <si>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</si>
  <si>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</si>
  <si>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</si>
  <si>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</si>
  <si>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</si>
  <si>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</si>
  <si>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</si>
  <si>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</si>
  <si>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</si>
  <si>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</si>
  <si>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</si>
  <si>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</si>
  <si>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</si>
  <si>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</si>
  <si>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</si>
  <si>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</si>
  <si>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</si>
  <si>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</si>
  <si>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</si>
  <si>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</si>
  <si>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</si>
  <si>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</si>
  <si>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</si>
  <si>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</si>
  <si>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</si>
  <si>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</si>
  <si>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</si>
  <si>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</si>
  <si>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</si>
  <si>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</si>
  <si>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</si>
  <si>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</si>
  <si>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</si>
  <si>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</si>
  <si>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</si>
  <si>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</si>
  <si>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</si>
  <si>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</si>
  <si>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</si>
  <si>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</si>
  <si>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</si>
  <si>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</si>
  <si>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</si>
  <si>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</si>
  <si>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</si>
  <si>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</si>
  <si>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</si>
  <si>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</si>
  <si>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</si>
  <si>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</si>
  <si>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</si>
  <si>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</si>
  <si>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</si>
  <si>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</si>
  <si>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</si>
  <si>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</si>
  <si>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</si>
  <si>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</si>
  <si>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</si>
  <si>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</si>
  <si>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</si>
  <si>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试驾当天，媒体餐补</t>
    <phoneticPr fontId="1" type="noConversion"/>
  </si>
  <si>
    <t>媒体火车票报销</t>
    <phoneticPr fontId="1" type="noConversion"/>
  </si>
  <si>
    <t>团号：HMEA-191028-STY235</t>
    <phoneticPr fontId="1" type="noConversion"/>
  </si>
  <si>
    <t>工程师当天盒饭费用</t>
    <phoneticPr fontId="1" type="noConversion"/>
  </si>
  <si>
    <t>会议日期：10.28日</t>
    <phoneticPr fontId="1" type="noConversion"/>
  </si>
  <si>
    <t>张维</t>
    <phoneticPr fontId="1" type="noConversion"/>
  </si>
  <si>
    <t>工作人员新增住宿费用</t>
    <phoneticPr fontId="1" type="noConversion"/>
  </si>
  <si>
    <t>媒体外出午餐厅用餐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</si>
</sst>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9" zoomScale="80" zoomScaleNormal="80" workbookViewId="0">
      <selection activeCell="E47" sqref="E47:E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91</v>
      </c>
      <c r="I4" s="65"/>
      <c r="J4" s="65" t="s">
        <v>93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/>
      <c r="D8" s="52">
        <v>30</v>
      </c>
      <c r="E8" s="5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 t="s">
        <v>90</v>
      </c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200</v>
      </c>
      <c r="D14" s="53">
        <v>40</v>
      </c>
      <c r="E14" s="57">
        <f t="shared" ref="E14:E47" si="2">C14*D14</f>
        <v>8000</v>
      </c>
      <c r="F14" s="36">
        <v>0</v>
      </c>
      <c r="G14" s="36">
        <v>0</v>
      </c>
      <c r="H14" s="36">
        <f t="shared" si="0"/>
        <v>0</v>
      </c>
      <c r="I14" s="2" t="s">
        <v>89</v>
      </c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200</v>
      </c>
      <c r="D16" s="37">
        <v>60</v>
      </c>
      <c r="E16" s="37">
        <f>SUM(E14)</f>
        <v>8000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200</v>
      </c>
      <c r="D22" s="52">
        <v>40</v>
      </c>
      <c r="E22" s="51">
        <f t="shared" si="2"/>
        <v>8000</v>
      </c>
      <c r="F22" s="36">
        <v>0</v>
      </c>
      <c r="G22" s="36">
        <v>0</v>
      </c>
      <c r="H22" s="36">
        <v>0</v>
      </c>
      <c r="I22" s="2" t="s">
        <v>96</v>
      </c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200</v>
      </c>
      <c r="D24" s="37">
        <f t="shared" ref="D24:E24" si="6">SUM(D22)</f>
        <v>40</v>
      </c>
      <c r="E24" s="37">
        <f t="shared" si="6"/>
        <v>8000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1000</v>
      </c>
      <c r="D25" s="53">
        <v>1</v>
      </c>
      <c r="E25" s="57">
        <f t="shared" si="2"/>
        <v>1000</v>
      </c>
      <c r="F25" s="36">
        <v>0</v>
      </c>
      <c r="G25" s="36">
        <v>0</v>
      </c>
      <c r="H25" s="36">
        <f t="shared" si="0"/>
        <v>0</v>
      </c>
      <c r="I25" s="2" t="s">
        <v>92</v>
      </c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1000</v>
      </c>
      <c r="D29" s="37">
        <f t="shared" ref="D29:E29" si="8">SUM(D25)</f>
        <v>1</v>
      </c>
      <c r="E29" s="37">
        <f t="shared" si="8"/>
        <v>1000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6500</v>
      </c>
      <c r="D47" s="52">
        <v>1</v>
      </c>
      <c r="E47" s="51">
        <f t="shared" si="2"/>
        <v>6500</v>
      </c>
      <c r="F47" s="36">
        <v>0</v>
      </c>
      <c r="G47" s="36">
        <v>0</v>
      </c>
      <c r="H47" s="36">
        <f t="shared" si="0"/>
        <v>0</v>
      </c>
      <c r="I47" s="2" t="s">
        <v>95</v>
      </c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8">F48+G48</f>
        <v>0</v>
      </c>
      <c r="I48" s="2"/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8"/>
        <v>0</v>
      </c>
      <c r="I49" s="2"/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8"/>
        <v>0</v>
      </c>
      <c r="I50" s="2"/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8"/>
        <v>0</v>
      </c>
      <c r="I51" s="2"/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8"/>
        <v>0</v>
      </c>
      <c r="I52" s="2"/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6500</v>
      </c>
      <c r="D54" s="37">
        <f t="shared" ref="D54:E54" si="19">SUM(D47)</f>
        <v>1</v>
      </c>
      <c r="E54" s="37">
        <f t="shared" si="19"/>
        <v>6500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7900</v>
      </c>
      <c r="D55" s="37">
        <f t="shared" ref="D55:H55" si="21">SUM(D54,D46,D42,D39,D34,D29,D24,D21,D16,D13)</f>
        <v>132</v>
      </c>
      <c r="E55" s="37">
        <f t="shared" si="21"/>
        <v>23500</v>
      </c>
      <c r="F55" s="37">
        <f t="shared" si="21"/>
        <v>0</v>
      </c>
      <c r="G55" s="37">
        <f t="shared" si="21"/>
        <v>0</v>
      </c>
      <c r="H55" s="37">
        <f t="shared" si="21"/>
        <v>0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23500</v>
      </c>
      <c r="B60" s="76"/>
      <c r="C60" s="76">
        <f>H55</f>
        <v>0</v>
      </c>
      <c r="D60" s="76"/>
      <c r="E60" s="76">
        <f>F55</f>
        <v>0</v>
      </c>
      <c r="F60" s="76"/>
      <c r="G60" s="76">
        <f>G55</f>
        <v>0</v>
      </c>
      <c r="H60" s="76"/>
      <c r="I60" s="33">
        <f>A60-C60</f>
        <v>23500</v>
      </c>
    </row>
    <row r="62" spans="1:10" ht="21" customHeight="1" x14ac:dyDescent="0.25">
      <c r="A62" s="40" t="s">
        <v>77</v>
      </c>
      <c r="B62" s="41" t="s">
        <v>94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2019-11-14T03:22:50Z</dcterms:modified>
</cp:coreProperties>
</file>