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080"/>
  </bookViews>
  <sheets>
    <sheet name="暂定-重庆" sheetId="5" r:id="rId1"/>
  </sheets>
  <calcPr calcId="144525"/>
</workbook>
</file>

<file path=xl/sharedStrings.xml><?xml version="1.0" encoding="utf-8"?>
<sst xmlns="http://schemas.openxmlformats.org/spreadsheetml/2006/main" count="87" uniqueCount="83">
  <si>
    <t>日期</t>
  </si>
  <si>
    <t>时间</t>
  </si>
  <si>
    <t>内容</t>
  </si>
  <si>
    <t>单价</t>
  </si>
  <si>
    <t>人数</t>
  </si>
  <si>
    <t>预算</t>
  </si>
  <si>
    <t>备注</t>
  </si>
  <si>
    <t>10月26日 （周四）</t>
  </si>
  <si>
    <t>17:00前</t>
  </si>
  <si>
    <t>抵达重庆江北机场</t>
  </si>
  <si>
    <t>因出发地不同，到达时间不一致，故不统一安排接站。</t>
  </si>
  <si>
    <t>18:00前</t>
  </si>
  <si>
    <t>入住重庆高铁站附近酒店</t>
  </si>
  <si>
    <t>15间</t>
  </si>
  <si>
    <t>侯经理协助推荐</t>
  </si>
  <si>
    <t>18:30-19:30</t>
  </si>
  <si>
    <t>晚餐</t>
  </si>
  <si>
    <t>08:15-12:19</t>
  </si>
  <si>
    <t>城际：重庆北-巴中（C712）</t>
  </si>
  <si>
    <t>12:30-13:30</t>
  </si>
  <si>
    <t>巴中特色美食</t>
  </si>
  <si>
    <t>黄羊酒店-待定</t>
  </si>
  <si>
    <t>13:30-15:00</t>
  </si>
  <si>
    <t>前往南江华润希望小镇</t>
  </si>
  <si>
    <t>大巴车集体前往南江华润希望小镇，39座大巴</t>
  </si>
  <si>
    <t>15:00-15:30</t>
  </si>
  <si>
    <t>办理入住-双床</t>
  </si>
  <si>
    <t>10间</t>
  </si>
  <si>
    <t>南江米兰花酒店
马经理18821639906</t>
  </si>
  <si>
    <t>办理入住-大床</t>
  </si>
  <si>
    <t>5间</t>
  </si>
  <si>
    <t>15:30-16:00</t>
  </si>
  <si>
    <t>华润双鹤企业介绍</t>
  </si>
  <si>
    <t>南江米兰花酒店会议室</t>
  </si>
  <si>
    <t>16:00-16:30</t>
  </si>
  <si>
    <t>清利产品介绍+优秀案例分享</t>
  </si>
  <si>
    <t>16:30-17:30</t>
  </si>
  <si>
    <t>南江华润希望小镇介绍+参观</t>
  </si>
  <si>
    <t>17:30-19:30</t>
  </si>
  <si>
    <t>欢迎晚餐</t>
  </si>
  <si>
    <t>南江米兰花酒店餐厅</t>
  </si>
  <si>
    <t>19:30-</t>
  </si>
  <si>
    <t>夜游小镇</t>
  </si>
  <si>
    <t>自由活动</t>
  </si>
  <si>
    <t>10月28日     （周六）</t>
  </si>
  <si>
    <t>南江华润希望小镇石碑合影</t>
  </si>
  <si>
    <t>7:30-9:30</t>
  </si>
  <si>
    <t>南江华润希望小镇-光雾山</t>
  </si>
  <si>
    <t>39座大巴</t>
  </si>
  <si>
    <t>午餐</t>
  </si>
  <si>
    <t>19:00-19:30</t>
  </si>
  <si>
    <t>酒店休息调整</t>
  </si>
  <si>
    <t>南江米兰花酒店</t>
  </si>
  <si>
    <t>19:30-22:00</t>
  </si>
  <si>
    <t>啤酒堡自助烧烤</t>
  </si>
  <si>
    <t>南江华润希望小镇</t>
  </si>
  <si>
    <t>10月29日     （周日）</t>
  </si>
  <si>
    <t>8:30前</t>
  </si>
  <si>
    <t>米兰花酒店退房</t>
  </si>
  <si>
    <t>8:30-10:00</t>
  </si>
  <si>
    <t>前往巴中火车站</t>
  </si>
  <si>
    <t>需重庆北中转的客户返程</t>
  </si>
  <si>
    <t>需重庆北中转的客户返程机票</t>
  </si>
  <si>
    <t>12:30-13:00</t>
  </si>
  <si>
    <t>恩阳十大碗-待定</t>
  </si>
  <si>
    <t>13:00-13:20</t>
  </si>
  <si>
    <t>恩阳古镇-巴中恩阳机场</t>
  </si>
  <si>
    <t>产业帮扶</t>
  </si>
  <si>
    <t>13:30-</t>
  </si>
  <si>
    <t>部分直飞客户机场候机-返程</t>
  </si>
  <si>
    <t>市内交通</t>
  </si>
  <si>
    <t>特产</t>
  </si>
  <si>
    <t>米兰花酒店发票</t>
  </si>
  <si>
    <t>邮寄费</t>
  </si>
  <si>
    <t>茶歇</t>
  </si>
  <si>
    <t>实报实销</t>
  </si>
  <si>
    <t>摄影摄像1200/机位*4</t>
  </si>
  <si>
    <t>三方工作人员</t>
  </si>
  <si>
    <t>活动合计</t>
  </si>
  <si>
    <t>服务费</t>
  </si>
  <si>
    <t>税费</t>
  </si>
  <si>
    <t>总计</t>
  </si>
  <si>
    <t>暂定人均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</si>
</sst>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8" borderId="6" applyNumberFormat="0" applyAlignment="0" applyProtection="0">
      <alignment vertical="center"/>
    </xf>
    <xf numFmtId="0" fontId="12" fillId="9" borderId="7" applyNumberFormat="0" applyAlignment="0" applyProtection="0">
      <alignment vertical="center"/>
    </xf>
    <xf numFmtId="0" fontId="13" fillId="9" borderId="6" applyNumberFormat="0" applyAlignment="0" applyProtection="0">
      <alignment vertical="center"/>
    </xf>
    <xf numFmtId="0" fontId="14" fillId="10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58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20" fontId="1" fillId="3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20" fontId="1" fillId="4" borderId="1" xfId="0" applyNumberFormat="1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abSelected="1" zoomScale="85" zoomScaleNormal="85" topLeftCell="C10" workbookViewId="0">
      <selection activeCell="F40" sqref="F40"/>
    </sheetView>
  </sheetViews>
  <sheetFormatPr defaultColWidth="8.72727272727273" defaultRowHeight="16.5" outlineLevelCol="6"/>
  <cols>
    <col min="1" max="1" width="13.7272727272727" style="1" customWidth="1"/>
    <col min="2" max="2" width="13.4545454545455" style="1" customWidth="1"/>
    <col min="3" max="3" width="38.8181818181818" style="1" customWidth="1"/>
    <col min="4" max="4" width="9.72727272727273" style="1" customWidth="1"/>
    <col min="5" max="5" width="5.72727272727273" style="1" customWidth="1"/>
    <col min="6" max="6" width="9.09090909090909" style="1" customWidth="1"/>
    <col min="7" max="7" width="72.6363636363636" style="1" customWidth="1"/>
    <col min="8" max="16384" width="8.72727272727273" style="1"/>
  </cols>
  <sheetData>
    <row r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>
      <c r="A2" s="3" t="s">
        <v>7</v>
      </c>
      <c r="B2" s="4" t="s">
        <v>8</v>
      </c>
      <c r="C2" s="4" t="s">
        <v>9</v>
      </c>
      <c r="D2" s="4">
        <v>800</v>
      </c>
      <c r="E2" s="4">
        <v>25</v>
      </c>
      <c r="F2" s="4">
        <f>D2*E2</f>
        <v>20000</v>
      </c>
      <c r="G2" s="5" t="s">
        <v>10</v>
      </c>
    </row>
    <row r="3" spans="1:7">
      <c r="A3" s="3"/>
      <c r="B3" s="4" t="s">
        <v>11</v>
      </c>
      <c r="C3" s="4" t="s">
        <v>12</v>
      </c>
      <c r="D3" s="4">
        <v>500</v>
      </c>
      <c r="E3" s="4" t="s">
        <v>13</v>
      </c>
      <c r="F3" s="4">
        <f>D3*15</f>
        <v>7500</v>
      </c>
      <c r="G3" s="4" t="s">
        <v>14</v>
      </c>
    </row>
    <row r="4" spans="1:7">
      <c r="A4" s="3"/>
      <c r="B4" s="6" t="s">
        <v>15</v>
      </c>
      <c r="C4" s="4" t="s">
        <v>16</v>
      </c>
      <c r="D4" s="4">
        <v>150</v>
      </c>
      <c r="E4" s="4">
        <v>35</v>
      </c>
      <c r="F4" s="4">
        <f>D4*E4</f>
        <v>5250</v>
      </c>
      <c r="G4" s="4" t="s">
        <v>14</v>
      </c>
    </row>
    <row r="5" spans="1:7">
      <c r="A5" s="7"/>
      <c r="B5" s="8" t="s">
        <v>17</v>
      </c>
      <c r="C5" s="8" t="s">
        <v>18</v>
      </c>
      <c r="D5" s="8">
        <v>85</v>
      </c>
      <c r="E5" s="8">
        <v>25</v>
      </c>
      <c r="F5" s="8">
        <f>D5*E5</f>
        <v>2125</v>
      </c>
      <c r="G5" s="8"/>
    </row>
    <row r="6" spans="1:7">
      <c r="A6" s="7"/>
      <c r="B6" s="8" t="s">
        <v>19</v>
      </c>
      <c r="C6" s="8" t="s">
        <v>20</v>
      </c>
      <c r="D6" s="8">
        <v>150</v>
      </c>
      <c r="E6" s="8">
        <v>35</v>
      </c>
      <c r="F6" s="8">
        <f>D6*E6</f>
        <v>5250</v>
      </c>
      <c r="G6" s="8" t="s">
        <v>21</v>
      </c>
    </row>
    <row r="7" spans="1:7">
      <c r="A7" s="7"/>
      <c r="B7" s="8" t="s">
        <v>22</v>
      </c>
      <c r="C7" s="8" t="s">
        <v>23</v>
      </c>
      <c r="D7" s="8"/>
      <c r="E7" s="8">
        <v>35</v>
      </c>
      <c r="F7" s="8">
        <v>8000</v>
      </c>
      <c r="G7" s="8" t="s">
        <v>24</v>
      </c>
    </row>
    <row r="8" spans="1:7">
      <c r="A8" s="7"/>
      <c r="B8" s="8" t="s">
        <v>25</v>
      </c>
      <c r="C8" s="8" t="s">
        <v>26</v>
      </c>
      <c r="D8" s="8">
        <v>429</v>
      </c>
      <c r="E8" s="8" t="s">
        <v>27</v>
      </c>
      <c r="F8" s="8">
        <f>D8*10*2</f>
        <v>8580</v>
      </c>
      <c r="G8" s="7" t="s">
        <v>28</v>
      </c>
    </row>
    <row r="9" spans="1:7">
      <c r="A9" s="7"/>
      <c r="B9" s="8"/>
      <c r="C9" s="8" t="s">
        <v>29</v>
      </c>
      <c r="D9" s="8">
        <v>499</v>
      </c>
      <c r="E9" s="8" t="s">
        <v>30</v>
      </c>
      <c r="F9" s="8">
        <f>D9*5*2</f>
        <v>4990</v>
      </c>
      <c r="G9" s="8"/>
    </row>
    <row r="10" spans="1:7">
      <c r="A10" s="7"/>
      <c r="B10" s="8" t="s">
        <v>31</v>
      </c>
      <c r="C10" s="8" t="s">
        <v>32</v>
      </c>
      <c r="D10" s="8"/>
      <c r="E10" s="8"/>
      <c r="F10" s="8">
        <v>1500</v>
      </c>
      <c r="G10" s="8" t="s">
        <v>33</v>
      </c>
    </row>
    <row r="11" spans="1:7">
      <c r="A11" s="7"/>
      <c r="B11" s="8" t="s">
        <v>34</v>
      </c>
      <c r="C11" s="8" t="s">
        <v>35</v>
      </c>
      <c r="D11" s="8"/>
      <c r="E11" s="8"/>
      <c r="F11" s="8"/>
      <c r="G11" s="8"/>
    </row>
    <row r="12" spans="1:7">
      <c r="A12" s="7"/>
      <c r="B12" s="8" t="s">
        <v>36</v>
      </c>
      <c r="C12" s="8" t="s">
        <v>37</v>
      </c>
      <c r="D12" s="8"/>
      <c r="E12" s="8"/>
      <c r="F12" s="8"/>
      <c r="G12" s="8"/>
    </row>
    <row r="13" spans="1:7">
      <c r="A13" s="7"/>
      <c r="B13" s="8" t="s">
        <v>38</v>
      </c>
      <c r="C13" s="8" t="s">
        <v>39</v>
      </c>
      <c r="D13" s="8">
        <v>180</v>
      </c>
      <c r="E13" s="8">
        <v>35</v>
      </c>
      <c r="F13" s="8">
        <f>D13*E13</f>
        <v>6300</v>
      </c>
      <c r="G13" s="8" t="s">
        <v>40</v>
      </c>
    </row>
    <row r="14" spans="1:7">
      <c r="A14" s="7"/>
      <c r="B14" s="8" t="s">
        <v>41</v>
      </c>
      <c r="C14" s="8" t="s">
        <v>42</v>
      </c>
      <c r="D14" s="8"/>
      <c r="E14" s="8"/>
      <c r="F14" s="8"/>
      <c r="G14" s="8" t="s">
        <v>43</v>
      </c>
    </row>
    <row r="15" spans="1:7">
      <c r="A15" s="5" t="s">
        <v>44</v>
      </c>
      <c r="B15" s="6">
        <v>0.3125</v>
      </c>
      <c r="C15" s="4" t="s">
        <v>45</v>
      </c>
      <c r="D15" s="4"/>
      <c r="E15" s="4"/>
      <c r="F15" s="4"/>
      <c r="G15" s="4"/>
    </row>
    <row r="16" spans="1:7">
      <c r="A16" s="5"/>
      <c r="B16" s="4" t="s">
        <v>46</v>
      </c>
      <c r="C16" s="4" t="s">
        <v>47</v>
      </c>
      <c r="D16" s="4"/>
      <c r="E16" s="4"/>
      <c r="F16" s="4"/>
      <c r="G16" s="4" t="s">
        <v>48</v>
      </c>
    </row>
    <row r="17" spans="1:7">
      <c r="A17" s="5"/>
      <c r="B17" s="4" t="s">
        <v>19</v>
      </c>
      <c r="C17" s="9" t="s">
        <v>49</v>
      </c>
      <c r="D17" s="4">
        <v>130</v>
      </c>
      <c r="E17" s="4">
        <v>35</v>
      </c>
      <c r="F17" s="4">
        <f>D17*E17</f>
        <v>4550</v>
      </c>
      <c r="G17" s="4"/>
    </row>
    <row r="18" spans="1:7">
      <c r="A18" s="5"/>
      <c r="B18" s="4" t="s">
        <v>50</v>
      </c>
      <c r="C18" s="4" t="s">
        <v>51</v>
      </c>
      <c r="D18" s="4"/>
      <c r="E18" s="4"/>
      <c r="F18" s="4"/>
      <c r="G18" s="4" t="s">
        <v>52</v>
      </c>
    </row>
    <row r="19" spans="1:7">
      <c r="A19" s="5"/>
      <c r="B19" s="4" t="s">
        <v>53</v>
      </c>
      <c r="C19" s="4" t="s">
        <v>54</v>
      </c>
      <c r="D19" s="4">
        <v>200</v>
      </c>
      <c r="E19" s="4">
        <v>35</v>
      </c>
      <c r="F19" s="4">
        <f>D19*E19</f>
        <v>7000</v>
      </c>
      <c r="G19" s="4" t="s">
        <v>55</v>
      </c>
    </row>
    <row r="20" spans="1:7">
      <c r="A20" s="7" t="s">
        <v>56</v>
      </c>
      <c r="B20" s="8" t="s">
        <v>57</v>
      </c>
      <c r="C20" s="8" t="s">
        <v>58</v>
      </c>
      <c r="D20" s="8"/>
      <c r="E20" s="8"/>
      <c r="F20" s="8"/>
      <c r="G20" s="8" t="s">
        <v>33</v>
      </c>
    </row>
    <row r="21" spans="1:7">
      <c r="A21" s="7"/>
      <c r="B21" s="8" t="s">
        <v>59</v>
      </c>
      <c r="C21" s="8" t="s">
        <v>60</v>
      </c>
      <c r="D21" s="8"/>
      <c r="E21" s="8"/>
      <c r="F21" s="8"/>
      <c r="G21" s="8"/>
    </row>
    <row r="22" spans="1:7">
      <c r="A22" s="7"/>
      <c r="B22" s="10">
        <v>0.458333333333333</v>
      </c>
      <c r="C22" s="8" t="s">
        <v>61</v>
      </c>
      <c r="D22" s="8">
        <v>85</v>
      </c>
      <c r="E22" s="8">
        <v>15</v>
      </c>
      <c r="F22" s="8">
        <f>D22*E22</f>
        <v>1275</v>
      </c>
      <c r="G22" s="8"/>
    </row>
    <row r="23" spans="1:7">
      <c r="A23" s="7"/>
      <c r="B23" s="10"/>
      <c r="C23" s="8" t="s">
        <v>62</v>
      </c>
      <c r="D23" s="8">
        <v>800</v>
      </c>
      <c r="E23" s="8">
        <v>15</v>
      </c>
      <c r="F23" s="8">
        <f>D23*E23</f>
        <v>12000</v>
      </c>
      <c r="G23" s="8"/>
    </row>
    <row r="24" spans="1:7">
      <c r="A24" s="7"/>
      <c r="B24" s="8" t="s">
        <v>63</v>
      </c>
      <c r="C24" s="8" t="s">
        <v>20</v>
      </c>
      <c r="D24" s="8">
        <v>200</v>
      </c>
      <c r="E24" s="8">
        <v>20</v>
      </c>
      <c r="F24" s="8">
        <f t="shared" ref="F24:F28" si="0">D24*E24</f>
        <v>4000</v>
      </c>
      <c r="G24" s="8" t="s">
        <v>64</v>
      </c>
    </row>
    <row r="25" spans="1:7">
      <c r="A25" s="7"/>
      <c r="B25" s="8" t="s">
        <v>65</v>
      </c>
      <c r="C25" s="8" t="s">
        <v>66</v>
      </c>
      <c r="D25" s="8">
        <v>800</v>
      </c>
      <c r="E25" s="8">
        <v>10</v>
      </c>
      <c r="F25" s="8">
        <f t="shared" si="0"/>
        <v>8000</v>
      </c>
      <c r="G25" s="8" t="s">
        <v>67</v>
      </c>
    </row>
    <row r="26" spans="1:7">
      <c r="A26" s="7"/>
      <c r="B26" s="10" t="s">
        <v>68</v>
      </c>
      <c r="C26" s="8" t="s">
        <v>69</v>
      </c>
      <c r="D26" s="8"/>
      <c r="E26" s="8"/>
      <c r="F26" s="8"/>
      <c r="G26" s="8"/>
    </row>
    <row r="27" spans="1:7">
      <c r="A27" s="7"/>
      <c r="B27" s="10"/>
      <c r="C27" s="8" t="s">
        <v>70</v>
      </c>
      <c r="D27" s="8">
        <v>300</v>
      </c>
      <c r="E27" s="8">
        <v>25</v>
      </c>
      <c r="F27" s="8">
        <f t="shared" si="0"/>
        <v>7500</v>
      </c>
      <c r="G27" s="8"/>
    </row>
    <row r="28" spans="1:7">
      <c r="A28" s="7"/>
      <c r="B28" s="10"/>
      <c r="C28" s="8" t="s">
        <v>71</v>
      </c>
      <c r="D28" s="8">
        <v>200</v>
      </c>
      <c r="E28" s="8">
        <v>25</v>
      </c>
      <c r="F28" s="8">
        <f t="shared" si="0"/>
        <v>5000</v>
      </c>
      <c r="G28" s="8" t="s">
        <v>72</v>
      </c>
    </row>
    <row r="29" spans="1:7">
      <c r="A29" s="7"/>
      <c r="B29" s="10"/>
      <c r="C29" s="8" t="s">
        <v>73</v>
      </c>
      <c r="D29" s="8"/>
      <c r="E29" s="8"/>
      <c r="F29" s="8">
        <v>1000</v>
      </c>
      <c r="G29" s="8"/>
    </row>
    <row r="30" spans="1:7">
      <c r="A30" s="7"/>
      <c r="B30" s="10"/>
      <c r="C30" s="8" t="s">
        <v>74</v>
      </c>
      <c r="D30" s="8">
        <v>200</v>
      </c>
      <c r="E30" s="8">
        <v>25</v>
      </c>
      <c r="F30" s="8">
        <f>D30*E30</f>
        <v>5000</v>
      </c>
      <c r="G30" s="8" t="s">
        <v>75</v>
      </c>
    </row>
    <row r="31" spans="1:7">
      <c r="A31" s="7"/>
      <c r="B31" s="10"/>
      <c r="C31" s="11" t="s">
        <v>76</v>
      </c>
      <c r="D31" s="8">
        <v>1200</v>
      </c>
      <c r="E31" s="8">
        <v>4</v>
      </c>
      <c r="F31" s="8">
        <f>D31*E31</f>
        <v>4800</v>
      </c>
      <c r="G31" s="8"/>
    </row>
    <row r="32" spans="1:7">
      <c r="A32" s="7"/>
      <c r="B32" s="10"/>
      <c r="C32" s="8" t="s">
        <v>77</v>
      </c>
      <c r="D32" s="8"/>
      <c r="E32" s="8"/>
      <c r="F32" s="8">
        <v>4000</v>
      </c>
      <c r="G32" s="8"/>
    </row>
    <row r="33" spans="4:6">
      <c r="D33" s="12" t="s">
        <v>78</v>
      </c>
      <c r="E33" s="12"/>
      <c r="F33" s="12">
        <f>SUM(F2:F32)</f>
        <v>133620</v>
      </c>
    </row>
    <row r="34" spans="4:6">
      <c r="D34" s="13" t="s">
        <v>79</v>
      </c>
      <c r="E34" s="14">
        <v>0.2</v>
      </c>
      <c r="F34" s="13">
        <f>F33*E34</f>
        <v>26724</v>
      </c>
    </row>
    <row r="35" spans="4:6">
      <c r="D35" s="13" t="s">
        <v>80</v>
      </c>
      <c r="E35" s="14">
        <v>0.06</v>
      </c>
      <c r="F35" s="13">
        <f>(F33+F34)*E35</f>
        <v>9620.64</v>
      </c>
    </row>
    <row r="36" spans="4:6">
      <c r="D36" s="15" t="s">
        <v>81</v>
      </c>
      <c r="E36" s="15"/>
      <c r="F36" s="15">
        <f>SUM(F33:F35)</f>
        <v>169964.64</v>
      </c>
    </row>
    <row r="37" spans="4:6">
      <c r="D37" s="15" t="s">
        <v>82</v>
      </c>
      <c r="E37" s="15">
        <v>25</v>
      </c>
      <c r="F37" s="15">
        <f>F36/E37</f>
        <v>6798.5856</v>
      </c>
    </row>
  </sheetData>
  <mergeCells count="7">
    <mergeCell ref="A2:A4"/>
    <mergeCell ref="A5:A14"/>
    <mergeCell ref="A15:A19"/>
    <mergeCell ref="A20:A32"/>
    <mergeCell ref="B8:B9"/>
    <mergeCell ref="G8:G9"/>
    <mergeCell ref="G20:G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暂定-重庆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MBSYB</dc:creator>
  <cp:lastModifiedBy>dolphinbobo</cp:lastModifiedBy>
  <dcterms:created xsi:type="dcterms:W3CDTF">2023-06-27T08:08:00Z</dcterms:created>
  <dcterms:modified xsi:type="dcterms:W3CDTF">2023-10-23T08:39:56Z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E612BF9BC82C40C0BA88CCA7D0BA26AB_11</vt:lpwstr>
  </property>
  <property fmtid="{D5CDD505-2E9C-101B-9397-08002B2CF9AE}" pid="3" name="KSOProductBuildVer">
    <vt:lpwstr>2052-12.1.0.15712</vt:lpwstr>
  </property>
</Properties>
</file>