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6月25日 北京瑞吉 MEDA\"/>
    </mc:Choice>
  </mc:AlternateContent>
  <bookViews>
    <workbookView xWindow="0" yWindow="0" windowWidth="20265" windowHeight="6825"/>
  </bookViews>
  <sheets>
    <sheet name="会议预算报价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0" i="1" l="1"/>
  <c r="H14" i="1" l="1"/>
  <c r="H19" i="1" l="1"/>
  <c r="H18" i="1"/>
  <c r="H17" i="1"/>
  <c r="H39" i="1" l="1"/>
  <c r="H30" i="1"/>
  <c r="H31" i="1" s="1"/>
  <c r="H22" i="1"/>
  <c r="H23" i="1" s="1"/>
  <c r="H13" i="1"/>
  <c r="H11" i="1"/>
  <c r="H10" i="1"/>
  <c r="H40" i="1" l="1"/>
  <c r="H12" i="1"/>
  <c r="H26" i="1" l="1"/>
  <c r="H27" i="1" s="1"/>
  <c r="H43" i="1"/>
  <c r="H44" i="1"/>
  <c r="H45" i="1" l="1"/>
  <c r="H32" i="1"/>
  <c r="G35" i="1" s="1"/>
  <c r="H35" i="1" s="1"/>
  <c r="H36" i="1" l="1"/>
  <c r="G48" i="1" s="1"/>
  <c r="H48" i="1" s="1"/>
  <c r="H49" i="1" l="1"/>
</calcChain>
</file>

<file path=xl/sharedStrings.xml><?xml version="1.0" encoding="utf-8"?>
<sst xmlns="http://schemas.openxmlformats.org/spreadsheetml/2006/main" count="175" uniqueCount="101">
  <si>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</si>
  <si>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</si>
  <si>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</si>
  <si>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</si>
  <si>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</si>
  <si>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</si>
  <si>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</si>
  <si>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</si>
  <si>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</si>
  <si>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</si>
  <si>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</si>
  <si>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</si>
  <si>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</si>
  <si>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</si>
  <si>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</si>
  <si>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</si>
  <si>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</si>
  <si>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</si>
  <si>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</si>
  <si>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</si>
  <si>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</si>
  <si>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</si>
  <si>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</si>
  <si>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</si>
  <si>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</si>
  <si>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</si>
  <si>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</si>
  <si>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</si>
  <si>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</si>
  <si>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</si>
  <si>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</si>
  <si>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</si>
  <si>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</si>
  <si>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</si>
  <si>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</si>
  <si>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</si>
  <si>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</si>
  <si>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</si>
  <si>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</si>
  <si>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</si>
  <si>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</si>
  <si>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</si>
  <si>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</si>
  <si>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</si>
  <si>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</si>
  <si>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</si>
  <si>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</si>
  <si>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</si>
  <si>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</si>
  <si>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</si>
  <si>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</si>
  <si>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</si>
  <si>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</si>
  <si>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</si>
  <si>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</si>
  <si>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</si>
  <si>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</si>
  <si>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</si>
  <si>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</si>
  <si>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</si>
  <si>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</si>
  <si>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</si>
  <si>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</si>
  <si>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</si>
  <si>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</si>
  <si>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</si>
  <si>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</si>
  <si>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</si>
  <si>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</si>
  <si>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</si>
  <si>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会议预算表格</t>
    <phoneticPr fontId="4" type="noConversion"/>
  </si>
  <si>
    <t>普通大床房（2月16日-18日，共2晚）</t>
    <phoneticPr fontId="4" type="noConversion"/>
  </si>
  <si>
    <t>普通双床房（2月16日-18日，共2晚）</t>
    <phoneticPr fontId="4" type="noConversion"/>
  </si>
  <si>
    <t>午餐</t>
    <phoneticPr fontId="3" type="noConversion"/>
  </si>
  <si>
    <t>晚餐</t>
    <phoneticPr fontId="3" type="noConversion"/>
  </si>
  <si>
    <t>康辉集团北京国际会议展览有限公司</t>
    <phoneticPr fontId="3" type="noConversion"/>
  </si>
  <si>
    <t>郭海燕 13810995220 / guohaiyan@cct.cn</t>
    <phoneticPr fontId="3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</si>
  <si>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</si>
  <si>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</si>
  <si>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</si>
  <si>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</si>
  <si>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</si>
  <si>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</si>
  <si>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 xml:space="preserve">外出用餐 </t>
    <phoneticPr fontId="4" type="noConversion"/>
  </si>
  <si>
    <t>辆/次</t>
    <phoneticPr fontId="7" type="noConversion"/>
  </si>
  <si>
    <t>人/次</t>
    <phoneticPr fontId="7" type="noConversion"/>
  </si>
  <si>
    <t>当地上会人员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</si>
  <si>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</si>
  <si>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</si>
  <si>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</si>
  <si>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</si>
  <si>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北京瑞吉酒店</t>
    <phoneticPr fontId="4" type="noConversion"/>
  </si>
  <si>
    <t>2019.6.10</t>
    <phoneticPr fontId="3" type="noConversion"/>
  </si>
  <si>
    <t>含投影幕布</t>
    <phoneticPr fontId="4" type="noConversion"/>
  </si>
  <si>
    <t>会场 6月25日全天 135平米 外交厅</t>
    <phoneticPr fontId="3" type="noConversion"/>
  </si>
  <si>
    <t>北京瑞吉酒店</t>
    <phoneticPr fontId="4" type="noConversion"/>
  </si>
  <si>
    <t>B-1</t>
    <phoneticPr fontId="4" type="noConversion"/>
  </si>
  <si>
    <t>酒店自助：6月25日</t>
    <phoneticPr fontId="3" type="noConversion"/>
  </si>
  <si>
    <t>酒店自助：6月25日</t>
    <phoneticPr fontId="3" type="noConversion"/>
  </si>
  <si>
    <t>最低保底10人</t>
    <phoneticPr fontId="4" type="noConversion"/>
  </si>
  <si>
    <t>内部workshop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</si>
</sst>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_ "/>
    <numFmt numFmtId="178" formatCode="#,##0.000_ "/>
  </numFmts>
  <fonts count="30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8" fontId="25" fillId="7" borderId="17" xfId="1" applyNumberFormat="1" applyFont="1" applyFill="1" applyBorder="1" applyAlignment="1">
      <alignment horizontal="right"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5" xfId="1" applyFont="1" applyBorder="1" applyAlignment="1">
      <alignment horizontal="left"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29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8" xfId="1" applyFont="1" applyFill="1" applyBorder="1" applyAlignment="1">
      <alignment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6" fillId="6" borderId="37" xfId="1" applyFont="1" applyFill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_Sheet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4"/>
  <sheetViews>
    <sheetView tabSelected="1" topLeftCell="A37" zoomScaleNormal="100" workbookViewId="0">
      <selection activeCell="I49" sqref="I49"/>
    </sheetView>
  </sheetViews>
  <sheetFormatPr defaultColWidth="8.875" defaultRowHeight="20.25" customHeight="1"/>
  <cols>
    <col min="1" max="1" width="8.375" customWidth="1"/>
    <col min="2" max="2" width="26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>
      <c r="A1" s="112" t="s">
        <v>70</v>
      </c>
      <c r="B1" s="113"/>
      <c r="C1" s="113"/>
      <c r="D1" s="113"/>
      <c r="E1" s="113"/>
      <c r="F1" s="113"/>
      <c r="G1" s="113"/>
      <c r="H1" s="113"/>
      <c r="I1" s="113"/>
    </row>
    <row r="2" spans="1:9" ht="20.25" customHeight="1" thickBot="1">
      <c r="A2" s="1" t="s">
        <v>0</v>
      </c>
      <c r="B2" s="2" t="s">
        <v>100</v>
      </c>
      <c r="C2" s="3" t="s">
        <v>1</v>
      </c>
      <c r="D2" s="114" t="s">
        <v>91</v>
      </c>
      <c r="E2" s="114"/>
      <c r="F2" s="1" t="s">
        <v>2</v>
      </c>
      <c r="G2" s="4" t="s">
        <v>3</v>
      </c>
      <c r="H2" s="115" t="s">
        <v>75</v>
      </c>
      <c r="I2" s="115"/>
    </row>
    <row r="3" spans="1:9" ht="20.25" customHeight="1" thickBot="1">
      <c r="A3" s="4" t="s">
        <v>4</v>
      </c>
      <c r="B3" s="5" t="s">
        <v>5</v>
      </c>
      <c r="C3" s="4" t="s">
        <v>6</v>
      </c>
      <c r="D3" s="116">
        <v>25</v>
      </c>
      <c r="E3" s="116"/>
      <c r="F3" s="1" t="s">
        <v>7</v>
      </c>
      <c r="G3" s="4" t="s">
        <v>8</v>
      </c>
      <c r="H3" s="111" t="s">
        <v>76</v>
      </c>
      <c r="I3" s="111"/>
    </row>
    <row r="4" spans="1:9" ht="20.25" customHeight="1" thickBot="1">
      <c r="A4" s="4" t="s">
        <v>9</v>
      </c>
      <c r="B4" s="6">
        <v>43641</v>
      </c>
      <c r="C4" s="1"/>
      <c r="F4" s="1" t="s">
        <v>10</v>
      </c>
      <c r="G4" s="4" t="s">
        <v>11</v>
      </c>
      <c r="H4" s="110" t="s">
        <v>92</v>
      </c>
      <c r="I4" s="111"/>
    </row>
    <row r="5" spans="1:9" ht="12" customHeight="1" thickBot="1">
      <c r="A5" s="96"/>
      <c r="B5" s="97"/>
      <c r="C5" s="97"/>
      <c r="D5" s="97"/>
      <c r="E5" s="97"/>
      <c r="F5" s="97"/>
      <c r="G5" s="97"/>
      <c r="H5" s="97"/>
      <c r="I5" s="97"/>
    </row>
    <row r="6" spans="1:9" ht="51" customHeight="1" thickTop="1" thickBot="1">
      <c r="A6" s="7" t="s">
        <v>12</v>
      </c>
      <c r="B6" s="98" t="s">
        <v>13</v>
      </c>
      <c r="C6" s="98"/>
      <c r="D6" s="98"/>
      <c r="E6" s="98"/>
      <c r="F6" s="98"/>
      <c r="G6" s="98"/>
      <c r="H6" s="99"/>
      <c r="I6" s="100"/>
    </row>
    <row r="7" spans="1:9" ht="20.25" customHeight="1" thickBot="1">
      <c r="A7" s="101" t="s">
        <v>14</v>
      </c>
      <c r="B7" s="102"/>
      <c r="C7" s="102"/>
      <c r="D7" s="102"/>
      <c r="E7" s="102"/>
      <c r="F7" s="102"/>
      <c r="G7" s="101" t="s">
        <v>15</v>
      </c>
      <c r="H7" s="102"/>
      <c r="I7" s="103"/>
    </row>
    <row r="8" spans="1:9" ht="20.25" customHeight="1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>
      <c r="A9" s="11" t="s">
        <v>25</v>
      </c>
      <c r="B9" s="104"/>
      <c r="C9" s="105"/>
      <c r="D9" s="105"/>
      <c r="E9" s="105"/>
      <c r="F9" s="105"/>
      <c r="G9" s="105"/>
      <c r="H9" s="106"/>
      <c r="I9" s="12"/>
    </row>
    <row r="10" spans="1:9" s="13" customFormat="1" ht="20.100000000000001" customHeight="1">
      <c r="A10" s="14" t="s">
        <v>26</v>
      </c>
      <c r="B10" s="107" t="s">
        <v>95</v>
      </c>
      <c r="C10" s="15" t="s">
        <v>71</v>
      </c>
      <c r="D10" s="16"/>
      <c r="E10" s="16"/>
      <c r="F10" s="17" t="s">
        <v>27</v>
      </c>
      <c r="G10" s="18"/>
      <c r="H10" s="19">
        <f>D10*G10*E10</f>
        <v>0</v>
      </c>
      <c r="I10" s="12"/>
    </row>
    <row r="11" spans="1:9" s="13" customFormat="1" ht="20.100000000000001" customHeight="1">
      <c r="A11" s="14" t="s">
        <v>28</v>
      </c>
      <c r="B11" s="108"/>
      <c r="C11" s="15" t="s">
        <v>72</v>
      </c>
      <c r="D11" s="16"/>
      <c r="E11" s="16"/>
      <c r="F11" s="17" t="s">
        <v>27</v>
      </c>
      <c r="G11" s="18"/>
      <c r="H11" s="19">
        <f>D11*G11*E11</f>
        <v>0</v>
      </c>
      <c r="I11" s="12"/>
    </row>
    <row r="12" spans="1:9" s="13" customFormat="1" ht="20.100000000000001" customHeight="1">
      <c r="A12" s="14" t="s">
        <v>79</v>
      </c>
      <c r="B12" s="108"/>
      <c r="C12" s="15" t="s">
        <v>94</v>
      </c>
      <c r="D12" s="16">
        <v>1</v>
      </c>
      <c r="E12" s="16">
        <v>1</v>
      </c>
      <c r="F12" s="17" t="s">
        <v>78</v>
      </c>
      <c r="G12" s="18">
        <v>20000</v>
      </c>
      <c r="H12" s="19">
        <f>D12*G12*E12</f>
        <v>20000</v>
      </c>
      <c r="I12" s="36" t="s">
        <v>93</v>
      </c>
    </row>
    <row r="13" spans="1:9" s="13" customFormat="1" ht="20.100000000000001" customHeight="1">
      <c r="A13" s="14" t="s">
        <v>80</v>
      </c>
      <c r="B13" s="109"/>
      <c r="C13" s="15" t="s">
        <v>77</v>
      </c>
      <c r="D13" s="16">
        <v>20</v>
      </c>
      <c r="E13" s="16">
        <v>2</v>
      </c>
      <c r="F13" s="32" t="s">
        <v>81</v>
      </c>
      <c r="G13" s="18">
        <v>165</v>
      </c>
      <c r="H13" s="19">
        <f>D13*G13*E13</f>
        <v>6600</v>
      </c>
      <c r="I13" s="36"/>
    </row>
    <row r="14" spans="1:9" ht="20.100000000000001" customHeight="1" thickBot="1">
      <c r="A14" s="91" t="s">
        <v>29</v>
      </c>
      <c r="B14" s="92"/>
      <c r="C14" s="92"/>
      <c r="D14" s="92"/>
      <c r="E14" s="92"/>
      <c r="F14" s="92"/>
      <c r="G14" s="92"/>
      <c r="H14" s="20">
        <f>SUM(H10:H13)</f>
        <v>26600</v>
      </c>
      <c r="I14" s="21"/>
    </row>
    <row r="15" spans="1:9" ht="20.100000000000001" customHeight="1">
      <c r="A15" s="22" t="s">
        <v>16</v>
      </c>
      <c r="B15" s="23" t="s">
        <v>17</v>
      </c>
      <c r="C15" s="23" t="s">
        <v>18</v>
      </c>
      <c r="D15" s="24" t="s">
        <v>19</v>
      </c>
      <c r="E15" s="25" t="s">
        <v>30</v>
      </c>
      <c r="F15" s="23" t="s">
        <v>21</v>
      </c>
      <c r="G15" s="23" t="s">
        <v>22</v>
      </c>
      <c r="H15" s="23" t="s">
        <v>31</v>
      </c>
      <c r="I15" s="26" t="s">
        <v>24</v>
      </c>
    </row>
    <row r="16" spans="1:9" ht="20.100000000000001" customHeight="1">
      <c r="A16" s="27" t="s">
        <v>32</v>
      </c>
      <c r="B16" s="74" t="s">
        <v>33</v>
      </c>
      <c r="C16" s="75"/>
      <c r="D16" s="75"/>
      <c r="E16" s="75"/>
      <c r="F16" s="75"/>
      <c r="G16" s="75"/>
      <c r="H16" s="88"/>
      <c r="I16" s="28"/>
    </row>
    <row r="17" spans="1:9" s="13" customFormat="1" ht="20.100000000000001" customHeight="1">
      <c r="A17" s="29" t="s">
        <v>96</v>
      </c>
      <c r="B17" s="30" t="s">
        <v>73</v>
      </c>
      <c r="C17" s="30" t="s">
        <v>97</v>
      </c>
      <c r="D17" s="14">
        <v>25</v>
      </c>
      <c r="E17" s="65">
        <v>1</v>
      </c>
      <c r="F17" s="32" t="s">
        <v>34</v>
      </c>
      <c r="G17" s="33">
        <v>300</v>
      </c>
      <c r="H17" s="19">
        <f>D17*G17*E17</f>
        <v>7500</v>
      </c>
      <c r="I17" s="36" t="s">
        <v>99</v>
      </c>
    </row>
    <row r="18" spans="1:9" s="13" customFormat="1" ht="20.100000000000001" customHeight="1">
      <c r="A18" s="29" t="s">
        <v>82</v>
      </c>
      <c r="B18" s="66" t="s">
        <v>74</v>
      </c>
      <c r="C18" s="66" t="s">
        <v>98</v>
      </c>
      <c r="D18" s="67">
        <v>25</v>
      </c>
      <c r="E18" s="68">
        <v>1</v>
      </c>
      <c r="F18" s="32" t="s">
        <v>34</v>
      </c>
      <c r="G18" s="33">
        <v>300</v>
      </c>
      <c r="H18" s="19">
        <f>D18*G18*E18</f>
        <v>7500</v>
      </c>
      <c r="I18" s="36" t="s">
        <v>99</v>
      </c>
    </row>
    <row r="19" spans="1:9" ht="20.100000000000001" customHeight="1" thickBot="1">
      <c r="A19" s="91" t="s">
        <v>29</v>
      </c>
      <c r="B19" s="92"/>
      <c r="C19" s="92"/>
      <c r="D19" s="92"/>
      <c r="E19" s="92"/>
      <c r="F19" s="92"/>
      <c r="G19" s="93"/>
      <c r="H19" s="34">
        <f>SUM(H17:H18)</f>
        <v>15000</v>
      </c>
      <c r="I19" s="28"/>
    </row>
    <row r="20" spans="1:9" ht="20.100000000000001" customHeight="1">
      <c r="A20" s="22" t="s">
        <v>16</v>
      </c>
      <c r="B20" s="23" t="s">
        <v>17</v>
      </c>
      <c r="C20" s="23" t="s">
        <v>18</v>
      </c>
      <c r="D20" s="24" t="s">
        <v>35</v>
      </c>
      <c r="E20" s="24" t="s">
        <v>36</v>
      </c>
      <c r="F20" s="23" t="s">
        <v>21</v>
      </c>
      <c r="G20" s="23" t="s">
        <v>22</v>
      </c>
      <c r="H20" s="23" t="s">
        <v>87</v>
      </c>
      <c r="I20" s="26" t="s">
        <v>24</v>
      </c>
    </row>
    <row r="21" spans="1:9" ht="20.100000000000001" customHeight="1">
      <c r="A21" s="27" t="s">
        <v>37</v>
      </c>
      <c r="B21" s="74" t="s">
        <v>38</v>
      </c>
      <c r="C21" s="75"/>
      <c r="D21" s="75"/>
      <c r="E21" s="75"/>
      <c r="F21" s="75"/>
      <c r="G21" s="75"/>
      <c r="H21" s="88"/>
      <c r="I21" s="28"/>
    </row>
    <row r="22" spans="1:9" s="13" customFormat="1" ht="20.100000000000001" customHeight="1">
      <c r="A22" s="69" t="s">
        <v>39</v>
      </c>
      <c r="B22" s="35" t="s">
        <v>83</v>
      </c>
      <c r="C22" s="36"/>
      <c r="D22" s="14"/>
      <c r="E22" s="14"/>
      <c r="F22" s="32" t="s">
        <v>84</v>
      </c>
      <c r="G22" s="19"/>
      <c r="H22" s="19">
        <f>D22*G22*E22</f>
        <v>0</v>
      </c>
      <c r="I22" s="70"/>
    </row>
    <row r="23" spans="1:9" ht="20.100000000000001" customHeight="1" thickBot="1">
      <c r="A23" s="91" t="s">
        <v>29</v>
      </c>
      <c r="B23" s="92"/>
      <c r="C23" s="92"/>
      <c r="D23" s="92"/>
      <c r="E23" s="92"/>
      <c r="F23" s="92"/>
      <c r="G23" s="93"/>
      <c r="H23" s="34">
        <f>SUM(H22:H22)</f>
        <v>0</v>
      </c>
      <c r="I23" s="28"/>
    </row>
    <row r="24" spans="1:9" ht="20.100000000000001" customHeight="1">
      <c r="A24" s="22" t="s">
        <v>16</v>
      </c>
      <c r="B24" s="23" t="s">
        <v>17</v>
      </c>
      <c r="C24" s="23" t="s">
        <v>18</v>
      </c>
      <c r="D24" s="85" t="s">
        <v>35</v>
      </c>
      <c r="E24" s="86"/>
      <c r="F24" s="23" t="s">
        <v>21</v>
      </c>
      <c r="G24" s="23" t="s">
        <v>22</v>
      </c>
      <c r="H24" s="23" t="s">
        <v>31</v>
      </c>
      <c r="I24" s="26" t="s">
        <v>24</v>
      </c>
    </row>
    <row r="25" spans="1:9" ht="20.100000000000001" customHeight="1">
      <c r="A25" s="27" t="s">
        <v>40</v>
      </c>
      <c r="B25" s="74" t="s">
        <v>41</v>
      </c>
      <c r="C25" s="75"/>
      <c r="D25" s="75"/>
      <c r="E25" s="75"/>
      <c r="F25" s="75"/>
      <c r="G25" s="75"/>
      <c r="H25" s="88"/>
      <c r="I25" s="37"/>
    </row>
    <row r="26" spans="1:9" s="13" customFormat="1" ht="20.100000000000001" customHeight="1">
      <c r="A26" s="38" t="s">
        <v>42</v>
      </c>
      <c r="B26" s="30"/>
      <c r="C26" s="39"/>
      <c r="D26" s="89"/>
      <c r="E26" s="90"/>
      <c r="F26" s="32" t="s">
        <v>34</v>
      </c>
      <c r="G26" s="31"/>
      <c r="H26" s="19">
        <f t="shared" ref="H26" si="0">D26*G26</f>
        <v>0</v>
      </c>
      <c r="I26" s="40"/>
    </row>
    <row r="27" spans="1:9" ht="20.100000000000001" customHeight="1" thickBot="1">
      <c r="A27" s="91" t="s">
        <v>29</v>
      </c>
      <c r="B27" s="92"/>
      <c r="C27" s="92"/>
      <c r="D27" s="92"/>
      <c r="E27" s="92"/>
      <c r="F27" s="92"/>
      <c r="G27" s="93"/>
      <c r="H27" s="34">
        <f>SUM(H26:H26)</f>
        <v>0</v>
      </c>
      <c r="I27" s="37"/>
    </row>
    <row r="28" spans="1:9" ht="20.25" customHeight="1" thickBot="1">
      <c r="A28" s="41" t="s">
        <v>16</v>
      </c>
      <c r="B28" s="42" t="s">
        <v>17</v>
      </c>
      <c r="C28" s="42" t="s">
        <v>18</v>
      </c>
      <c r="D28" s="43" t="s">
        <v>43</v>
      </c>
      <c r="E28" s="44" t="s">
        <v>44</v>
      </c>
      <c r="F28" s="42" t="s">
        <v>21</v>
      </c>
      <c r="G28" s="42" t="s">
        <v>22</v>
      </c>
      <c r="H28" s="42" t="s">
        <v>31</v>
      </c>
      <c r="I28" s="45" t="s">
        <v>24</v>
      </c>
    </row>
    <row r="29" spans="1:9" ht="20.25" customHeight="1">
      <c r="A29" s="27" t="s">
        <v>45</v>
      </c>
      <c r="B29" s="94" t="s">
        <v>46</v>
      </c>
      <c r="C29" s="94"/>
      <c r="D29" s="94"/>
      <c r="E29" s="94"/>
      <c r="F29" s="94"/>
      <c r="G29" s="94"/>
      <c r="H29" s="94"/>
      <c r="I29" s="95"/>
    </row>
    <row r="30" spans="1:9" s="13" customFormat="1" ht="20.25" customHeight="1">
      <c r="A30" s="14" t="s">
        <v>47</v>
      </c>
      <c r="B30" s="30" t="s">
        <v>86</v>
      </c>
      <c r="C30" s="71"/>
      <c r="D30" s="14">
        <v>1</v>
      </c>
      <c r="E30" s="14">
        <v>1</v>
      </c>
      <c r="F30" s="32" t="s">
        <v>48</v>
      </c>
      <c r="G30" s="19">
        <v>600</v>
      </c>
      <c r="H30" s="19">
        <f>D30*E30*G30</f>
        <v>600</v>
      </c>
      <c r="I30" s="36"/>
    </row>
    <row r="31" spans="1:9" ht="20.25" customHeight="1">
      <c r="A31" s="91" t="s">
        <v>29</v>
      </c>
      <c r="B31" s="92"/>
      <c r="C31" s="92"/>
      <c r="D31" s="92"/>
      <c r="E31" s="92"/>
      <c r="F31" s="92"/>
      <c r="G31" s="93"/>
      <c r="H31" s="34">
        <f>SUM(H30:H30)</f>
        <v>600</v>
      </c>
      <c r="I31" s="72"/>
    </row>
    <row r="32" spans="1:9" ht="20.25" customHeight="1" thickBot="1">
      <c r="A32" s="46" t="s">
        <v>49</v>
      </c>
      <c r="B32" s="47"/>
      <c r="C32" s="47"/>
      <c r="D32" s="48"/>
      <c r="E32" s="48"/>
      <c r="F32" s="47"/>
      <c r="G32" s="49"/>
      <c r="H32" s="50">
        <f>H14+H19+H23+H27+H31</f>
        <v>42200</v>
      </c>
      <c r="I32" s="51"/>
    </row>
    <row r="33" spans="1:9" ht="20.25" customHeight="1">
      <c r="A33" s="22" t="s">
        <v>16</v>
      </c>
      <c r="B33" s="23" t="s">
        <v>17</v>
      </c>
      <c r="C33" s="23" t="s">
        <v>18</v>
      </c>
      <c r="D33" s="85" t="s">
        <v>35</v>
      </c>
      <c r="E33" s="86"/>
      <c r="F33" s="23" t="s">
        <v>21</v>
      </c>
      <c r="G33" s="23" t="s">
        <v>22</v>
      </c>
      <c r="H33" s="23" t="s">
        <v>31</v>
      </c>
      <c r="I33" s="26" t="s">
        <v>24</v>
      </c>
    </row>
    <row r="34" spans="1:9" ht="20.25" customHeight="1">
      <c r="A34" s="27" t="s">
        <v>50</v>
      </c>
      <c r="B34" s="74" t="s">
        <v>51</v>
      </c>
      <c r="C34" s="75"/>
      <c r="D34" s="75"/>
      <c r="E34" s="75"/>
      <c r="F34" s="75"/>
      <c r="G34" s="75"/>
      <c r="H34" s="75"/>
      <c r="I34" s="76"/>
    </row>
    <row r="35" spans="1:9" s="13" customFormat="1" ht="20.25" customHeight="1">
      <c r="A35" s="29" t="s">
        <v>52</v>
      </c>
      <c r="B35" s="36" t="s">
        <v>88</v>
      </c>
      <c r="C35" s="36"/>
      <c r="D35" s="77">
        <v>0.1</v>
      </c>
      <c r="E35" s="78"/>
      <c r="F35" s="52" t="s">
        <v>90</v>
      </c>
      <c r="G35" s="53">
        <f>H32</f>
        <v>42200</v>
      </c>
      <c r="H35" s="19">
        <f>D35*G35</f>
        <v>4220</v>
      </c>
      <c r="I35" s="12"/>
    </row>
    <row r="36" spans="1:9" ht="20.25" customHeight="1" thickBot="1">
      <c r="A36" s="79" t="s">
        <v>29</v>
      </c>
      <c r="B36" s="80"/>
      <c r="C36" s="80"/>
      <c r="D36" s="87"/>
      <c r="E36" s="87"/>
      <c r="F36" s="80"/>
      <c r="G36" s="81"/>
      <c r="H36" s="54">
        <f>SUM(H35:H35)</f>
        <v>4220</v>
      </c>
      <c r="I36" s="55"/>
    </row>
    <row r="37" spans="1:9" ht="20.25" customHeight="1">
      <c r="A37" s="22" t="s">
        <v>16</v>
      </c>
      <c r="B37" s="23" t="s">
        <v>17</v>
      </c>
      <c r="C37" s="23" t="s">
        <v>18</v>
      </c>
      <c r="D37" s="24" t="s">
        <v>19</v>
      </c>
      <c r="E37" s="24" t="s">
        <v>53</v>
      </c>
      <c r="F37" s="23" t="s">
        <v>21</v>
      </c>
      <c r="G37" s="23" t="s">
        <v>22</v>
      </c>
      <c r="H37" s="23" t="s">
        <v>31</v>
      </c>
      <c r="I37" s="26" t="s">
        <v>24</v>
      </c>
    </row>
    <row r="38" spans="1:9" ht="20.25" customHeight="1">
      <c r="A38" s="27" t="s">
        <v>54</v>
      </c>
      <c r="B38" s="74" t="s">
        <v>55</v>
      </c>
      <c r="C38" s="75"/>
      <c r="D38" s="75"/>
      <c r="E38" s="75"/>
      <c r="F38" s="75"/>
      <c r="G38" s="75"/>
      <c r="H38" s="75"/>
      <c r="I38" s="76"/>
    </row>
    <row r="39" spans="1:9" ht="20.25" customHeight="1">
      <c r="A39" s="29" t="s">
        <v>56</v>
      </c>
      <c r="B39" s="73" t="s">
        <v>57</v>
      </c>
      <c r="C39" s="36"/>
      <c r="D39" s="16"/>
      <c r="E39" s="16"/>
      <c r="F39" s="17" t="s">
        <v>85</v>
      </c>
      <c r="G39" s="53"/>
      <c r="H39" s="19">
        <f>D39*E39*G39</f>
        <v>0</v>
      </c>
      <c r="I39" s="64"/>
    </row>
    <row r="40" spans="1:9" ht="20.25" customHeight="1" thickBot="1">
      <c r="A40" s="79" t="s">
        <v>29</v>
      </c>
      <c r="B40" s="80"/>
      <c r="C40" s="80"/>
      <c r="D40" s="80"/>
      <c r="E40" s="80"/>
      <c r="F40" s="80"/>
      <c r="G40" s="81"/>
      <c r="H40" s="54">
        <f>SUM(H39:H39)</f>
        <v>0</v>
      </c>
      <c r="I40" s="56"/>
    </row>
    <row r="41" spans="1:9" ht="20.25" customHeight="1">
      <c r="A41" s="22" t="s">
        <v>16</v>
      </c>
      <c r="B41" s="23" t="s">
        <v>17</v>
      </c>
      <c r="C41" s="23" t="s">
        <v>18</v>
      </c>
      <c r="D41" s="85" t="s">
        <v>19</v>
      </c>
      <c r="E41" s="86"/>
      <c r="F41" s="23" t="s">
        <v>21</v>
      </c>
      <c r="G41" s="23" t="s">
        <v>22</v>
      </c>
      <c r="H41" s="23" t="s">
        <v>31</v>
      </c>
      <c r="I41" s="26" t="s">
        <v>24</v>
      </c>
    </row>
    <row r="42" spans="1:9" ht="20.25" customHeight="1">
      <c r="A42" s="27" t="s">
        <v>58</v>
      </c>
      <c r="B42" s="74" t="s">
        <v>59</v>
      </c>
      <c r="C42" s="75"/>
      <c r="D42" s="75"/>
      <c r="E42" s="75"/>
      <c r="F42" s="75"/>
      <c r="G42" s="75"/>
      <c r="H42" s="75"/>
      <c r="I42" s="76"/>
    </row>
    <row r="43" spans="1:9" s="13" customFormat="1" ht="20.25" customHeight="1">
      <c r="A43" s="29" t="s">
        <v>60</v>
      </c>
      <c r="B43" s="30" t="s">
        <v>61</v>
      </c>
      <c r="C43" s="30"/>
      <c r="D43" s="14"/>
      <c r="E43" s="14"/>
      <c r="F43" s="32" t="s">
        <v>62</v>
      </c>
      <c r="G43" s="53"/>
      <c r="H43" s="19">
        <f>D43*E43*G43</f>
        <v>0</v>
      </c>
      <c r="I43" s="12"/>
    </row>
    <row r="44" spans="1:9" s="13" customFormat="1" ht="20.25" customHeight="1">
      <c r="A44" s="29" t="s">
        <v>63</v>
      </c>
      <c r="B44" s="30" t="s">
        <v>64</v>
      </c>
      <c r="C44" s="30"/>
      <c r="D44" s="14"/>
      <c r="E44" s="14"/>
      <c r="F44" s="32" t="s">
        <v>62</v>
      </c>
      <c r="G44" s="19"/>
      <c r="H44" s="19">
        <f t="shared" ref="H44" si="1">D44*E44*G44</f>
        <v>0</v>
      </c>
      <c r="I44" s="12"/>
    </row>
    <row r="45" spans="1:9" ht="20.25" customHeight="1" thickBot="1">
      <c r="A45" s="79" t="s">
        <v>29</v>
      </c>
      <c r="B45" s="80"/>
      <c r="C45" s="80"/>
      <c r="D45" s="80"/>
      <c r="E45" s="80"/>
      <c r="F45" s="80"/>
      <c r="G45" s="81"/>
      <c r="H45" s="54">
        <f>SUM(H43:H44)</f>
        <v>0</v>
      </c>
      <c r="I45" s="56"/>
    </row>
    <row r="46" spans="1:9" ht="20.25" customHeight="1">
      <c r="A46" s="22" t="s">
        <v>16</v>
      </c>
      <c r="B46" s="23" t="s">
        <v>17</v>
      </c>
      <c r="C46" s="23" t="s">
        <v>18</v>
      </c>
      <c r="D46" s="85" t="s">
        <v>35</v>
      </c>
      <c r="E46" s="86"/>
      <c r="F46" s="23" t="s">
        <v>21</v>
      </c>
      <c r="G46" s="23" t="s">
        <v>22</v>
      </c>
      <c r="H46" s="23" t="s">
        <v>31</v>
      </c>
      <c r="I46" s="26" t="s">
        <v>24</v>
      </c>
    </row>
    <row r="47" spans="1:9" ht="20.25" customHeight="1">
      <c r="A47" s="27" t="s">
        <v>65</v>
      </c>
      <c r="B47" s="74" t="s">
        <v>66</v>
      </c>
      <c r="C47" s="75"/>
      <c r="D47" s="75"/>
      <c r="E47" s="75"/>
      <c r="F47" s="75"/>
      <c r="G47" s="75"/>
      <c r="H47" s="75"/>
      <c r="I47" s="76"/>
    </row>
    <row r="48" spans="1:9" s="13" customFormat="1" ht="20.25" customHeight="1">
      <c r="A48" s="29" t="s">
        <v>67</v>
      </c>
      <c r="B48" s="36" t="s">
        <v>89</v>
      </c>
      <c r="C48" s="36"/>
      <c r="D48" s="77">
        <v>0.06</v>
      </c>
      <c r="E48" s="78"/>
      <c r="F48" s="52" t="s">
        <v>90</v>
      </c>
      <c r="G48" s="57">
        <f>H45+H40+H36+H32</f>
        <v>46420</v>
      </c>
      <c r="H48" s="19">
        <f>D48*G48</f>
        <v>2785.2</v>
      </c>
      <c r="I48" s="12"/>
    </row>
    <row r="49" spans="1:9" ht="20.25" customHeight="1">
      <c r="A49" s="79" t="s">
        <v>29</v>
      </c>
      <c r="B49" s="80"/>
      <c r="C49" s="80"/>
      <c r="D49" s="80"/>
      <c r="E49" s="80"/>
      <c r="F49" s="80"/>
      <c r="G49" s="81"/>
      <c r="H49" s="54">
        <f>SUM(H47:H48)</f>
        <v>2785.2</v>
      </c>
      <c r="I49" s="56"/>
    </row>
    <row r="50" spans="1:9" ht="20.25" customHeight="1">
      <c r="A50" s="58" t="s">
        <v>68</v>
      </c>
      <c r="B50" s="59"/>
      <c r="C50" s="59"/>
      <c r="D50" s="59"/>
      <c r="E50" s="59"/>
      <c r="F50" s="59"/>
      <c r="G50" s="60"/>
      <c r="H50" s="61">
        <f>H32+H36+H40+H45+H49</f>
        <v>49205.2</v>
      </c>
      <c r="I50" s="62"/>
    </row>
    <row r="51" spans="1:9" ht="20.25" customHeight="1" thickBot="1">
      <c r="A51" s="82" t="s">
        <v>69</v>
      </c>
      <c r="B51" s="83"/>
      <c r="C51" s="83"/>
      <c r="D51" s="83"/>
      <c r="E51" s="83"/>
      <c r="F51" s="83"/>
      <c r="G51" s="83"/>
      <c r="H51" s="83"/>
      <c r="I51" s="84"/>
    </row>
    <row r="54" spans="1:9" ht="20.25" customHeight="1">
      <c r="H54" s="63"/>
    </row>
  </sheetData>
  <mergeCells count="37">
    <mergeCell ref="H4:I4"/>
    <mergeCell ref="A1:I1"/>
    <mergeCell ref="D2:E2"/>
    <mergeCell ref="H2:I2"/>
    <mergeCell ref="D3:E3"/>
    <mergeCell ref="H3:I3"/>
    <mergeCell ref="A23:G23"/>
    <mergeCell ref="A5:I5"/>
    <mergeCell ref="B6:I6"/>
    <mergeCell ref="A7:F7"/>
    <mergeCell ref="G7:I7"/>
    <mergeCell ref="B9:H9"/>
    <mergeCell ref="A14:G14"/>
    <mergeCell ref="B16:H16"/>
    <mergeCell ref="A19:G19"/>
    <mergeCell ref="B21:H21"/>
    <mergeCell ref="B10:B13"/>
    <mergeCell ref="A36:G36"/>
    <mergeCell ref="D24:E24"/>
    <mergeCell ref="B25:H25"/>
    <mergeCell ref="D26:E26"/>
    <mergeCell ref="A27:G27"/>
    <mergeCell ref="B29:I29"/>
    <mergeCell ref="A31:G31"/>
    <mergeCell ref="D33:E33"/>
    <mergeCell ref="B34:I34"/>
    <mergeCell ref="D35:E35"/>
    <mergeCell ref="B47:I47"/>
    <mergeCell ref="D48:E48"/>
    <mergeCell ref="A49:G49"/>
    <mergeCell ref="A51:I51"/>
    <mergeCell ref="B38:I38"/>
    <mergeCell ref="A40:G40"/>
    <mergeCell ref="D41:E41"/>
    <mergeCell ref="B42:I42"/>
    <mergeCell ref="A45:G45"/>
    <mergeCell ref="D46:E46"/>
  </mergeCells>
  <phoneticPr fontId="4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2019-01-02T10:17:58Z</dcterms:created>
  <dcterms:modified xsi:type="dcterms:W3CDTF">2019-06-03T09:06:43Z</dcterms:modified>
</cp:coreProperties>
</file>