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370"/>
  </bookViews>
  <sheets>
    <sheet name="总账单" sheetId="1" r:id="rId1"/>
    <sheet name="7日接机" sheetId="2" r:id="rId2"/>
    <sheet name="8日接机" sheetId="3" r:id="rId3"/>
    <sheet name="8日送机" sheetId="4" r:id="rId4"/>
    <sheet name="9日送机" sheetId="5" r:id="rId5"/>
  </sheets>
  <definedNames>
    <definedName name="_xlnm._FilterDatabase" localSheetId="1" hidden="1">'7日接机'!$B$5:$BI$41</definedName>
    <definedName name="_xlnm._FilterDatabase" localSheetId="2" hidden="1">'8日接机'!$A$4:$BH$43</definedName>
    <definedName name="_xlnm._FilterDatabase" localSheetId="3" hidden="1">'8日送机'!$A$4:$BH$17</definedName>
    <definedName name="_xlnm._FilterDatabase" localSheetId="4" hidden="1">'9日送机'!$A$4:$BH$51</definedName>
  </definedNames>
  <calcPr calcId="124519" concurrentCalc="0"/>
</workbook>
</file>

<file path=xl/calcChain.xml><?xml version="1.0" encoding="utf-8"?>
<calcChain xmlns="http://schemas.openxmlformats.org/spreadsheetml/2006/main">
  <c r="F38" i="1"/>
  <c r="F36"/>
  <c r="F32"/>
  <c r="AK51" i="5"/>
  <c r="AK17" i="4"/>
  <c r="AL43" i="3"/>
  <c r="AJ36"/>
  <c r="AJ35"/>
  <c r="AJ34"/>
  <c r="AJ33"/>
  <c r="AJ32"/>
  <c r="AJ31"/>
  <c r="AJ30"/>
  <c r="AJ29"/>
  <c r="AJ28"/>
  <c r="AJ27"/>
  <c r="AJ26"/>
  <c r="AJ24"/>
  <c r="AJ23"/>
  <c r="AJ22"/>
  <c r="AJ21"/>
  <c r="AJ20"/>
  <c r="AJ19"/>
  <c r="AJ17"/>
  <c r="AJ16"/>
  <c r="AJ15"/>
  <c r="AJ14"/>
  <c r="AJ13"/>
  <c r="AJ12"/>
  <c r="AJ11"/>
  <c r="AJ10"/>
  <c r="AJ9"/>
  <c r="AJ8"/>
  <c r="AJ7"/>
  <c r="AJ6"/>
  <c r="AL41" i="2"/>
  <c r="AJ40"/>
  <c r="AJ38"/>
  <c r="AJ37"/>
  <c r="AJ35"/>
  <c r="AJ33"/>
  <c r="AJ32"/>
  <c r="AJ31"/>
  <c r="AJ30"/>
  <c r="AJ29"/>
  <c r="AJ28"/>
  <c r="AJ27"/>
  <c r="AJ26"/>
  <c r="AJ25"/>
  <c r="AJ24"/>
  <c r="AJ23"/>
  <c r="AJ21"/>
  <c r="AJ20"/>
  <c r="AJ19"/>
  <c r="AJ18"/>
  <c r="AJ17"/>
  <c r="AJ16"/>
  <c r="AJ15"/>
  <c r="AJ14"/>
  <c r="AJ13"/>
  <c r="AJ12"/>
  <c r="AJ11"/>
  <c r="AJ10"/>
  <c r="AJ9"/>
  <c r="AJ8"/>
  <c r="AJ7"/>
  <c r="E12" i="1"/>
  <c r="F12"/>
  <c r="E9"/>
  <c r="F9"/>
  <c r="E10"/>
  <c r="F10"/>
  <c r="E11"/>
  <c r="F11"/>
  <c r="F13"/>
  <c r="F14"/>
  <c r="F15"/>
  <c r="B47"/>
  <c r="F29"/>
  <c r="F33"/>
  <c r="F37"/>
  <c r="F31"/>
  <c r="F28"/>
  <c r="F30"/>
  <c r="F34"/>
  <c r="F35"/>
  <c r="F40"/>
  <c r="F41"/>
  <c r="B48"/>
  <c r="F6"/>
  <c r="B44"/>
  <c r="F18"/>
  <c r="F19"/>
  <c r="F20"/>
  <c r="B45"/>
  <c r="F23"/>
  <c r="F24"/>
  <c r="F25"/>
  <c r="B46"/>
  <c r="B49"/>
  <c r="B50"/>
  <c r="B51"/>
  <c r="A45"/>
</calcChain>
</file>

<file path=xl/sharedStrings.xml><?xml version="1.0" encoding="utf-8"?>
<sst xmlns="http://schemas.openxmlformats.org/spreadsheetml/2006/main" count="2821" uniqueCount="841">
  <si>
    <t>团号：ZYHSHE20171107-LL004</t>
  </si>
  <si>
    <t>171107大新华季亮亮广州W酒店会议结算单</t>
  </si>
  <si>
    <t>酒店</t>
  </si>
  <si>
    <t>酒店名称</t>
  </si>
  <si>
    <t>标准</t>
  </si>
  <si>
    <t>数量（间）</t>
  </si>
  <si>
    <t>天数（晚）</t>
  </si>
  <si>
    <t>单价
（元/间晚）</t>
  </si>
  <si>
    <t>总价（元）</t>
  </si>
  <si>
    <t>备注</t>
  </si>
  <si>
    <t>交通</t>
  </si>
  <si>
    <t>费用项目</t>
  </si>
  <si>
    <t>数量（辆）</t>
  </si>
  <si>
    <t>数量(趟)</t>
  </si>
  <si>
    <t>单价（元/辆/趟）</t>
  </si>
  <si>
    <t>7日接机接站用车</t>
  </si>
  <si>
    <t>如附件</t>
  </si>
  <si>
    <t>8日接机接站用车</t>
  </si>
  <si>
    <t>8日送机送站用车</t>
  </si>
  <si>
    <t>9日送机送站用车</t>
  </si>
  <si>
    <t>餐费</t>
  </si>
  <si>
    <t>数量（人）</t>
  </si>
  <si>
    <t>单价（元/人）</t>
  </si>
  <si>
    <t>其他费用</t>
  </si>
  <si>
    <t>数量</t>
  </si>
  <si>
    <t>单价（元/天）</t>
  </si>
  <si>
    <t>广州塔门票</t>
  </si>
  <si>
    <t>接机牌</t>
  </si>
  <si>
    <t>旅行社费用</t>
  </si>
  <si>
    <t>数量(天)</t>
  </si>
  <si>
    <t>单价</t>
  </si>
  <si>
    <t>英文导游</t>
  </si>
  <si>
    <t>上会工作人员</t>
  </si>
  <si>
    <t>11月7日，酒店，9:30-21:30</t>
  </si>
  <si>
    <t>11月7日，机场，12:30-20:30</t>
  </si>
  <si>
    <t>11月7日，机场，10:30-24:30</t>
  </si>
  <si>
    <t>11月8日，酒店，9:30-18:30</t>
  </si>
  <si>
    <t>11月8日，南站，14:00-22:00</t>
  </si>
  <si>
    <t>11月8日，机场，10:00-15:30</t>
  </si>
  <si>
    <t>11月9日，酒店，6:30-16:15</t>
  </si>
  <si>
    <t>上会工作人员交通费</t>
  </si>
  <si>
    <t>7点前，23点后打车费</t>
  </si>
  <si>
    <t>合计</t>
  </si>
  <si>
    <t>项目</t>
  </si>
  <si>
    <t>总计（元）</t>
  </si>
  <si>
    <t>小计</t>
  </si>
  <si>
    <t>服务费6%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</si>
  <si>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</si>
  <si>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</si>
  <si>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</si>
  <si>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</si>
  <si>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</si>
  <si>
    <t>大区</t>
  </si>
  <si>
    <t>姓名(Name)</t>
  </si>
  <si>
    <t>成本中心</t>
  </si>
  <si>
    <t>姓（拼音）</t>
  </si>
  <si>
    <t>名（拼音）</t>
  </si>
  <si>
    <t>HCP ID</t>
  </si>
  <si>
    <t>性别(Gender)</t>
  </si>
  <si>
    <t>邮箱</t>
  </si>
  <si>
    <t>省份</t>
  </si>
  <si>
    <t>城市(City)</t>
  </si>
  <si>
    <t>医院(Hospital)/连锁(Chain)</t>
  </si>
  <si>
    <t>科室(Department)/门店(Store)</t>
  </si>
  <si>
    <t>学历</t>
  </si>
  <si>
    <t>职称(Title)</t>
  </si>
  <si>
    <t>职务</t>
  </si>
  <si>
    <t>通讯地址</t>
  </si>
  <si>
    <t>邮编</t>
  </si>
  <si>
    <t>电话号码(座机)</t>
  </si>
  <si>
    <t>身份证号或军官证号(ID)</t>
  </si>
  <si>
    <t>客户手机号(Phone Num)</t>
  </si>
  <si>
    <t>地区经理(DSM)</t>
  </si>
  <si>
    <t>负责人手机号(Sale's Phone Num)</t>
  </si>
  <si>
    <t>住宿安排(Y/N)(Accommodation(Y/N))</t>
  </si>
  <si>
    <t>过夜协议是否在邀请确认前已签(Y/N)(overnight agreement signed before invitation confirmed(Y/N))</t>
  </si>
  <si>
    <t>是否系统上提交参会客户管理表单</t>
  </si>
  <si>
    <t>到达日期(Arrival Date)</t>
  </si>
  <si>
    <t>航班/车次号(Flight/Train No.)</t>
  </si>
  <si>
    <t>离开日期(Departure Date)</t>
  </si>
  <si>
    <t>航班/车次号(Departure Flight/Train No.)</t>
  </si>
  <si>
    <t>备注(Remarks)</t>
  </si>
  <si>
    <t>目标/非目标(Target / Not-Target)</t>
  </si>
  <si>
    <t xml:space="preserve">项目名称 (Meeting Name) </t>
  </si>
  <si>
    <t>活动日期(Date)</t>
  </si>
  <si>
    <t>活动地点(Location)</t>
  </si>
  <si>
    <t>时间</t>
  </si>
  <si>
    <t>车型</t>
  </si>
  <si>
    <t>价格</t>
  </si>
  <si>
    <t>11月7日接机广州机场</t>
  </si>
  <si>
    <t>岳峰</t>
  </si>
  <si>
    <t>礼来</t>
  </si>
  <si>
    <r>
      <rPr>
        <sz val="9"/>
        <rFont val="微软雅黑"/>
        <family val="2"/>
        <charset val="134"/>
      </rPr>
      <t>FM9301</t>
    </r>
    <r>
      <rPr>
        <sz val="10.5"/>
        <color theme="1"/>
        <rFont val="宋体"/>
        <family val="3"/>
        <charset val="134"/>
      </rPr>
      <t>上海</t>
    </r>
    <r>
      <rPr>
        <sz val="10.5"/>
        <color theme="1"/>
        <rFont val="DengXian"/>
        <family val="1"/>
      </rPr>
      <t>-</t>
    </r>
    <r>
      <rPr>
        <sz val="10.5"/>
        <color theme="1"/>
        <rFont val="宋体"/>
        <family val="3"/>
        <charset val="134"/>
      </rPr>
      <t>广州</t>
    </r>
    <r>
      <rPr>
        <sz val="10.5"/>
        <color theme="1"/>
        <rFont val="DengXian"/>
        <family val="1"/>
      </rPr>
      <t xml:space="preserve"> 08:30-11:05</t>
    </r>
  </si>
  <si>
    <t>小车</t>
  </si>
  <si>
    <t>中东区</t>
  </si>
  <si>
    <t>杨昆木</t>
  </si>
  <si>
    <t>Yang</t>
  </si>
  <si>
    <t>Kunmu</t>
  </si>
  <si>
    <t>CN-6121334HCP</t>
  </si>
  <si>
    <t>男</t>
  </si>
  <si>
    <t>无</t>
  </si>
  <si>
    <t>河南省</t>
  </si>
  <si>
    <t>三门峡市</t>
  </si>
  <si>
    <t>三门峡湖滨区医院</t>
  </si>
  <si>
    <t>内分泌科</t>
  </si>
  <si>
    <t>本科</t>
  </si>
  <si>
    <t>副主任医师无</t>
  </si>
  <si>
    <t>三门峡市湖滨区和平路1号</t>
  </si>
  <si>
    <t>‘411202194805260512</t>
  </si>
  <si>
    <t>赵培</t>
  </si>
  <si>
    <t>Y</t>
  </si>
  <si>
    <t>是</t>
  </si>
  <si>
    <t>CZ3364 洛阳-广州 10:45-13:10</t>
  </si>
  <si>
    <t>CZ3363 广州-洛阳  07:25-09:55</t>
  </si>
  <si>
    <t>8号工作日当天航班无法准时参会</t>
  </si>
  <si>
    <t>目标</t>
  </si>
  <si>
    <t>2017巅峰论坛广州站</t>
  </si>
  <si>
    <t>广州</t>
  </si>
  <si>
    <t>GL8</t>
  </si>
  <si>
    <t>练志勋</t>
  </si>
  <si>
    <t>Lian</t>
  </si>
  <si>
    <t>Zhixun</t>
  </si>
  <si>
    <t>CN-300000506HCP</t>
  </si>
  <si>
    <t>洛阳市</t>
  </si>
  <si>
    <t>嵩县人民医院</t>
  </si>
  <si>
    <t>河南省嵩县城嵩州路28号</t>
  </si>
  <si>
    <t>’410303197205242075</t>
  </si>
  <si>
    <t>李宇鹏</t>
  </si>
  <si>
    <t>Li</t>
  </si>
  <si>
    <t>Yupeng</t>
  </si>
  <si>
    <t>CN-6063990HCP</t>
  </si>
  <si>
    <t>洛阳市第二中医院</t>
  </si>
  <si>
    <t>糖尿病科</t>
  </si>
  <si>
    <t>主治医师</t>
  </si>
  <si>
    <t>洛阳市涧西区长江西路3号</t>
  </si>
  <si>
    <t>‘410622197908032010</t>
  </si>
  <si>
    <t>王瀚涛</t>
  </si>
  <si>
    <t>Wang</t>
  </si>
  <si>
    <t>Hantao</t>
  </si>
  <si>
    <t>礼来陪同</t>
  </si>
  <si>
    <t>410305198212225318</t>
  </si>
  <si>
    <t>11.8日当天无合适航班，只能11.7前往</t>
  </si>
  <si>
    <t>中南区</t>
  </si>
  <si>
    <t>欧阳军强</t>
  </si>
  <si>
    <t>ou yang</t>
  </si>
  <si>
    <t>jun qiang</t>
  </si>
  <si>
    <t>CN-6057058HCP</t>
  </si>
  <si>
    <t>云南省</t>
  </si>
  <si>
    <t>景洪市</t>
  </si>
  <si>
    <t>云南省西双版纳傣族自治州人民医院</t>
  </si>
  <si>
    <t>硕士</t>
  </si>
  <si>
    <t>副主任医师</t>
  </si>
  <si>
    <t>副主任</t>
  </si>
  <si>
    <t>西双版纳州景洪市嘎兰南路4号</t>
  </si>
  <si>
    <t>532901197109040018</t>
  </si>
  <si>
    <t>杨滔</t>
  </si>
  <si>
    <r>
      <rPr>
        <sz val="9"/>
        <rFont val="微软雅黑"/>
        <family val="2"/>
        <charset val="134"/>
      </rPr>
      <t>CZ3492 西双版纳-昆明 08:20-09:30                   CZ3416</t>
    </r>
    <r>
      <rPr>
        <sz val="9"/>
        <rFont val="微软雅黑"/>
        <family val="2"/>
        <charset val="134"/>
      </rPr>
      <t xml:space="preserve"> 昆明-广州 11:00-13:10</t>
    </r>
  </si>
  <si>
    <t>MU6738 广州-昆明 18:55-21:35                              MU5909 昆明-西双版纳 22:20-23:10</t>
  </si>
  <si>
    <t>2017年巅峰论坛广州站</t>
  </si>
  <si>
    <t>2017.11.8</t>
  </si>
  <si>
    <t>航班更改为：  17:40到</t>
  </si>
  <si>
    <t>孟玉芬</t>
  </si>
  <si>
    <t>MENG</t>
  </si>
  <si>
    <t>YUFENG</t>
  </si>
  <si>
    <t>CN-6133509HCP</t>
  </si>
  <si>
    <t>女</t>
  </si>
  <si>
    <t>商丘市</t>
  </si>
  <si>
    <t>民权县人民医院</t>
  </si>
  <si>
    <t>主治</t>
  </si>
  <si>
    <t>411421198608160107</t>
  </si>
  <si>
    <t>周东娟</t>
  </si>
  <si>
    <t>ZH9654郑州-广州 11:45-14:15</t>
  </si>
  <si>
    <t>CZ3195 广州-郑州 09:30-11:55</t>
  </si>
  <si>
    <t>因为客户距离以及时间原因故申请提前一天到达</t>
  </si>
  <si>
    <t>冯彤</t>
  </si>
  <si>
    <t>FENG</t>
  </si>
  <si>
    <t>TONG</t>
  </si>
  <si>
    <t>CN-6103856HCP</t>
  </si>
  <si>
    <t>411421198603024026</t>
  </si>
  <si>
    <t>丁韶峰</t>
  </si>
  <si>
    <t>ding</t>
  </si>
  <si>
    <t>shaofeng</t>
  </si>
  <si>
    <t>CN-6149522HCP</t>
  </si>
  <si>
    <t>山东省</t>
  </si>
  <si>
    <t>济宁</t>
  </si>
  <si>
    <t>济宁市第一人民医院</t>
  </si>
  <si>
    <t>内分泌</t>
  </si>
  <si>
    <t>科秘书</t>
  </si>
  <si>
    <t>济宁市健康路6号</t>
  </si>
  <si>
    <t>固话区号（注意0开头要加“'”符号如：'010）</t>
  </si>
  <si>
    <t>，370284198612030031</t>
  </si>
  <si>
    <t>谭海静</t>
  </si>
  <si>
    <t>CZ3520 济宁-广州 12:25-14:55</t>
  </si>
  <si>
    <t>CZ3519 广州-济宁 09:00-11:15</t>
  </si>
  <si>
    <t>取消用车</t>
  </si>
  <si>
    <t>司延香</t>
  </si>
  <si>
    <t>si</t>
  </si>
  <si>
    <t>yanxiang</t>
  </si>
  <si>
    <t>CN-300027571HCP</t>
  </si>
  <si>
    <t>泗水县人民医院</t>
  </si>
  <si>
    <t>内四科</t>
  </si>
  <si>
    <t>大学本科</t>
  </si>
  <si>
    <t>济宁泗水县健康路89号</t>
  </si>
  <si>
    <t>37083119690217152x</t>
  </si>
  <si>
    <t>杜庆顺</t>
  </si>
  <si>
    <t>du</t>
  </si>
  <si>
    <t>qingshun</t>
  </si>
  <si>
    <t>CN-300165548HCP</t>
  </si>
  <si>
    <t>兖矿集团南屯矿职工医院</t>
  </si>
  <si>
    <t>内科</t>
  </si>
  <si>
    <t>副院长</t>
  </si>
  <si>
    <t>北宿镇南屯矿居民委员会</t>
  </si>
  <si>
    <t>370825197304155113</t>
  </si>
  <si>
    <t>仇东</t>
  </si>
  <si>
    <t>礼来公司陪同</t>
  </si>
  <si>
    <t>山东</t>
  </si>
  <si>
    <t>，370827197906061379</t>
  </si>
  <si>
    <t>杜仲海</t>
  </si>
  <si>
    <t>DU</t>
  </si>
  <si>
    <t>ZHONGHAI</t>
  </si>
  <si>
    <t>CN-6138894HCP</t>
  </si>
  <si>
    <t>许昌</t>
  </si>
  <si>
    <t>禹州市中医院</t>
  </si>
  <si>
    <t>主任医师</t>
  </si>
  <si>
    <t>主任</t>
  </si>
  <si>
    <t>411081196911281070</t>
  </si>
  <si>
    <t>,13849869063</t>
  </si>
  <si>
    <t>冉志昌</t>
  </si>
  <si>
    <t>CZ3393 郑州-广州 12:35-14:55</t>
  </si>
  <si>
    <t>CZ3972 广州-郑州 12:35-15:00</t>
  </si>
  <si>
    <t>田仕英</t>
  </si>
  <si>
    <t>CZ3134 天津-广州 12:20-15:35</t>
  </si>
  <si>
    <t>司机先去W酒店接岳峰再去机场接人，接机后游览</t>
  </si>
  <si>
    <t xml:space="preserve">Martin Füchtenbusch </t>
  </si>
  <si>
    <t>朱惠芳</t>
  </si>
  <si>
    <t>王波</t>
  </si>
  <si>
    <t>bo</t>
  </si>
  <si>
    <t>CN-6121048HCP</t>
  </si>
  <si>
    <t>烟台市</t>
  </si>
  <si>
    <t>烟台山医院</t>
  </si>
  <si>
    <t>370622196802073124</t>
  </si>
  <si>
    <t>李霄辉</t>
  </si>
  <si>
    <t>CZ6261 烟台-广州 12:25-16:00</t>
  </si>
  <si>
    <t>SC4898 广州-烟台 12:20-15:30</t>
  </si>
  <si>
    <t>杨丽琴</t>
  </si>
  <si>
    <t>yang</t>
  </si>
  <si>
    <t>li ping</t>
  </si>
  <si>
    <t>CN-3004270HCP</t>
  </si>
  <si>
    <t>2878256458@qq.com</t>
  </si>
  <si>
    <t>大理市</t>
  </si>
  <si>
    <t>大理市第一人民医院</t>
  </si>
  <si>
    <t>内分泌代谢病科</t>
  </si>
  <si>
    <t>云南省大理白族自治州大理市泰安路36号</t>
  </si>
  <si>
    <t>532901197106220320</t>
  </si>
  <si>
    <t>CZ3482 大理-广州 12:45-16:50</t>
  </si>
  <si>
    <t>MU5732 广州-大理 11:10-16:15</t>
  </si>
  <si>
    <t>大理到广州直飞航班到达最早一班是16:50，经停和转机的都是赶不上会议时间，所以只能安排提前一天7号的飞机，需要安排一天住宿</t>
  </si>
  <si>
    <t>付效国</t>
  </si>
  <si>
    <t>Fu</t>
  </si>
  <si>
    <t>XiaoGuo</t>
  </si>
  <si>
    <t>CN-300041410HCP</t>
  </si>
  <si>
    <t>982435680@qq.com</t>
  </si>
  <si>
    <t>潍坊市</t>
  </si>
  <si>
    <t>潍坊市寒亭区人民医院</t>
  </si>
  <si>
    <t>科主任</t>
  </si>
  <si>
    <t>37070319701224003X</t>
  </si>
  <si>
    <t>王明明</t>
  </si>
  <si>
    <t xml:space="preserve">HU7032 潍坊-广州  14:55-17:55 </t>
  </si>
  <si>
    <t>MU5258 广州-青岛 12:20-15:25</t>
  </si>
  <si>
    <t>吴玉敏</t>
  </si>
  <si>
    <t>wu</t>
  </si>
  <si>
    <t>yumin</t>
  </si>
  <si>
    <t>CN-6047589HCP</t>
  </si>
  <si>
    <t xml:space="preserve">郑州 </t>
  </si>
  <si>
    <t>郑州大学第五附属医院</t>
  </si>
  <si>
    <t>郑州市康复前街3号</t>
  </si>
  <si>
    <t>410103196201053749</t>
  </si>
  <si>
    <t>CZ3395 郑州-广州 15:40-18:05</t>
  </si>
  <si>
    <t>CZ3390 广州-郑州 21:25-23:50</t>
  </si>
  <si>
    <t>王华静</t>
  </si>
  <si>
    <t>huajing</t>
  </si>
  <si>
    <t>CN-6047039HCP</t>
  </si>
  <si>
    <t>威海市</t>
  </si>
  <si>
    <t>威海市口腔医院</t>
  </si>
  <si>
    <t>固话区号（注意0开头要加“'”符号如：'010</t>
  </si>
  <si>
    <t>370632197212241041</t>
  </si>
  <si>
    <t>CZ3844 威海-广州 14:55-19:55</t>
  </si>
  <si>
    <t xml:space="preserve"> CZ3843 广州-威海 09:00-14:05</t>
  </si>
  <si>
    <t>梁丹</t>
  </si>
  <si>
    <t>Liang</t>
  </si>
  <si>
    <t>dan</t>
  </si>
  <si>
    <t>CN-300048504HCP</t>
  </si>
  <si>
    <t>威海卫人民医院</t>
  </si>
  <si>
    <t>371002198505187848</t>
  </si>
  <si>
    <t>张永强</t>
  </si>
  <si>
    <t>Zhang</t>
  </si>
  <si>
    <t>yongqiang</t>
  </si>
  <si>
    <t>CN-300058966HCP</t>
  </si>
  <si>
    <t>威海市经济技术开发区医院</t>
  </si>
  <si>
    <t>呼吸内分泌科</t>
  </si>
  <si>
    <t>医师</t>
  </si>
  <si>
    <t>61273219870403151X</t>
  </si>
  <si>
    <t>向传平</t>
  </si>
  <si>
    <t>xiang</t>
  </si>
  <si>
    <t>chuanping</t>
  </si>
  <si>
    <t>CN-6118172HCP</t>
  </si>
  <si>
    <t>1054624839@QQ.COM</t>
  </si>
  <si>
    <t>湖北</t>
  </si>
  <si>
    <t>宜昌</t>
  </si>
  <si>
    <t>宜都市人民医院</t>
  </si>
  <si>
    <t>/443000</t>
  </si>
  <si>
    <t>/18972036787</t>
  </si>
  <si>
    <t>/420581196508240074</t>
  </si>
  <si>
    <t>罗艳</t>
  </si>
  <si>
    <t>CZ3312 宜昌-广州 21:55-23:35</t>
  </si>
  <si>
    <t>MU2252 广州-宜昌 07:45-09:40</t>
  </si>
  <si>
    <t>秦丽媛</t>
  </si>
  <si>
    <t>qin</t>
  </si>
  <si>
    <t>liyuan</t>
  </si>
  <si>
    <t>CN-300020314hcp</t>
  </si>
  <si>
    <t>1185308683@qq.com</t>
  </si>
  <si>
    <t>秭归县中医院</t>
  </si>
  <si>
    <t>/13697297321</t>
  </si>
  <si>
    <t>/420527198801294929</t>
  </si>
  <si>
    <t>罗亚锋</t>
  </si>
  <si>
    <t>luo</t>
  </si>
  <si>
    <t>yafeng</t>
  </si>
  <si>
    <t>CN-6118369HCP</t>
  </si>
  <si>
    <t>wslyf@sina.Com</t>
  </si>
  <si>
    <t>襄阳</t>
  </si>
  <si>
    <t>襄阳市中医医院</t>
  </si>
  <si>
    <t>湖北省襄阳市中医医院</t>
  </si>
  <si>
    <t>420604197702160518</t>
  </si>
  <si>
    <t>冯元</t>
  </si>
  <si>
    <t>13707199758</t>
  </si>
  <si>
    <t>CZ3362 襄阳-广州 21:55-23:55</t>
  </si>
  <si>
    <t>CZ3361 广州-襄阳 18:40-20:40</t>
  </si>
  <si>
    <t>广州巅峰论坛</t>
  </si>
  <si>
    <t>李菲</t>
  </si>
  <si>
    <t>li</t>
  </si>
  <si>
    <t>fei</t>
  </si>
  <si>
    <t>CN-30014836HCP</t>
  </si>
  <si>
    <t>襄阳市第一人民医院</t>
  </si>
  <si>
    <t>42062619870205 0020</t>
  </si>
  <si>
    <t>11月7日接机广州东站</t>
  </si>
  <si>
    <t>南区</t>
  </si>
  <si>
    <t>陈馥</t>
  </si>
  <si>
    <t>Chen</t>
  </si>
  <si>
    <t>fu</t>
  </si>
  <si>
    <t>CN-6049873HCP</t>
  </si>
  <si>
    <t>chenfu1990@hotmail.com</t>
  </si>
  <si>
    <t>广东省</t>
  </si>
  <si>
    <t>汕头市</t>
  </si>
  <si>
    <t>汕头大学医学院附属第一医院</t>
  </si>
  <si>
    <t>一病区组长</t>
  </si>
  <si>
    <t>广东省汕头市长平路57号</t>
  </si>
  <si>
    <t>440583198009204322</t>
  </si>
  <si>
    <t>庄填</t>
  </si>
  <si>
    <t>D7511 汕头-广州东 11:05- 14:15</t>
  </si>
  <si>
    <t>动车（自购）</t>
  </si>
  <si>
    <t>1、SK客户，因身体原因睡眠质量太差，请务必安排单间。谢谢。2、因为该客户11月9日上午门诊无法请假，而11月8日早上坐动车去广州又太早，故该客户11月7日下午到广州，8号晚上回。请知悉！</t>
  </si>
  <si>
    <t>11月7日接机广州南站</t>
  </si>
  <si>
    <t>杜制峰</t>
  </si>
  <si>
    <t>ZHIFENG</t>
  </si>
  <si>
    <t>CN-6108745HCP</t>
  </si>
  <si>
    <t>duzhifeng168@sina.com</t>
  </si>
  <si>
    <t>许昌市</t>
  </si>
  <si>
    <t>鄢陵县中心医院</t>
  </si>
  <si>
    <t>，411024197304147731</t>
  </si>
  <si>
    <t>G93 许昌东-广州南 08:21-13:50</t>
  </si>
  <si>
    <t>G818 广州南-许昌东 12:30-18:36</t>
  </si>
  <si>
    <t>胡仙</t>
  </si>
  <si>
    <t>hu</t>
  </si>
  <si>
    <t>xian</t>
  </si>
  <si>
    <t>CN-6104045HCP</t>
  </si>
  <si>
    <t>湖南省</t>
  </si>
  <si>
    <t>岳阳市</t>
  </si>
  <si>
    <t>岳阳市中医院</t>
  </si>
  <si>
    <t>研究生</t>
  </si>
  <si>
    <t>430181198008104382</t>
  </si>
  <si>
    <t>贺楚兰</t>
  </si>
  <si>
    <t>G1113 岳阳东-广州南 11:18-14:45</t>
  </si>
  <si>
    <t>周小琦</t>
  </si>
  <si>
    <t>D3688 防城港北-广州南 10:40-15:50</t>
  </si>
  <si>
    <t>刘鹏</t>
  </si>
  <si>
    <t>liu</t>
  </si>
  <si>
    <t>peng</t>
  </si>
  <si>
    <t>CN-300156882H</t>
  </si>
  <si>
    <t>岳阳市三医院</t>
  </si>
  <si>
    <t>430623198206110031</t>
  </si>
  <si>
    <t>G67 岳阳东-广州南 18:55-22:18</t>
  </si>
  <si>
    <t>11月8日接机广州机场</t>
  </si>
  <si>
    <t>聂佳叶</t>
  </si>
  <si>
    <t>Nie</t>
  </si>
  <si>
    <t>Jiaye</t>
  </si>
  <si>
    <t>316690510@qq.com</t>
  </si>
  <si>
    <t>海南省</t>
  </si>
  <si>
    <t>海口市</t>
  </si>
  <si>
    <t>610302199210136023</t>
  </si>
  <si>
    <t>CZ6775 海口-广州 08:40-09:50</t>
  </si>
  <si>
    <t>CZ6784(广州到海口17:45—19:05)</t>
  </si>
  <si>
    <t>孙晔</t>
  </si>
  <si>
    <t>Sun</t>
  </si>
  <si>
    <t>Ye</t>
  </si>
  <si>
    <t>CN-300148358HCP</t>
  </si>
  <si>
    <t>1667045689@qq.com</t>
  </si>
  <si>
    <t>海南医学院第二附属医院</t>
  </si>
  <si>
    <t>全科医疗科</t>
  </si>
  <si>
    <t>海南省海口市龙华区白水塘路48号</t>
  </si>
  <si>
    <t>230102198207192845</t>
  </si>
  <si>
    <t xml:space="preserve">CZ6784 广州-海口 17:45-19:05 </t>
  </si>
  <si>
    <t>李会芳</t>
  </si>
  <si>
    <t>huifang</t>
  </si>
  <si>
    <t>CN-6053371HCP</t>
  </si>
  <si>
    <t>lhfkm2003041@163.com</t>
  </si>
  <si>
    <t>昆明市</t>
  </si>
  <si>
    <t>昆明医科大学第一附属医院</t>
  </si>
  <si>
    <t>云南省昆明市五华区西昌路295号</t>
  </si>
  <si>
    <t>142424197505114423</t>
  </si>
  <si>
    <t>MU5731 昆明-广州 08:00-10:10</t>
  </si>
  <si>
    <t>MU5732 广州-昆明 11:10-14:05</t>
  </si>
  <si>
    <t>客户睡眠质量不好，望安排单间。谢谢！</t>
  </si>
  <si>
    <t>陆加寿</t>
  </si>
  <si>
    <t>lu</t>
  </si>
  <si>
    <t>jiashou</t>
  </si>
  <si>
    <t>CN-6057021HCP</t>
  </si>
  <si>
    <t>Ljs_2778@163.com</t>
  </si>
  <si>
    <t>文山市</t>
  </si>
  <si>
    <t>云南省文山壮族苗族自治州人民医院</t>
  </si>
  <si>
    <t>云南省文山市开化中路222号</t>
  </si>
  <si>
    <t>532621196509260030</t>
  </si>
  <si>
    <t>杨俊</t>
  </si>
  <si>
    <t>11月7日 MU5930 文山-昆明 20:45-21:40                                                11月8日MU5731 昆明-广州 08:00-10:10</t>
  </si>
  <si>
    <t>MU5740 广州-昆明 14:20-17:10                          MU5929 昆明-文山 19:10-19:55</t>
  </si>
  <si>
    <t>2017年颠峰论坛广州站</t>
  </si>
  <si>
    <t>11月8号</t>
  </si>
  <si>
    <t>许玲</t>
  </si>
  <si>
    <t>xu</t>
  </si>
  <si>
    <t>ling</t>
  </si>
  <si>
    <t>CN—6056889HCP</t>
  </si>
  <si>
    <t>13638838866@139.com</t>
  </si>
  <si>
    <t>曲靖市</t>
  </si>
  <si>
    <t>昭通市第二人民医院</t>
  </si>
  <si>
    <t>昭通市昭阳大道63号</t>
  </si>
  <si>
    <t>532101197002130028</t>
  </si>
  <si>
    <t>11月7日MU5970 昭通-昆明 21:00-22:00                                          11月8日 MU5731 昆明-广州 08:10-10:10</t>
  </si>
  <si>
    <t>MU5740 广州-昆明 14:20-17:10                               MU9709 昆明-昭通 19:20-20:10</t>
  </si>
  <si>
    <t>程绘春</t>
  </si>
  <si>
    <t>Cheng</t>
  </si>
  <si>
    <t>huichun</t>
  </si>
  <si>
    <t>CN-6166881HCP</t>
  </si>
  <si>
    <t>85822846@QQ.COM</t>
  </si>
  <si>
    <t>武汉</t>
  </si>
  <si>
    <t>江夏区第一人民医院</t>
  </si>
  <si>
    <t>文化大道1号</t>
  </si>
  <si>
    <t>420122197710010144'</t>
  </si>
  <si>
    <t>蔡军</t>
  </si>
  <si>
    <t xml:space="preserve"> CZ3368 武汉-广州 08:20-10:10</t>
  </si>
  <si>
    <t>广州到武汉，CZ3346</t>
  </si>
  <si>
    <t>DIACOHHN17-45506</t>
  </si>
  <si>
    <t>周光全</t>
  </si>
  <si>
    <t>zhou</t>
  </si>
  <si>
    <t>guangquan</t>
  </si>
  <si>
    <t>CN-6168198HCP</t>
  </si>
  <si>
    <t>ZGQ-2006@SOHU.COM</t>
  </si>
  <si>
    <t>武汉市汉阳医院</t>
  </si>
  <si>
    <t>墨水湖路53号</t>
  </si>
  <si>
    <t>420111197301085736'</t>
  </si>
  <si>
    <t>广州到武汉，CZ6589</t>
  </si>
  <si>
    <t>DIACOHHN17-45507</t>
  </si>
  <si>
    <t>徐丽丽</t>
  </si>
  <si>
    <t>lili</t>
  </si>
  <si>
    <t>cn-6129123hcp</t>
  </si>
  <si>
    <t>青岛市</t>
  </si>
  <si>
    <t>青岛大学附属医院黄岛院区</t>
  </si>
  <si>
    <t>青岛市黄岛区五台山路1677号青岛大学医学院附属医院黄岛分院</t>
  </si>
  <si>
    <t>371121198201270065</t>
  </si>
  <si>
    <t>邱继金</t>
  </si>
  <si>
    <t>CZ3379 长沙-广州 13:25-14:55</t>
  </si>
  <si>
    <t>客户当日在长沙开会，所以从长沙直接去广州</t>
  </si>
  <si>
    <t>王敏</t>
  </si>
  <si>
    <t>WANG</t>
  </si>
  <si>
    <t>MIN</t>
  </si>
  <si>
    <t>CN-6047238</t>
  </si>
  <si>
    <t>wmrmyy@163.com</t>
  </si>
  <si>
    <t>德州</t>
  </si>
  <si>
    <t>德州市人民医院</t>
  </si>
  <si>
    <t>干部保健科</t>
  </si>
  <si>
    <t>山东省德州市新湖大街1751号</t>
  </si>
  <si>
    <t>372401196604120048</t>
  </si>
  <si>
    <t>朱珊慧</t>
  </si>
  <si>
    <t>SC1169 济南-广州 08:00-10:50</t>
  </si>
  <si>
    <t>CZ3711 广州-济南 15:05-17:45</t>
  </si>
  <si>
    <t>于庆飞</t>
  </si>
  <si>
    <t>Yu</t>
  </si>
  <si>
    <t>Qing Fei</t>
  </si>
  <si>
    <t>CN-300138931HCP</t>
  </si>
  <si>
    <t>yqf1-2003@163.com</t>
  </si>
  <si>
    <t>济南</t>
  </si>
  <si>
    <t>山东省交通医院</t>
  </si>
  <si>
    <t>肾内科</t>
  </si>
  <si>
    <t>山东省济南市无影山中路12号</t>
  </si>
  <si>
    <t>370102197802120834</t>
  </si>
  <si>
    <t>要求单间（个人睡眠问题）</t>
  </si>
  <si>
    <t>张泽曦</t>
  </si>
  <si>
    <t>zhang</t>
  </si>
  <si>
    <t>zexi</t>
  </si>
  <si>
    <t>正在通过审核</t>
  </si>
  <si>
    <t>贵州</t>
  </si>
  <si>
    <t>贵阳</t>
  </si>
  <si>
    <t>贵阳中医学院第二附属医院</t>
  </si>
  <si>
    <t>住院医师</t>
  </si>
  <si>
    <t>120104199301293812</t>
  </si>
  <si>
    <t>齐林</t>
  </si>
  <si>
    <t>否</t>
  </si>
  <si>
    <t>CZ6497 贵阳-广州 09:15-10:50</t>
  </si>
  <si>
    <t>CZ3692 广州-贵阳 15:40-17:25</t>
  </si>
  <si>
    <t>客户正在加急通过Veeva审核</t>
  </si>
  <si>
    <t>巅峰论坛</t>
  </si>
  <si>
    <t>李玉秀</t>
  </si>
  <si>
    <t>yuxiu</t>
  </si>
  <si>
    <t>CN-3001555HCP</t>
  </si>
  <si>
    <t>北京</t>
  </si>
  <si>
    <t>北京协和医院</t>
  </si>
  <si>
    <t>教授</t>
  </si>
  <si>
    <t>·230103196408104845</t>
  </si>
  <si>
    <t>邹杰</t>
  </si>
  <si>
    <t>11月8日</t>
  </si>
  <si>
    <t>CA1351 北京-广州 07:40-10:55</t>
  </si>
  <si>
    <t>预定可改签机票</t>
  </si>
  <si>
    <t>黄婉霞</t>
  </si>
  <si>
    <t>huang</t>
  </si>
  <si>
    <t>wanxia</t>
  </si>
  <si>
    <t>lilly</t>
  </si>
  <si>
    <t>·331082199312057229</t>
  </si>
  <si>
    <t>李翔</t>
  </si>
  <si>
    <t>CA1366 广州-北京 2030-2335  </t>
  </si>
  <si>
    <t>张睿</t>
  </si>
  <si>
    <t>张兰予</t>
  </si>
  <si>
    <t>lanYu</t>
  </si>
  <si>
    <t>cn-6046088hcp</t>
  </si>
  <si>
    <t>zhanglanyucelia@126.com</t>
  </si>
  <si>
    <t>中国人民解放军第401医院</t>
  </si>
  <si>
    <t>博士</t>
  </si>
  <si>
    <t>青岛市市南区山东路7号</t>
  </si>
  <si>
    <t>370628197911290024</t>
  </si>
  <si>
    <t>CZ3716 青岛-广州 08:15-11:25</t>
  </si>
  <si>
    <t>CZ3573 广州-青岛 16:15-19:10</t>
  </si>
  <si>
    <t>崔银玲</t>
  </si>
  <si>
    <t>cui</t>
  </si>
  <si>
    <t>yin ling</t>
  </si>
  <si>
    <t>cn-6046305hcp</t>
  </si>
  <si>
    <t>黄岛区人民医院</t>
  </si>
  <si>
    <t>青岛市黄岛区灵山湾路2877号</t>
  </si>
  <si>
    <t>370284197810301846</t>
  </si>
  <si>
    <t>张盛霞</t>
  </si>
  <si>
    <t>sheng xia</t>
  </si>
  <si>
    <t>CN-300013141HCP</t>
  </si>
  <si>
    <t>13685420093@139.com</t>
  </si>
  <si>
    <t>青岛市第三人民医院</t>
  </si>
  <si>
    <t>青岛市李沧区永平路29号</t>
  </si>
  <si>
    <t>‘053289076283</t>
  </si>
  <si>
    <t>410703196809063040</t>
  </si>
  <si>
    <t>廖霜</t>
  </si>
  <si>
    <t>liao</t>
  </si>
  <si>
    <t>shuang</t>
  </si>
  <si>
    <t>CN-300159589HCP</t>
  </si>
  <si>
    <t>重庆</t>
  </si>
  <si>
    <t>重庆市綦江区人民医院</t>
  </si>
  <si>
    <t xml:space="preserve"> </t>
  </si>
  <si>
    <t>重庆市綦江区古南街道沱湾支路54号</t>
  </si>
  <si>
    <t xml:space="preserve">023-48662542 </t>
  </si>
  <si>
    <t>510223197210225425</t>
  </si>
  <si>
    <t>刘佳来</t>
  </si>
  <si>
    <t>CA4395 重庆-广州 09:25-11:35</t>
  </si>
  <si>
    <t>CZ3405 广州-重庆 09:45-12:15</t>
  </si>
  <si>
    <t>第四节礼来巅峰论坛</t>
  </si>
  <si>
    <t xml:space="preserve">2017年11月8日  
</t>
  </si>
  <si>
    <t xml:space="preserve">广州W酒店
</t>
  </si>
  <si>
    <t>左艳霞</t>
  </si>
  <si>
    <t>礼来公司</t>
  </si>
  <si>
    <t>210203198612042048</t>
  </si>
  <si>
    <t>FM9305 上海-广州 09:30-12:05</t>
  </si>
  <si>
    <t>2017.11.9</t>
  </si>
  <si>
    <t>H03746</t>
  </si>
  <si>
    <t>陈海英</t>
  </si>
  <si>
    <t>Haiying</t>
  </si>
  <si>
    <t>CN-6059824HCP</t>
  </si>
  <si>
    <t>ssshhhyyy@yeah.net</t>
  </si>
  <si>
    <t>海口</t>
  </si>
  <si>
    <t>海口市第三人民医院</t>
  </si>
  <si>
    <t>科室主任</t>
  </si>
  <si>
    <t>海南省海口市</t>
  </si>
  <si>
    <t>460021197206075243</t>
  </si>
  <si>
    <t>N</t>
  </si>
  <si>
    <t>CZ6791 海口-广州 11:00-12:15</t>
  </si>
  <si>
    <t>CZ6784 广州-海口 17:45-19:05</t>
  </si>
  <si>
    <t>王秋雁</t>
  </si>
  <si>
    <t>Qiuyan</t>
  </si>
  <si>
    <t>CN-300129808HCP</t>
  </si>
  <si>
    <t>1216052257@qq.com</t>
  </si>
  <si>
    <t>文昌</t>
  </si>
  <si>
    <t>文昌市人民医院</t>
  </si>
  <si>
    <t>海南省文昌市</t>
  </si>
  <si>
    <t>460022197410012764</t>
  </si>
  <si>
    <t>康省</t>
  </si>
  <si>
    <t>KANG</t>
  </si>
  <si>
    <t>SHENG</t>
  </si>
  <si>
    <t>CN-6188167HCP</t>
  </si>
  <si>
    <t>临沂</t>
  </si>
  <si>
    <t>兰陵县人民医院</t>
  </si>
  <si>
    <t>兰陵会宝路</t>
  </si>
  <si>
    <t>371326198301070434</t>
  </si>
  <si>
    <t>ZH9956 临沂-广州 10:05-12:45</t>
  </si>
  <si>
    <t>ZH9955 广州-临沂 06:50-9:20</t>
  </si>
  <si>
    <t>肖怡</t>
  </si>
  <si>
    <t>xiao</t>
  </si>
  <si>
    <t>yi</t>
  </si>
  <si>
    <t>CN-6053523HCP</t>
  </si>
  <si>
    <t>1369610157@qq.com</t>
  </si>
  <si>
    <t>昆明市第三人民医院</t>
  </si>
  <si>
    <t xml:space="preserve">内二科 </t>
  </si>
  <si>
    <t>三线医师</t>
  </si>
  <si>
    <t>昆明市官渡区吴井路319号</t>
  </si>
  <si>
    <t>530102197405010826</t>
  </si>
  <si>
    <t>MU5739 昆明-广州 11:00-13:10</t>
  </si>
  <si>
    <t>CZ3489 广州-昆明 18:40-21:20</t>
  </si>
  <si>
    <t>马丽娜</t>
  </si>
  <si>
    <t>ma</t>
  </si>
  <si>
    <t>lina</t>
  </si>
  <si>
    <t>CN-6189303HCP</t>
  </si>
  <si>
    <t>malina5120512@126.com</t>
  </si>
  <si>
    <t>洛阳市中心医院</t>
  </si>
  <si>
    <t>医生</t>
  </si>
  <si>
    <t>河南省洛阳市中州中路288号</t>
  </si>
  <si>
    <t>411403198605125848</t>
  </si>
  <si>
    <t>袁萌</t>
  </si>
  <si>
    <t>yuan</t>
  </si>
  <si>
    <t>meng</t>
  </si>
  <si>
    <t>CN-6138854HCP</t>
  </si>
  <si>
    <t>244563858@qq.com</t>
  </si>
  <si>
    <t>鹤壁市</t>
  </si>
  <si>
    <t>鹤壁市煤业集团有限责任公司总医院</t>
  </si>
  <si>
    <t>410603198802281532</t>
  </si>
  <si>
    <t>孙书潦</t>
  </si>
  <si>
    <t>11月8日接机广州南站</t>
  </si>
  <si>
    <t>向林</t>
  </si>
  <si>
    <t>lin</t>
  </si>
  <si>
    <t>CN-6048715HCP</t>
  </si>
  <si>
    <t>广州军区武汉总医院</t>
  </si>
  <si>
    <t>43313019830907 4239</t>
  </si>
  <si>
    <t>G1105 武汉-广州南 06:45-11:56</t>
  </si>
  <si>
    <t>G96 广州南-武汉 08:55-12:38</t>
  </si>
  <si>
    <t>卢红华</t>
  </si>
  <si>
    <t>honghua</t>
  </si>
  <si>
    <t>广西</t>
  </si>
  <si>
    <t>南宁市</t>
  </si>
  <si>
    <t>南宁市邕宁区人民医院</t>
  </si>
  <si>
    <t>慕洁茵</t>
  </si>
  <si>
    <t>D3651 南宁-广州南 07:30-11:30</t>
  </si>
  <si>
    <t>赵星</t>
  </si>
  <si>
    <t>zhao</t>
  </si>
  <si>
    <t>xing</t>
  </si>
  <si>
    <t>南宁</t>
  </si>
  <si>
    <t>呙劲松</t>
  </si>
  <si>
    <t>guo</t>
  </si>
  <si>
    <t>jin song</t>
  </si>
  <si>
    <t>CN-6059844HCP</t>
  </si>
  <si>
    <t>湖南</t>
  </si>
  <si>
    <t>衡阳</t>
  </si>
  <si>
    <t>南华大学附属第二医院</t>
  </si>
  <si>
    <t>430404197810021014，</t>
  </si>
  <si>
    <t>彭丁石</t>
  </si>
  <si>
    <t>G6107 衡阳东-广州南 09:39-11:37</t>
  </si>
  <si>
    <t>G836（11:28-13:20）广州南-衡阳东</t>
  </si>
  <si>
    <t>广州W酒店</t>
  </si>
  <si>
    <t>范丹</t>
  </si>
  <si>
    <t>fan</t>
  </si>
  <si>
    <t>CN-6064296HCP</t>
  </si>
  <si>
    <t>郴州</t>
  </si>
  <si>
    <t>汝城县人民医院</t>
  </si>
  <si>
    <t>431026198009090024，</t>
  </si>
  <si>
    <t>G6107 郴州西-广州南 10:14-11:37</t>
  </si>
  <si>
    <t>G818（10:16-11:40）广州南-郴州西</t>
  </si>
  <si>
    <t>同下一起住</t>
  </si>
  <si>
    <t>胡艳平</t>
  </si>
  <si>
    <t>yan ping</t>
  </si>
  <si>
    <t>CN-300041314HCP</t>
  </si>
  <si>
    <t>郴州桂阳县人民医院</t>
  </si>
  <si>
    <t>同上一起住</t>
  </si>
  <si>
    <t>吴巍东</t>
  </si>
  <si>
    <t>wei dong</t>
  </si>
  <si>
    <t>礼来员工</t>
  </si>
  <si>
    <t>431022198703080058，</t>
  </si>
  <si>
    <t>沈方华</t>
  </si>
  <si>
    <t>shen</t>
  </si>
  <si>
    <t>Fanghua</t>
  </si>
  <si>
    <t>CN-6138535HCP</t>
  </si>
  <si>
    <t>sfh-feixue@163.com</t>
  </si>
  <si>
    <t>湘乡市</t>
  </si>
  <si>
    <t>湘乡市人民医院</t>
  </si>
  <si>
    <t>湖南省湘乡市健康路30号</t>
  </si>
  <si>
    <t>0731-56771197</t>
  </si>
  <si>
    <t>43038119830226461X</t>
  </si>
  <si>
    <t>彭文超</t>
  </si>
  <si>
    <t>G6484 长沙南-广州南 09:19-12:49</t>
  </si>
  <si>
    <t>G6152(广州南16:42-长沙南19:24)</t>
  </si>
  <si>
    <t>王会娟</t>
  </si>
  <si>
    <t>wang</t>
  </si>
  <si>
    <t>huijuan</t>
  </si>
  <si>
    <t>CN-300151566HCP</t>
  </si>
  <si>
    <t>桂林市</t>
  </si>
  <si>
    <t>桂林医学院</t>
  </si>
  <si>
    <t>老年科</t>
  </si>
  <si>
    <t>D2954 桂林-广州南 09:45-12:51</t>
  </si>
  <si>
    <t>马昭杰</t>
  </si>
  <si>
    <t>zhaojie</t>
  </si>
  <si>
    <t>CN-300164962HCP</t>
  </si>
  <si>
    <t>广东</t>
  </si>
  <si>
    <t>汕头</t>
  </si>
  <si>
    <t>汕头中心医院</t>
  </si>
  <si>
    <t>汕头市外马路114号</t>
  </si>
  <si>
    <t>440582198207034233</t>
  </si>
  <si>
    <t>G6319 潮汕-广州南 10：22-13：10</t>
  </si>
  <si>
    <t>CZ3894 白云机场15：15-16：15潮汕机场</t>
  </si>
  <si>
    <t>李慧</t>
  </si>
  <si>
    <t>hui</t>
  </si>
  <si>
    <t>CN-6167966HCP</t>
  </si>
  <si>
    <t>怀化</t>
  </si>
  <si>
    <t>湖南医药学院第一附属医院</t>
  </si>
  <si>
    <t>怀化市湖南医药学院第一附属医院</t>
  </si>
  <si>
    <t>431224198810240743</t>
  </si>
  <si>
    <t>G6148 怀化南-广州南 08:58-13:35</t>
  </si>
  <si>
    <t>高铁G6160（广州南17:17-怀化南22:06）</t>
  </si>
  <si>
    <t>王艳红</t>
  </si>
  <si>
    <t>yanhong</t>
  </si>
  <si>
    <t>CN-300109843HCP</t>
  </si>
  <si>
    <t>钦州市</t>
  </si>
  <si>
    <t>钦州市钦南区人民医院</t>
  </si>
  <si>
    <t>广西省钦州市</t>
  </si>
  <si>
    <t>452802197103222022</t>
  </si>
  <si>
    <t>y</t>
  </si>
  <si>
    <t>D3708 钦州-广州南 08:48-13:59</t>
  </si>
  <si>
    <t>CZ3294(广州到南宁13:55—15:35)</t>
  </si>
  <si>
    <t>11月8日接机广州站</t>
  </si>
  <si>
    <t>李丹东</t>
  </si>
  <si>
    <t>dandong</t>
  </si>
  <si>
    <t>CN-6149087HCP</t>
  </si>
  <si>
    <t>玉林市</t>
  </si>
  <si>
    <t>玉林市红十字会医院</t>
  </si>
  <si>
    <t>广西省玉林市</t>
  </si>
  <si>
    <t>450981198612220037</t>
  </si>
  <si>
    <t>D3679  贵港-广州 10:25-13:43</t>
  </si>
  <si>
    <t>动车</t>
  </si>
  <si>
    <t>代表帮忙购票</t>
  </si>
  <si>
    <t>吴俊峰</t>
  </si>
  <si>
    <t>jun feng</t>
  </si>
  <si>
    <t>CN-6141301HCP</t>
  </si>
  <si>
    <t>玉林市第一人民医院</t>
  </si>
  <si>
    <t>452501198001080715</t>
  </si>
  <si>
    <t>11月8日接机广州北站</t>
  </si>
  <si>
    <t>刘娟</t>
  </si>
  <si>
    <t>LIU</t>
  </si>
  <si>
    <t>JUAN</t>
  </si>
  <si>
    <t>CN-6148448HPC</t>
  </si>
  <si>
    <t>Lexl_90@163.com</t>
  </si>
  <si>
    <t>永州市</t>
  </si>
  <si>
    <t>永州市中心医院</t>
  </si>
  <si>
    <t>湖南省永州市冷水滩区潇水西路151号</t>
  </si>
  <si>
    <t>430481198401206701</t>
  </si>
  <si>
    <t>G6126 永州-衡阳东 08:14-09:21        G1401 衡阳东-广州北 10:08-11:48</t>
  </si>
  <si>
    <t>G6076（广州南16：09-永州19：42）</t>
  </si>
  <si>
    <t>姓名</t>
  </si>
  <si>
    <t>性别</t>
  </si>
  <si>
    <t>医院</t>
  </si>
  <si>
    <t>客户手机号</t>
  </si>
  <si>
    <t>住宿安排</t>
  </si>
  <si>
    <t>离开日期</t>
  </si>
  <si>
    <t>航班/车次号</t>
  </si>
  <si>
    <t>送机时间</t>
  </si>
  <si>
    <t>11月8日酒店备车</t>
  </si>
  <si>
    <t>酒店备车</t>
  </si>
  <si>
    <t>10:00酒店备车</t>
  </si>
  <si>
    <t>11月8日广州市内接送</t>
  </si>
  <si>
    <t>肖正华</t>
  </si>
  <si>
    <t>下午2:30在广州市第一医院门诊大门口接，送到广州W酒店，晚餐后送金沙洲糖果小区，联系：胡明13602857569</t>
  </si>
  <si>
    <t>翁建平</t>
  </si>
  <si>
    <t>14:30从天河区天河路600号中山大学附属第三医院出发，送到广州W酒店，晚餐后送回家里，联系：龚瑾瑜15018749360</t>
  </si>
  <si>
    <t>11月8日送机</t>
  </si>
  <si>
    <t>MU5705 西双版纳-昆明 08:20-09:30                   MU5739 昆明-广州 11:00-13:10</t>
  </si>
  <si>
    <t xml:space="preserve"> MU5738 广州-昆明 1855 2135                          MU2765 昆明-景洪 2300 0005+1  </t>
  </si>
  <si>
    <t>CA1351</t>
  </si>
  <si>
    <t> CA1302  广州-北京 19:30-22:35 </t>
  </si>
  <si>
    <t>CA1309</t>
  </si>
  <si>
    <t>CZ3960 广州-郑州  2015 2230</t>
  </si>
  <si>
    <t>11月9日送机</t>
  </si>
  <si>
    <t>两台GL8</t>
  </si>
  <si>
    <t>CZ6367 青岛-广州 12:50-16:10</t>
  </si>
  <si>
    <t>CZ3379 长沙-广州 09:00-10:30</t>
  </si>
  <si>
    <t>动车D3708（自购）</t>
  </si>
  <si>
    <t>CZ3294 广州-南宁 13:55-15:35</t>
  </si>
  <si>
    <t>11月7日 MU5930 文山-昆明 20:45-21:40                 11月8日MU5731 昆明-广州 08:00-10:10</t>
  </si>
  <si>
    <t>11月7日MU5970 昭通-昆明 21:00-22:00                  11月8日 MU5731 昆明-广州 08:10-10:10</t>
  </si>
  <si>
    <t>MU5740 广州-昆明 14:20-17:10                               MU5969 昆明-昭通 19:20-20:10</t>
  </si>
  <si>
    <t>CZ3894 广州-潮汕 15:15-16:15</t>
  </si>
  <si>
    <t>武汉到广州，CZ3368;</t>
  </si>
  <si>
    <t>CZ3346 广州-武汉 17:05-19:00</t>
  </si>
  <si>
    <t>CZ6775(海口到广州08：40—09:50)</t>
  </si>
  <si>
    <t>FM9305</t>
  </si>
  <si>
    <t>HO3746 广州-上海 19:30-21:50</t>
  </si>
  <si>
    <t>11月9日送广州南站</t>
  </si>
  <si>
    <t>G72 广州南-岳阳 07:46-11:07</t>
  </si>
  <si>
    <t>D3818  广州南- 贵港  08:42---</t>
  </si>
  <si>
    <t>G1101 武汉-广州南 06:45-11:11</t>
  </si>
  <si>
    <t>D3706 广州南-南宁 09:06-12:44</t>
  </si>
  <si>
    <t>G6107(10:14-11:37)郴州西-广州南</t>
  </si>
  <si>
    <t>G818 广州南-郴州西 10:16-11:40</t>
  </si>
  <si>
    <t>xiaoqi</t>
  </si>
  <si>
    <t>CN-300003969HCP</t>
  </si>
  <si>
    <t>防城港市</t>
  </si>
  <si>
    <t>防城港市第一人民医院</t>
  </si>
  <si>
    <t>防城港市防城区防钦路23号</t>
  </si>
  <si>
    <t>450681198605240922</t>
  </si>
  <si>
    <t>D3690 广州南-防城港 11:37-16:42</t>
  </si>
  <si>
    <t>客户因8号当天坐动车赶不及时间开会，所以申请提前一天去</t>
  </si>
  <si>
    <t>D204 广州南-南宁 12:08-15:26</t>
  </si>
  <si>
    <t>G1146 广州南-岳阳 14：58- 18:18</t>
  </si>
  <si>
    <t>G6126(永州8：14-衡阳东9：21)换乘G1401（衡阳东10：08-广州北11：48）</t>
  </si>
  <si>
    <t>G6076 广州南-永州 16:09-19:42</t>
  </si>
  <si>
    <t>G6484(长沙南09:19-广州南12:49)</t>
  </si>
  <si>
    <t>G6152 广州南-长沙南 16:42-19:24</t>
  </si>
  <si>
    <t>高铁G6148（怀化南8:58-广州南13:35）</t>
  </si>
  <si>
    <t>G6160 广州南-怀化南 17:17-22:06</t>
  </si>
  <si>
    <t>取消</t>
  </si>
  <si>
    <t>D2982 广州南-桂林北 20:16-22:47</t>
  </si>
  <si>
    <t>广州白云宾馆送到万菱汇国际中心</t>
    <phoneticPr fontId="22" type="noConversion"/>
  </si>
  <si>
    <t>万菱汇国际中心送回白云宾馆</t>
  </si>
  <si>
    <t>GL8</t>
    <phoneticPr fontId="22" type="noConversion"/>
  </si>
  <si>
    <t>王总</t>
  </si>
  <si>
    <r>
      <t>11月7日，酒店，9:30-2</t>
    </r>
    <r>
      <rPr>
        <sz val="12"/>
        <rFont val="宋体"/>
        <family val="3"/>
        <charset val="134"/>
      </rPr>
      <t>3</t>
    </r>
    <r>
      <rPr>
        <sz val="12"/>
        <rFont val="宋体"/>
        <charset val="134"/>
      </rPr>
      <t>:30</t>
    </r>
    <phoneticPr fontId="22" type="noConversion"/>
  </si>
  <si>
    <r>
      <t>11月8日，酒店，9:30-21</t>
    </r>
    <r>
      <rPr>
        <sz val="12"/>
        <rFont val="宋体"/>
        <charset val="134"/>
      </rPr>
      <t>:30</t>
    </r>
    <phoneticPr fontId="22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</si>
</sst>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m&quot;月&quot;d&quot;日&quot;;@"/>
    <numFmt numFmtId="178" formatCode="0_ "/>
    <numFmt numFmtId="179" formatCode="[$-F400]h:mm:ss\ AM/PM"/>
  </numFmts>
  <fonts count="24">
    <font>
      <sz val="12"/>
      <name val="宋体"/>
      <charset val="134"/>
    </font>
    <font>
      <sz val="9"/>
      <name val="微软雅黑"/>
      <family val="2"/>
      <charset val="134"/>
    </font>
    <font>
      <strike/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u/>
      <sz val="9"/>
      <name val="微软雅黑"/>
      <family val="2"/>
      <charset val="134"/>
    </font>
    <font>
      <b/>
      <sz val="9"/>
      <name val="微软雅黑"/>
      <family val="2"/>
      <charset val="134"/>
    </font>
    <font>
      <u/>
      <sz val="9"/>
      <color theme="1"/>
      <name val="微软雅黑"/>
      <family val="2"/>
      <charset val="134"/>
    </font>
    <font>
      <u/>
      <sz val="9"/>
      <color rgb="FF80008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9"/>
      <color rgb="FF000000"/>
      <name val="微软雅黑"/>
      <family val="2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12"/>
      <name val="宋体"/>
      <family val="3"/>
      <charset val="134"/>
    </font>
    <font>
      <sz val="10"/>
      <name val="Times New Roman"/>
      <family val="1"/>
    </font>
    <font>
      <u/>
      <sz val="11"/>
      <color rgb="FF0000FF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theme="1"/>
      <name val="DengXian"/>
      <family val="1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7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7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7" fillId="0" borderId="1" xfId="9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6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3" applyNumberFormat="1" applyFont="1" applyFill="1" applyBorder="1" applyAlignment="1">
      <alignment horizontal="center" vertical="center"/>
    </xf>
    <xf numFmtId="177" fontId="1" fillId="0" borderId="1" xfId="6" applyNumberFormat="1" applyFont="1" applyFill="1" applyBorder="1" applyAlignment="1">
      <alignment horizontal="center" vertical="center"/>
    </xf>
    <xf numFmtId="177" fontId="1" fillId="0" borderId="1" xfId="4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58" fontId="8" fillId="4" borderId="1" xfId="0" applyNumberFormat="1" applyFont="1" applyFill="1" applyBorder="1" applyAlignment="1"/>
    <xf numFmtId="0" fontId="8" fillId="4" borderId="1" xfId="0" applyFont="1" applyFill="1" applyBorder="1" applyAlignment="1"/>
    <xf numFmtId="177" fontId="1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7" fontId="1" fillId="3" borderId="5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20" fontId="1" fillId="0" borderId="2" xfId="0" applyNumberFormat="1" applyFont="1" applyFill="1" applyBorder="1" applyAlignment="1">
      <alignment horizontal="center" vertical="center"/>
    </xf>
    <xf numFmtId="0" fontId="1" fillId="0" borderId="0" xfId="3" applyFont="1" applyFill="1" applyAlignment="1">
      <alignment horizontal="center" vertical="center"/>
    </xf>
    <xf numFmtId="0" fontId="1" fillId="0" borderId="0" xfId="4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31" fontId="1" fillId="2" borderId="1" xfId="0" applyNumberFormat="1" applyFont="1" applyFill="1" applyBorder="1" applyAlignment="1">
      <alignment horizontal="center" vertical="center"/>
    </xf>
    <xf numFmtId="20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77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 applyProtection="1">
      <alignment horizontal="center" vertical="center"/>
    </xf>
    <xf numFmtId="177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58" fontId="3" fillId="5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20" fontId="1" fillId="5" borderId="1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5" borderId="1" xfId="6" applyFont="1" applyFill="1" applyBorder="1" applyAlignment="1">
      <alignment horizontal="center" vertical="center"/>
    </xf>
    <xf numFmtId="0" fontId="1" fillId="5" borderId="1" xfId="5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 applyProtection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6" applyNumberFormat="1" applyFont="1" applyFill="1" applyBorder="1" applyAlignment="1">
      <alignment horizontal="center" vertical="center"/>
    </xf>
    <xf numFmtId="49" fontId="1" fillId="5" borderId="1" xfId="5" applyNumberFormat="1" applyFont="1" applyFill="1" applyBorder="1" applyAlignment="1">
      <alignment horizontal="center" vertical="center"/>
    </xf>
    <xf numFmtId="177" fontId="1" fillId="5" borderId="1" xfId="6" applyNumberFormat="1" applyFont="1" applyFill="1" applyBorder="1" applyAlignment="1">
      <alignment horizontal="center" vertical="center"/>
    </xf>
    <xf numFmtId="0" fontId="1" fillId="5" borderId="1" xfId="4" applyFont="1" applyFill="1" applyBorder="1" applyAlignment="1">
      <alignment horizontal="center" vertical="center"/>
    </xf>
    <xf numFmtId="58" fontId="8" fillId="5" borderId="1" xfId="0" applyNumberFormat="1" applyFont="1" applyFill="1" applyBorder="1" applyAlignment="1"/>
    <xf numFmtId="0" fontId="8" fillId="5" borderId="1" xfId="0" applyFont="1" applyFill="1" applyBorder="1" applyAlignment="1"/>
    <xf numFmtId="0" fontId="1" fillId="0" borderId="3" xfId="0" applyFont="1" applyFill="1" applyBorder="1" applyAlignment="1">
      <alignment horizontal="center" vertical="center" wrapText="1"/>
    </xf>
    <xf numFmtId="58" fontId="1" fillId="5" borderId="1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0" fillId="5" borderId="1" xfId="8" applyFill="1" applyBorder="1">
      <alignment vertical="center"/>
    </xf>
    <xf numFmtId="0" fontId="2" fillId="5" borderId="0" xfId="0" applyFont="1" applyFill="1" applyBorder="1" applyAlignment="1">
      <alignment horizontal="center" vertical="center"/>
    </xf>
    <xf numFmtId="0" fontId="1" fillId="5" borderId="0" xfId="3" applyFont="1" applyFill="1" applyAlignment="1">
      <alignment horizontal="center" vertical="center"/>
    </xf>
    <xf numFmtId="31" fontId="1" fillId="5" borderId="1" xfId="0" applyNumberFormat="1" applyFont="1" applyFill="1" applyBorder="1" applyAlignment="1">
      <alignment horizontal="center" vertical="center"/>
    </xf>
    <xf numFmtId="0" fontId="1" fillId="5" borderId="1" xfId="3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2" fillId="7" borderId="0" xfId="0" applyFont="1" applyFill="1" applyAlignment="1"/>
    <xf numFmtId="0" fontId="1" fillId="7" borderId="0" xfId="0" applyFont="1" applyFill="1" applyAlignment="1">
      <alignment horizontal="center" vertical="center"/>
    </xf>
    <xf numFmtId="0" fontId="1" fillId="7" borderId="0" xfId="0" applyFont="1" applyFill="1" applyAlignment="1"/>
    <xf numFmtId="0" fontId="1" fillId="7" borderId="1" xfId="0" applyFont="1" applyFill="1" applyBorder="1" applyAlignment="1">
      <alignment horizontal="center" vertical="center"/>
    </xf>
    <xf numFmtId="0" fontId="1" fillId="7" borderId="1" xfId="4" applyFont="1" applyFill="1" applyBorder="1" applyAlignment="1">
      <alignment horizontal="center" vertical="center"/>
    </xf>
    <xf numFmtId="0" fontId="1" fillId="2" borderId="1" xfId="6" applyFont="1" applyFill="1" applyBorder="1" applyAlignment="1">
      <alignment horizontal="center" vertical="center"/>
    </xf>
    <xf numFmtId="0" fontId="1" fillId="7" borderId="1" xfId="6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7" borderId="1" xfId="1" applyFont="1" applyFill="1" applyBorder="1" applyAlignment="1" applyProtection="1">
      <alignment horizontal="center" vertical="center"/>
    </xf>
    <xf numFmtId="0" fontId="4" fillId="5" borderId="1" xfId="2" applyFont="1" applyFill="1" applyBorder="1" applyAlignment="1">
      <alignment horizontal="center" vertical="center"/>
    </xf>
    <xf numFmtId="49" fontId="1" fillId="2" borderId="1" xfId="6" applyNumberFormat="1" applyFont="1" applyFill="1" applyBorder="1" applyAlignment="1">
      <alignment horizontal="center" vertical="center"/>
    </xf>
    <xf numFmtId="49" fontId="1" fillId="7" borderId="1" xfId="6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7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177" fontId="1" fillId="7" borderId="1" xfId="4" applyNumberFormat="1" applyFont="1" applyFill="1" applyBorder="1" applyAlignment="1">
      <alignment horizontal="center" vertical="center"/>
    </xf>
    <xf numFmtId="177" fontId="1" fillId="2" borderId="1" xfId="6" applyNumberFormat="1" applyFont="1" applyFill="1" applyBorder="1" applyAlignment="1">
      <alignment horizontal="center" vertical="center"/>
    </xf>
    <xf numFmtId="177" fontId="1" fillId="7" borderId="1" xfId="6" applyNumberFormat="1" applyFont="1" applyFill="1" applyBorder="1" applyAlignment="1">
      <alignment horizontal="center" vertical="center"/>
    </xf>
    <xf numFmtId="177" fontId="1" fillId="5" borderId="1" xfId="3" applyNumberFormat="1" applyFont="1" applyFill="1" applyBorder="1" applyAlignment="1">
      <alignment horizontal="center" vertical="center"/>
    </xf>
    <xf numFmtId="31" fontId="1" fillId="2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1" fillId="7" borderId="1" xfId="7" applyFont="1" applyFill="1" applyBorder="1">
      <alignment vertical="center"/>
    </xf>
    <xf numFmtId="0" fontId="2" fillId="7" borderId="0" xfId="3" applyFont="1" applyFill="1"/>
    <xf numFmtId="14" fontId="1" fillId="7" borderId="1" xfId="0" applyNumberFormat="1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0" xfId="3" applyFont="1" applyFill="1"/>
    <xf numFmtId="0" fontId="1" fillId="7" borderId="0" xfId="4" applyFont="1" applyFill="1" applyAlignment="1">
      <alignment horizontal="center" vertical="center"/>
    </xf>
    <xf numFmtId="0" fontId="1" fillId="5" borderId="3" xfId="3" applyFont="1" applyFill="1" applyBorder="1" applyAlignment="1">
      <alignment horizontal="center" vertical="center"/>
    </xf>
    <xf numFmtId="58" fontId="1" fillId="7" borderId="1" xfId="0" applyNumberFormat="1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0" fillId="0" borderId="0" xfId="0" applyFill="1">
      <alignment vertical="center"/>
    </xf>
    <xf numFmtId="0" fontId="1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top" wrapText="1"/>
    </xf>
    <xf numFmtId="0" fontId="15" fillId="0" borderId="7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58" fontId="0" fillId="0" borderId="7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1" fillId="7" borderId="1" xfId="0" quotePrefix="1" applyFont="1" applyFill="1" applyBorder="1" applyAlignment="1">
      <alignment horizontal="center" vertical="center"/>
    </xf>
    <xf numFmtId="0" fontId="1" fillId="7" borderId="1" xfId="4" quotePrefix="1" applyFont="1" applyFill="1" applyBorder="1" applyAlignment="1">
      <alignment horizontal="center" vertical="center"/>
    </xf>
    <xf numFmtId="49" fontId="1" fillId="5" borderId="1" xfId="0" quotePrefix="1" applyNumberFormat="1" applyFont="1" applyFill="1" applyBorder="1" applyAlignment="1">
      <alignment horizontal="center" vertical="center"/>
    </xf>
    <xf numFmtId="0" fontId="1" fillId="5" borderId="1" xfId="0" quotePrefix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4" quotePrefix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49" fontId="1" fillId="0" borderId="1" xfId="0" quotePrefix="1" applyNumberFormat="1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176" fontId="3" fillId="2" borderId="1" xfId="0" quotePrefix="1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58" fontId="1" fillId="0" borderId="0" xfId="0" applyNumberFormat="1" applyFont="1" applyFill="1" applyBorder="1" applyAlignment="1">
      <alignment horizontal="center" vertical="center"/>
    </xf>
    <xf numFmtId="20" fontId="1" fillId="0" borderId="0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left" vertical="center"/>
    </xf>
    <xf numFmtId="0" fontId="13" fillId="10" borderId="4" xfId="0" applyFont="1" applyFill="1" applyBorder="1" applyAlignment="1">
      <alignment horizontal="left" vertical="center"/>
    </xf>
    <xf numFmtId="0" fontId="0" fillId="10" borderId="5" xfId="0" applyFont="1" applyFill="1" applyBorder="1" applyAlignment="1">
      <alignment horizontal="left" vertical="center"/>
    </xf>
    <xf numFmtId="0" fontId="13" fillId="10" borderId="3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 vertical="center"/>
    </xf>
    <xf numFmtId="0" fontId="0" fillId="10" borderId="5" xfId="0" applyFont="1" applyFill="1" applyBorder="1" applyAlignment="1">
      <alignment horizontal="center" vertical="center"/>
    </xf>
    <xf numFmtId="0" fontId="13" fillId="10" borderId="5" xfId="0" applyFont="1" applyFill="1" applyBorder="1" applyAlignment="1">
      <alignment horizontal="left" vertical="center"/>
    </xf>
    <xf numFmtId="0" fontId="13" fillId="10" borderId="1" xfId="0" applyFont="1" applyFill="1" applyBorder="1" applyAlignment="1">
      <alignment vertical="center"/>
    </xf>
    <xf numFmtId="0" fontId="13" fillId="10" borderId="1" xfId="0" applyFont="1" applyFill="1" applyBorder="1" applyAlignment="1">
      <alignment horizontal="center" vertical="center"/>
    </xf>
    <xf numFmtId="0" fontId="0" fillId="10" borderId="1" xfId="0" applyFont="1" applyFill="1" applyBorder="1" applyAlignment="1">
      <alignment vertical="center"/>
    </xf>
    <xf numFmtId="0" fontId="13" fillId="10" borderId="7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1" fillId="8" borderId="3" xfId="0" applyNumberFormat="1" applyFont="1" applyFill="1" applyBorder="1" applyAlignment="1">
      <alignment horizontal="center" vertical="center" wrapText="1"/>
    </xf>
    <xf numFmtId="177" fontId="1" fillId="8" borderId="4" xfId="0" applyNumberFormat="1" applyFont="1" applyFill="1" applyBorder="1" applyAlignment="1">
      <alignment horizontal="center" vertical="center" wrapText="1"/>
    </xf>
    <xf numFmtId="177" fontId="1" fillId="8" borderId="5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1" fillId="7" borderId="7" xfId="4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1" fillId="7" borderId="1" xfId="7" applyFont="1" applyFill="1" applyBorder="1">
      <alignment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177" fontId="1" fillId="6" borderId="3" xfId="0" applyNumberFormat="1" applyFont="1" applyFill="1" applyBorder="1" applyAlignment="1">
      <alignment horizontal="center" vertical="center" wrapText="1"/>
    </xf>
    <xf numFmtId="177" fontId="1" fillId="6" borderId="4" xfId="0" applyNumberFormat="1" applyFont="1" applyFill="1" applyBorder="1" applyAlignment="1">
      <alignment horizontal="center" vertical="center" wrapText="1"/>
    </xf>
    <xf numFmtId="177" fontId="1" fillId="6" borderId="5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10" fillId="5" borderId="1" xfId="8" applyFill="1" applyBorder="1">
      <alignment vertical="center"/>
    </xf>
    <xf numFmtId="0" fontId="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 wrapText="1"/>
    </xf>
    <xf numFmtId="177" fontId="1" fillId="3" borderId="4" xfId="0" applyNumberFormat="1" applyFont="1" applyFill="1" applyBorder="1" applyAlignment="1">
      <alignment horizontal="center" vertical="center" wrapText="1"/>
    </xf>
    <xf numFmtId="177" fontId="1" fillId="3" borderId="5" xfId="0" applyNumberFormat="1" applyFont="1" applyFill="1" applyBorder="1" applyAlignment="1">
      <alignment horizontal="center" vertical="center" wrapText="1"/>
    </xf>
    <xf numFmtId="20" fontId="3" fillId="5" borderId="2" xfId="0" applyNumberFormat="1" applyFont="1" applyFill="1" applyBorder="1" applyAlignment="1">
      <alignment horizontal="center" vertical="center"/>
    </xf>
    <xf numFmtId="20" fontId="3" fillId="5" borderId="7" xfId="0" applyNumberFormat="1" applyFont="1" applyFill="1" applyBorder="1" applyAlignment="1">
      <alignment horizontal="center" vertical="center"/>
    </xf>
    <xf numFmtId="20" fontId="1" fillId="5" borderId="2" xfId="0" applyNumberFormat="1" applyFont="1" applyFill="1" applyBorder="1" applyAlignment="1">
      <alignment horizontal="center" vertical="center"/>
    </xf>
    <xf numFmtId="20" fontId="1" fillId="5" borderId="7" xfId="0" applyNumberFormat="1" applyFont="1" applyFill="1" applyBorder="1" applyAlignment="1">
      <alignment horizontal="center" vertical="center"/>
    </xf>
    <xf numFmtId="20" fontId="1" fillId="0" borderId="2" xfId="0" applyNumberFormat="1" applyFont="1" applyFill="1" applyBorder="1" applyAlignment="1">
      <alignment horizontal="center" vertical="center"/>
    </xf>
    <xf numFmtId="20" fontId="1" fillId="0" borderId="2" xfId="3" applyNumberFormat="1" applyFont="1" applyFill="1" applyBorder="1" applyAlignment="1">
      <alignment horizontal="center" vertical="center"/>
    </xf>
    <xf numFmtId="0" fontId="1" fillId="0" borderId="7" xfId="3" applyFont="1" applyFill="1" applyBorder="1" applyAlignment="1">
      <alignment horizontal="center" vertical="center"/>
    </xf>
    <xf numFmtId="20" fontId="1" fillId="0" borderId="6" xfId="0" applyNumberFormat="1" applyFont="1" applyFill="1" applyBorder="1" applyAlignment="1">
      <alignment horizontal="center" vertical="center"/>
    </xf>
    <xf numFmtId="20" fontId="1" fillId="0" borderId="7" xfId="0" applyNumberFormat="1" applyFont="1" applyFill="1" applyBorder="1" applyAlignment="1">
      <alignment horizontal="center" vertical="center"/>
    </xf>
    <xf numFmtId="20" fontId="1" fillId="0" borderId="2" xfId="4" applyNumberFormat="1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/>
    </xf>
    <xf numFmtId="20" fontId="3" fillId="0" borderId="2" xfId="0" applyNumberFormat="1" applyFont="1" applyFill="1" applyBorder="1" applyAlignment="1">
      <alignment horizontal="center" vertical="center"/>
    </xf>
    <xf numFmtId="20" fontId="3" fillId="0" borderId="7" xfId="0" applyNumberFormat="1" applyFont="1" applyFill="1" applyBorder="1" applyAlignment="1">
      <alignment horizontal="center" vertical="center"/>
    </xf>
    <xf numFmtId="0" fontId="1" fillId="0" borderId="2" xfId="3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/>
    </xf>
    <xf numFmtId="58" fontId="23" fillId="0" borderId="7" xfId="0" applyNumberFormat="1" applyFont="1" applyFill="1" applyBorder="1" applyAlignment="1">
      <alignment horizontal="center" vertical="center"/>
    </xf>
  </cellXfs>
  <cellStyles count="10">
    <cellStyle name="Hyperlink 2" xfId="2"/>
    <cellStyle name="Normal 2" xfId="3"/>
    <cellStyle name="Normal 3" xfId="4"/>
    <cellStyle name="常规" xfId="0" builtinId="0"/>
    <cellStyle name="常规 19" xfId="6"/>
    <cellStyle name="常规 2" xfId="5"/>
    <cellStyle name="常规 3" xfId="8"/>
    <cellStyle name="常规 7" xfId="7"/>
    <cellStyle name="超链接" xfId="1" builtinId="8"/>
    <cellStyle name="超链接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10</xdr:row>
      <xdr:rowOff>0</xdr:rowOff>
    </xdr:from>
    <xdr:to>
      <xdr:col>26</xdr:col>
      <xdr:colOff>304800</xdr:colOff>
      <xdr:row>10</xdr:row>
      <xdr:rowOff>179070</xdr:rowOff>
    </xdr:to>
    <xdr:sp macro="" textlink="">
      <xdr:nvSpPr>
        <xdr:cNvPr id="2" name="AutoShape 1" descr="中国南方航空公司"/>
        <xdr:cNvSpPr>
          <a:spLocks noChangeAspect="1" noChangeArrowheads="1"/>
        </xdr:cNvSpPr>
      </xdr:nvSpPr>
      <xdr:spPr>
        <a:xfrm>
          <a:off x="5238750" y="1769745"/>
          <a:ext cx="304800" cy="179070"/>
        </a:xfrm>
        <a:prstGeom prst="rect">
          <a:avLst/>
        </a:prstGeom>
        <a:noFill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42</xdr:row>
      <xdr:rowOff>0</xdr:rowOff>
    </xdr:from>
    <xdr:to>
      <xdr:col>27</xdr:col>
      <xdr:colOff>304800</xdr:colOff>
      <xdr:row>42</xdr:row>
      <xdr:rowOff>293370</xdr:rowOff>
    </xdr:to>
    <xdr:sp macro="" textlink="">
      <xdr:nvSpPr>
        <xdr:cNvPr id="2" name="AutoShape 1" descr="中国南方航空公司"/>
        <xdr:cNvSpPr>
          <a:spLocks noChangeAspect="1" noChangeArrowheads="1"/>
        </xdr:cNvSpPr>
      </xdr:nvSpPr>
      <xdr:spPr>
        <a:xfrm>
          <a:off x="5562600" y="10706100"/>
          <a:ext cx="304800" cy="293370"/>
        </a:xfrm>
        <a:prstGeom prst="rect">
          <a:avLst/>
        </a:prstGeom>
        <a:noFill/>
      </xdr:spPr>
    </xdr:sp>
    <xdr:clientData/>
  </xdr:twoCellAnchor>
  <xdr:twoCellAnchor editAs="oneCell">
    <xdr:from>
      <xdr:col>26</xdr:col>
      <xdr:colOff>0</xdr:colOff>
      <xdr:row>42</xdr:row>
      <xdr:rowOff>0</xdr:rowOff>
    </xdr:from>
    <xdr:to>
      <xdr:col>26</xdr:col>
      <xdr:colOff>304800</xdr:colOff>
      <xdr:row>42</xdr:row>
      <xdr:rowOff>293370</xdr:rowOff>
    </xdr:to>
    <xdr:sp macro="" textlink="">
      <xdr:nvSpPr>
        <xdr:cNvPr id="3" name="AutoShape 1" descr="中国南方航空公司"/>
        <xdr:cNvSpPr>
          <a:spLocks noChangeAspect="1" noChangeArrowheads="1"/>
        </xdr:cNvSpPr>
      </xdr:nvSpPr>
      <xdr:spPr>
        <a:xfrm>
          <a:off x="4838700" y="10706100"/>
          <a:ext cx="304800" cy="293370"/>
        </a:xfrm>
        <a:prstGeom prst="rect">
          <a:avLst/>
        </a:prstGeom>
        <a:noFill/>
      </xdr:spPr>
    </xdr:sp>
    <xdr:clientData/>
  </xdr:twoCellAnchor>
  <xdr:twoCellAnchor editAs="oneCell">
    <xdr:from>
      <xdr:col>26</xdr:col>
      <xdr:colOff>0</xdr:colOff>
      <xdr:row>4</xdr:row>
      <xdr:rowOff>0</xdr:rowOff>
    </xdr:from>
    <xdr:to>
      <xdr:col>26</xdr:col>
      <xdr:colOff>304800</xdr:colOff>
      <xdr:row>4</xdr:row>
      <xdr:rowOff>179070</xdr:rowOff>
    </xdr:to>
    <xdr:sp macro="" textlink="">
      <xdr:nvSpPr>
        <xdr:cNvPr id="4" name="AutoShape 1" descr="中国南方航空公司"/>
        <xdr:cNvSpPr>
          <a:spLocks noChangeAspect="1" noChangeArrowheads="1"/>
        </xdr:cNvSpPr>
      </xdr:nvSpPr>
      <xdr:spPr>
        <a:xfrm>
          <a:off x="4838700" y="495300"/>
          <a:ext cx="304800" cy="179070"/>
        </a:xfrm>
        <a:prstGeom prst="rect">
          <a:avLst/>
        </a:prstGeom>
        <a:noFill/>
      </xdr:spPr>
    </xdr:sp>
    <xdr:clientData/>
  </xdr:twoCellAnchor>
  <xdr:twoCellAnchor editAs="oneCell">
    <xdr:from>
      <xdr:col>26</xdr:col>
      <xdr:colOff>0</xdr:colOff>
      <xdr:row>42</xdr:row>
      <xdr:rowOff>0</xdr:rowOff>
    </xdr:from>
    <xdr:to>
      <xdr:col>26</xdr:col>
      <xdr:colOff>304800</xdr:colOff>
      <xdr:row>42</xdr:row>
      <xdr:rowOff>292735</xdr:rowOff>
    </xdr:to>
    <xdr:sp macro="" textlink="">
      <xdr:nvSpPr>
        <xdr:cNvPr id="5" name="AutoShape 1" descr="中国南方航空公司"/>
        <xdr:cNvSpPr>
          <a:spLocks noChangeAspect="1" noChangeArrowheads="1"/>
        </xdr:cNvSpPr>
      </xdr:nvSpPr>
      <xdr:spPr>
        <a:xfrm>
          <a:off x="4838700" y="10706100"/>
          <a:ext cx="304800" cy="292735"/>
        </a:xfrm>
        <a:prstGeom prst="rect">
          <a:avLst/>
        </a:prstGeom>
        <a:noFill/>
      </xdr:spPr>
    </xdr:sp>
    <xdr:clientData/>
  </xdr:twoCellAnchor>
  <xdr:twoCellAnchor editAs="oneCell">
    <xdr:from>
      <xdr:col>26</xdr:col>
      <xdr:colOff>0</xdr:colOff>
      <xdr:row>42</xdr:row>
      <xdr:rowOff>0</xdr:rowOff>
    </xdr:from>
    <xdr:to>
      <xdr:col>26</xdr:col>
      <xdr:colOff>304800</xdr:colOff>
      <xdr:row>42</xdr:row>
      <xdr:rowOff>293370</xdr:rowOff>
    </xdr:to>
    <xdr:sp macro="" textlink="">
      <xdr:nvSpPr>
        <xdr:cNvPr id="6" name="AutoShape 1" descr="中国南方航空公司"/>
        <xdr:cNvSpPr>
          <a:spLocks noChangeAspect="1" noChangeArrowheads="1"/>
        </xdr:cNvSpPr>
      </xdr:nvSpPr>
      <xdr:spPr>
        <a:xfrm>
          <a:off x="4838700" y="10706100"/>
          <a:ext cx="304800" cy="293370"/>
        </a:xfrm>
        <a:prstGeom prst="rect">
          <a:avLst/>
        </a:prstGeom>
        <a:noFill/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304800</xdr:colOff>
      <xdr:row>8</xdr:row>
      <xdr:rowOff>179070</xdr:rowOff>
    </xdr:to>
    <xdr:sp macro="" textlink="">
      <xdr:nvSpPr>
        <xdr:cNvPr id="7" name="AutoShape 1" descr="中国南方航空公司"/>
        <xdr:cNvSpPr>
          <a:spLocks noChangeAspect="1" noChangeArrowheads="1"/>
        </xdr:cNvSpPr>
      </xdr:nvSpPr>
      <xdr:spPr>
        <a:xfrm>
          <a:off x="4838700" y="1407795"/>
          <a:ext cx="304800" cy="179070"/>
        </a:xfrm>
        <a:prstGeom prst="rect">
          <a:avLst/>
        </a:prstGeom>
        <a:noFill/>
      </xdr:spPr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304800</xdr:colOff>
      <xdr:row>7</xdr:row>
      <xdr:rowOff>112395</xdr:rowOff>
    </xdr:to>
    <xdr:sp macro="" textlink="">
      <xdr:nvSpPr>
        <xdr:cNvPr id="8" name="AutoShape 1" descr="中国南方航空公司"/>
        <xdr:cNvSpPr>
          <a:spLocks noChangeAspect="1" noChangeArrowheads="1"/>
        </xdr:cNvSpPr>
      </xdr:nvSpPr>
      <xdr:spPr>
        <a:xfrm>
          <a:off x="4838700" y="1045845"/>
          <a:ext cx="304800" cy="293370"/>
        </a:xfrm>
        <a:prstGeom prst="rect">
          <a:avLst/>
        </a:prstGeom>
        <a:noFill/>
      </xdr:spPr>
    </xdr:sp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304800</xdr:colOff>
      <xdr:row>8</xdr:row>
      <xdr:rowOff>292100</xdr:rowOff>
    </xdr:to>
    <xdr:sp macro="" textlink="">
      <xdr:nvSpPr>
        <xdr:cNvPr id="9" name="AutoShape 1" descr="中国南方航空公司"/>
        <xdr:cNvSpPr>
          <a:spLocks noChangeAspect="1" noChangeArrowheads="1"/>
        </xdr:cNvSpPr>
      </xdr:nvSpPr>
      <xdr:spPr>
        <a:xfrm>
          <a:off x="4838700" y="1407795"/>
          <a:ext cx="304800" cy="292100"/>
        </a:xfrm>
        <a:prstGeom prst="rect">
          <a:avLst/>
        </a:prstGeom>
        <a:noFill/>
      </xdr:spPr>
    </xdr:sp>
    <xdr:clientData/>
  </xdr:twoCellAnchor>
  <xdr:twoCellAnchor editAs="oneCell">
    <xdr:from>
      <xdr:col>26</xdr:col>
      <xdr:colOff>0</xdr:colOff>
      <xdr:row>12</xdr:row>
      <xdr:rowOff>0</xdr:rowOff>
    </xdr:from>
    <xdr:to>
      <xdr:col>26</xdr:col>
      <xdr:colOff>304800</xdr:colOff>
      <xdr:row>13</xdr:row>
      <xdr:rowOff>111760</xdr:rowOff>
    </xdr:to>
    <xdr:sp macro="" textlink="">
      <xdr:nvSpPr>
        <xdr:cNvPr id="10" name="AutoShape 1" descr="中国南方航空公司"/>
        <xdr:cNvSpPr>
          <a:spLocks noChangeAspect="1" noChangeArrowheads="1"/>
        </xdr:cNvSpPr>
      </xdr:nvSpPr>
      <xdr:spPr>
        <a:xfrm>
          <a:off x="4838700" y="2560320"/>
          <a:ext cx="304800" cy="292735"/>
        </a:xfrm>
        <a:prstGeom prst="rect">
          <a:avLst/>
        </a:prstGeom>
        <a:noFill/>
      </xdr:spPr>
    </xdr:sp>
    <xdr:clientData/>
  </xdr:twoCellAnchor>
  <xdr:twoCellAnchor editAs="oneCell">
    <xdr:from>
      <xdr:col>26</xdr:col>
      <xdr:colOff>0</xdr:colOff>
      <xdr:row>42</xdr:row>
      <xdr:rowOff>0</xdr:rowOff>
    </xdr:from>
    <xdr:to>
      <xdr:col>26</xdr:col>
      <xdr:colOff>304800</xdr:colOff>
      <xdr:row>42</xdr:row>
      <xdr:rowOff>302260</xdr:rowOff>
    </xdr:to>
    <xdr:sp macro="" textlink="">
      <xdr:nvSpPr>
        <xdr:cNvPr id="11" name="AutoShape 1" descr="中国南方航空公司"/>
        <xdr:cNvSpPr>
          <a:spLocks noChangeAspect="1" noChangeArrowheads="1"/>
        </xdr:cNvSpPr>
      </xdr:nvSpPr>
      <xdr:spPr>
        <a:xfrm>
          <a:off x="4838700" y="10706100"/>
          <a:ext cx="304800" cy="302260"/>
        </a:xfrm>
        <a:prstGeom prst="rect">
          <a:avLst/>
        </a:prstGeom>
        <a:noFill/>
      </xdr:spPr>
    </xdr:sp>
    <xdr:clientData/>
  </xdr:twoCellAnchor>
  <xdr:twoCellAnchor editAs="oneCell">
    <xdr:from>
      <xdr:col>26</xdr:col>
      <xdr:colOff>0</xdr:colOff>
      <xdr:row>30</xdr:row>
      <xdr:rowOff>0</xdr:rowOff>
    </xdr:from>
    <xdr:to>
      <xdr:col>26</xdr:col>
      <xdr:colOff>304800</xdr:colOff>
      <xdr:row>31</xdr:row>
      <xdr:rowOff>158750</xdr:rowOff>
    </xdr:to>
    <xdr:sp macro="" textlink="">
      <xdr:nvSpPr>
        <xdr:cNvPr id="12" name="AutoShape 1" descr="中国南方航空公司"/>
        <xdr:cNvSpPr>
          <a:spLocks noChangeAspect="1" noChangeArrowheads="1"/>
        </xdr:cNvSpPr>
      </xdr:nvSpPr>
      <xdr:spPr>
        <a:xfrm>
          <a:off x="4838700" y="7823835"/>
          <a:ext cx="304800" cy="339725"/>
        </a:xfrm>
        <a:prstGeom prst="rect">
          <a:avLst/>
        </a:prstGeom>
        <a:noFill/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16</xdr:row>
      <xdr:rowOff>0</xdr:rowOff>
    </xdr:from>
    <xdr:to>
      <xdr:col>27</xdr:col>
      <xdr:colOff>304800</xdr:colOff>
      <xdr:row>17</xdr:row>
      <xdr:rowOff>105410</xdr:rowOff>
    </xdr:to>
    <xdr:sp macro="" textlink="">
      <xdr:nvSpPr>
        <xdr:cNvPr id="2" name="AutoShape 1" descr="中国南方航空公司"/>
        <xdr:cNvSpPr>
          <a:spLocks noChangeAspect="1" noChangeArrowheads="1"/>
        </xdr:cNvSpPr>
      </xdr:nvSpPr>
      <xdr:spPr>
        <a:xfrm>
          <a:off x="4800600" y="4429125"/>
          <a:ext cx="304800" cy="286385"/>
        </a:xfrm>
        <a:prstGeom prst="rect">
          <a:avLst/>
        </a:prstGeom>
        <a:noFill/>
      </xdr:spPr>
    </xdr:sp>
    <xdr:clientData/>
  </xdr:twoCellAnchor>
  <xdr:twoCellAnchor editAs="oneCell">
    <xdr:from>
      <xdr:col>25</xdr:col>
      <xdr:colOff>0</xdr:colOff>
      <xdr:row>16</xdr:row>
      <xdr:rowOff>0</xdr:rowOff>
    </xdr:from>
    <xdr:to>
      <xdr:col>27</xdr:col>
      <xdr:colOff>304800</xdr:colOff>
      <xdr:row>17</xdr:row>
      <xdr:rowOff>112395</xdr:rowOff>
    </xdr:to>
    <xdr:sp macro="" textlink="">
      <xdr:nvSpPr>
        <xdr:cNvPr id="3" name="AutoShape 1" descr="中国南方航空公司"/>
        <xdr:cNvSpPr>
          <a:spLocks noChangeAspect="1" noChangeArrowheads="1"/>
        </xdr:cNvSpPr>
      </xdr:nvSpPr>
      <xdr:spPr>
        <a:xfrm>
          <a:off x="4800600" y="4429125"/>
          <a:ext cx="304800" cy="293370"/>
        </a:xfrm>
        <a:prstGeom prst="rect">
          <a:avLst/>
        </a:prstGeom>
        <a:noFill/>
      </xdr:spPr>
    </xdr:sp>
    <xdr:clientData/>
  </xdr:twoCellAnchor>
  <xdr:twoCellAnchor editAs="oneCell">
    <xdr:from>
      <xdr:col>25</xdr:col>
      <xdr:colOff>0</xdr:colOff>
      <xdr:row>16</xdr:row>
      <xdr:rowOff>0</xdr:rowOff>
    </xdr:from>
    <xdr:to>
      <xdr:col>27</xdr:col>
      <xdr:colOff>304800</xdr:colOff>
      <xdr:row>17</xdr:row>
      <xdr:rowOff>112395</xdr:rowOff>
    </xdr:to>
    <xdr:sp macro="" textlink="">
      <xdr:nvSpPr>
        <xdr:cNvPr id="4" name="AutoShape 1" descr="中国南方航空公司"/>
        <xdr:cNvSpPr>
          <a:spLocks noChangeAspect="1" noChangeArrowheads="1"/>
        </xdr:cNvSpPr>
      </xdr:nvSpPr>
      <xdr:spPr>
        <a:xfrm>
          <a:off x="4800600" y="4429125"/>
          <a:ext cx="304800" cy="293370"/>
        </a:xfrm>
        <a:prstGeom prst="rect">
          <a:avLst/>
        </a:prstGeom>
        <a:noFill/>
      </xdr:spPr>
    </xdr:sp>
    <xdr:clientData/>
  </xdr:twoCellAnchor>
  <xdr:twoCellAnchor editAs="oneCell">
    <xdr:from>
      <xdr:col>25</xdr:col>
      <xdr:colOff>0</xdr:colOff>
      <xdr:row>16</xdr:row>
      <xdr:rowOff>0</xdr:rowOff>
    </xdr:from>
    <xdr:to>
      <xdr:col>27</xdr:col>
      <xdr:colOff>304800</xdr:colOff>
      <xdr:row>17</xdr:row>
      <xdr:rowOff>112395</xdr:rowOff>
    </xdr:to>
    <xdr:sp macro="" textlink="">
      <xdr:nvSpPr>
        <xdr:cNvPr id="5" name="AutoShape 1" descr="中国南方航空公司"/>
        <xdr:cNvSpPr>
          <a:spLocks noChangeAspect="1" noChangeArrowheads="1"/>
        </xdr:cNvSpPr>
      </xdr:nvSpPr>
      <xdr:spPr>
        <a:xfrm>
          <a:off x="4800600" y="4429125"/>
          <a:ext cx="304800" cy="293370"/>
        </a:xfrm>
        <a:prstGeom prst="rect">
          <a:avLst/>
        </a:prstGeom>
        <a:noFill/>
      </xdr:spPr>
    </xdr:sp>
    <xdr:clientData/>
  </xdr:twoCellAnchor>
  <xdr:twoCellAnchor editAs="oneCell">
    <xdr:from>
      <xdr:col>25</xdr:col>
      <xdr:colOff>0</xdr:colOff>
      <xdr:row>16</xdr:row>
      <xdr:rowOff>0</xdr:rowOff>
    </xdr:from>
    <xdr:to>
      <xdr:col>27</xdr:col>
      <xdr:colOff>304800</xdr:colOff>
      <xdr:row>17</xdr:row>
      <xdr:rowOff>112395</xdr:rowOff>
    </xdr:to>
    <xdr:sp macro="" textlink="">
      <xdr:nvSpPr>
        <xdr:cNvPr id="6" name="AutoShape 1" descr="中国南方航空公司"/>
        <xdr:cNvSpPr>
          <a:spLocks noChangeAspect="1" noChangeArrowheads="1"/>
        </xdr:cNvSpPr>
      </xdr:nvSpPr>
      <xdr:spPr>
        <a:xfrm>
          <a:off x="4800600" y="4429125"/>
          <a:ext cx="304800" cy="293370"/>
        </a:xfrm>
        <a:prstGeom prst="rect">
          <a:avLst/>
        </a:prstGeom>
        <a:noFill/>
      </xdr:spPr>
    </xdr:sp>
    <xdr:clientData/>
  </xdr:twoCellAnchor>
  <xdr:twoCellAnchor editAs="oneCell">
    <xdr:from>
      <xdr:col>25</xdr:col>
      <xdr:colOff>0</xdr:colOff>
      <xdr:row>16</xdr:row>
      <xdr:rowOff>0</xdr:rowOff>
    </xdr:from>
    <xdr:to>
      <xdr:col>27</xdr:col>
      <xdr:colOff>304800</xdr:colOff>
      <xdr:row>17</xdr:row>
      <xdr:rowOff>112395</xdr:rowOff>
    </xdr:to>
    <xdr:sp macro="" textlink="">
      <xdr:nvSpPr>
        <xdr:cNvPr id="7" name="AutoShape 1" descr="中国南方航空公司"/>
        <xdr:cNvSpPr>
          <a:spLocks noChangeAspect="1" noChangeArrowheads="1"/>
        </xdr:cNvSpPr>
      </xdr:nvSpPr>
      <xdr:spPr>
        <a:xfrm>
          <a:off x="4800600" y="4429125"/>
          <a:ext cx="304800" cy="293370"/>
        </a:xfrm>
        <a:prstGeom prst="rect">
          <a:avLst/>
        </a:prstGeom>
        <a:noFill/>
      </xdr:spPr>
    </xdr:sp>
    <xdr:clientData/>
  </xdr:twoCellAnchor>
  <xdr:twoCellAnchor editAs="oneCell">
    <xdr:from>
      <xdr:col>25</xdr:col>
      <xdr:colOff>0</xdr:colOff>
      <xdr:row>16</xdr:row>
      <xdr:rowOff>0</xdr:rowOff>
    </xdr:from>
    <xdr:to>
      <xdr:col>27</xdr:col>
      <xdr:colOff>304800</xdr:colOff>
      <xdr:row>17</xdr:row>
      <xdr:rowOff>112395</xdr:rowOff>
    </xdr:to>
    <xdr:sp macro="" textlink="">
      <xdr:nvSpPr>
        <xdr:cNvPr id="8" name="AutoShape 1" descr="中国南方航空公司"/>
        <xdr:cNvSpPr>
          <a:spLocks noChangeAspect="1" noChangeArrowheads="1"/>
        </xdr:cNvSpPr>
      </xdr:nvSpPr>
      <xdr:spPr>
        <a:xfrm>
          <a:off x="4800600" y="4429125"/>
          <a:ext cx="304800" cy="293370"/>
        </a:xfrm>
        <a:prstGeom prst="rect">
          <a:avLst/>
        </a:prstGeom>
        <a:noFill/>
      </xdr:spPr>
    </xdr:sp>
    <xdr:clientData/>
  </xdr:twoCellAnchor>
  <xdr:twoCellAnchor editAs="oneCell">
    <xdr:from>
      <xdr:col>25</xdr:col>
      <xdr:colOff>0</xdr:colOff>
      <xdr:row>16</xdr:row>
      <xdr:rowOff>0</xdr:rowOff>
    </xdr:from>
    <xdr:to>
      <xdr:col>27</xdr:col>
      <xdr:colOff>304800</xdr:colOff>
      <xdr:row>17</xdr:row>
      <xdr:rowOff>121920</xdr:rowOff>
    </xdr:to>
    <xdr:sp macro="" textlink="">
      <xdr:nvSpPr>
        <xdr:cNvPr id="9" name="AutoShape 1" descr="中国南方航空公司"/>
        <xdr:cNvSpPr>
          <a:spLocks noChangeAspect="1" noChangeArrowheads="1"/>
        </xdr:cNvSpPr>
      </xdr:nvSpPr>
      <xdr:spPr>
        <a:xfrm>
          <a:off x="4800600" y="4429125"/>
          <a:ext cx="304800" cy="302895"/>
        </a:xfrm>
        <a:prstGeom prst="rect">
          <a:avLst/>
        </a:prstGeom>
        <a:noFill/>
      </xdr:spPr>
    </xdr:sp>
    <xdr:clientData/>
  </xdr:twoCellAnchor>
  <xdr:twoCellAnchor editAs="oneCell">
    <xdr:from>
      <xdr:col>25</xdr:col>
      <xdr:colOff>0</xdr:colOff>
      <xdr:row>5</xdr:row>
      <xdr:rowOff>0</xdr:rowOff>
    </xdr:from>
    <xdr:to>
      <xdr:col>27</xdr:col>
      <xdr:colOff>304800</xdr:colOff>
      <xdr:row>5</xdr:row>
      <xdr:rowOff>293370</xdr:rowOff>
    </xdr:to>
    <xdr:sp macro="" textlink="">
      <xdr:nvSpPr>
        <xdr:cNvPr id="10" name="AutoShape 1" descr="中国南方航空公司"/>
        <xdr:cNvSpPr>
          <a:spLocks noChangeAspect="1" noChangeArrowheads="1"/>
        </xdr:cNvSpPr>
      </xdr:nvSpPr>
      <xdr:spPr>
        <a:xfrm>
          <a:off x="4800600" y="739140"/>
          <a:ext cx="304800" cy="293370"/>
        </a:xfrm>
        <a:prstGeom prst="rect">
          <a:avLst/>
        </a:prstGeom>
        <a:noFill/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50</xdr:row>
      <xdr:rowOff>0</xdr:rowOff>
    </xdr:from>
    <xdr:to>
      <xdr:col>27</xdr:col>
      <xdr:colOff>304800</xdr:colOff>
      <xdr:row>51</xdr:row>
      <xdr:rowOff>105410</xdr:rowOff>
    </xdr:to>
    <xdr:sp macro="" textlink="">
      <xdr:nvSpPr>
        <xdr:cNvPr id="2" name="AutoShape 1" descr="中国南方航空公司"/>
        <xdr:cNvSpPr>
          <a:spLocks noChangeAspect="1" noChangeArrowheads="1"/>
        </xdr:cNvSpPr>
      </xdr:nvSpPr>
      <xdr:spPr>
        <a:xfrm>
          <a:off x="4800600" y="12643485"/>
          <a:ext cx="304800" cy="286385"/>
        </a:xfrm>
        <a:prstGeom prst="rect">
          <a:avLst/>
        </a:prstGeom>
        <a:noFill/>
      </xdr:spPr>
    </xdr:sp>
    <xdr:clientData/>
  </xdr:twoCellAnchor>
  <xdr:twoCellAnchor editAs="oneCell">
    <xdr:from>
      <xdr:col>25</xdr:col>
      <xdr:colOff>0</xdr:colOff>
      <xdr:row>50</xdr:row>
      <xdr:rowOff>0</xdr:rowOff>
    </xdr:from>
    <xdr:to>
      <xdr:col>27</xdr:col>
      <xdr:colOff>304800</xdr:colOff>
      <xdr:row>51</xdr:row>
      <xdr:rowOff>112395</xdr:rowOff>
    </xdr:to>
    <xdr:sp macro="" textlink="">
      <xdr:nvSpPr>
        <xdr:cNvPr id="3" name="AutoShape 1" descr="中国南方航空公司"/>
        <xdr:cNvSpPr>
          <a:spLocks noChangeAspect="1" noChangeArrowheads="1"/>
        </xdr:cNvSpPr>
      </xdr:nvSpPr>
      <xdr:spPr>
        <a:xfrm>
          <a:off x="4800600" y="12643485"/>
          <a:ext cx="304800" cy="293370"/>
        </a:xfrm>
        <a:prstGeom prst="rect">
          <a:avLst/>
        </a:prstGeom>
        <a:noFill/>
      </xdr:spPr>
    </xdr:sp>
    <xdr:clientData/>
  </xdr:twoCellAnchor>
  <xdr:twoCellAnchor editAs="oneCell">
    <xdr:from>
      <xdr:col>25</xdr:col>
      <xdr:colOff>0</xdr:colOff>
      <xdr:row>16</xdr:row>
      <xdr:rowOff>0</xdr:rowOff>
    </xdr:from>
    <xdr:to>
      <xdr:col>27</xdr:col>
      <xdr:colOff>304800</xdr:colOff>
      <xdr:row>17</xdr:row>
      <xdr:rowOff>112395</xdr:rowOff>
    </xdr:to>
    <xdr:sp macro="" textlink="">
      <xdr:nvSpPr>
        <xdr:cNvPr id="4" name="AutoShape 1" descr="中国南方航空公司"/>
        <xdr:cNvSpPr>
          <a:spLocks noChangeAspect="1" noChangeArrowheads="1"/>
        </xdr:cNvSpPr>
      </xdr:nvSpPr>
      <xdr:spPr>
        <a:xfrm>
          <a:off x="4800600" y="5501640"/>
          <a:ext cx="304800" cy="293370"/>
        </a:xfrm>
        <a:prstGeom prst="rect">
          <a:avLst/>
        </a:prstGeom>
        <a:noFill/>
      </xdr:spPr>
    </xdr:sp>
    <xdr:clientData/>
  </xdr:twoCellAnchor>
  <xdr:twoCellAnchor editAs="oneCell">
    <xdr:from>
      <xdr:col>25</xdr:col>
      <xdr:colOff>0</xdr:colOff>
      <xdr:row>20</xdr:row>
      <xdr:rowOff>0</xdr:rowOff>
    </xdr:from>
    <xdr:to>
      <xdr:col>27</xdr:col>
      <xdr:colOff>304800</xdr:colOff>
      <xdr:row>20</xdr:row>
      <xdr:rowOff>293370</xdr:rowOff>
    </xdr:to>
    <xdr:sp macro="" textlink="">
      <xdr:nvSpPr>
        <xdr:cNvPr id="5" name="AutoShape 1" descr="中国南方航空公司"/>
        <xdr:cNvSpPr>
          <a:spLocks noChangeAspect="1" noChangeArrowheads="1"/>
        </xdr:cNvSpPr>
      </xdr:nvSpPr>
      <xdr:spPr>
        <a:xfrm>
          <a:off x="4800600" y="6225540"/>
          <a:ext cx="304800" cy="293370"/>
        </a:xfrm>
        <a:prstGeom prst="rect">
          <a:avLst/>
        </a:prstGeom>
        <a:noFill/>
      </xdr:spPr>
    </xdr:sp>
    <xdr:clientData/>
  </xdr:twoCellAnchor>
  <xdr:twoCellAnchor editAs="oneCell">
    <xdr:from>
      <xdr:col>25</xdr:col>
      <xdr:colOff>0</xdr:colOff>
      <xdr:row>33</xdr:row>
      <xdr:rowOff>0</xdr:rowOff>
    </xdr:from>
    <xdr:to>
      <xdr:col>27</xdr:col>
      <xdr:colOff>304800</xdr:colOff>
      <xdr:row>34</xdr:row>
      <xdr:rowOff>112395</xdr:rowOff>
    </xdr:to>
    <xdr:sp macro="" textlink="">
      <xdr:nvSpPr>
        <xdr:cNvPr id="6" name="AutoShape 1" descr="中国南方航空公司"/>
        <xdr:cNvSpPr>
          <a:spLocks noChangeAspect="1" noChangeArrowheads="1"/>
        </xdr:cNvSpPr>
      </xdr:nvSpPr>
      <xdr:spPr>
        <a:xfrm>
          <a:off x="4800600" y="9378315"/>
          <a:ext cx="304800" cy="293370"/>
        </a:xfrm>
        <a:prstGeom prst="rect">
          <a:avLst/>
        </a:prstGeom>
        <a:noFill/>
      </xdr:spPr>
    </xdr:sp>
    <xdr:clientData/>
  </xdr:twoCellAnchor>
  <xdr:twoCellAnchor editAs="oneCell">
    <xdr:from>
      <xdr:col>25</xdr:col>
      <xdr:colOff>0</xdr:colOff>
      <xdr:row>16</xdr:row>
      <xdr:rowOff>0</xdr:rowOff>
    </xdr:from>
    <xdr:to>
      <xdr:col>27</xdr:col>
      <xdr:colOff>304800</xdr:colOff>
      <xdr:row>17</xdr:row>
      <xdr:rowOff>112395</xdr:rowOff>
    </xdr:to>
    <xdr:sp macro="" textlink="">
      <xdr:nvSpPr>
        <xdr:cNvPr id="7" name="AutoShape 1" descr="中国南方航空公司"/>
        <xdr:cNvSpPr>
          <a:spLocks noChangeAspect="1" noChangeArrowheads="1"/>
        </xdr:cNvSpPr>
      </xdr:nvSpPr>
      <xdr:spPr>
        <a:xfrm>
          <a:off x="4800600" y="5501640"/>
          <a:ext cx="304800" cy="293370"/>
        </a:xfrm>
        <a:prstGeom prst="rect">
          <a:avLst/>
        </a:prstGeom>
        <a:noFill/>
      </xdr:spPr>
    </xdr:sp>
    <xdr:clientData/>
  </xdr:twoCellAnchor>
  <xdr:twoCellAnchor editAs="oneCell">
    <xdr:from>
      <xdr:col>25</xdr:col>
      <xdr:colOff>0</xdr:colOff>
      <xdr:row>50</xdr:row>
      <xdr:rowOff>0</xdr:rowOff>
    </xdr:from>
    <xdr:to>
      <xdr:col>27</xdr:col>
      <xdr:colOff>304800</xdr:colOff>
      <xdr:row>51</xdr:row>
      <xdr:rowOff>112395</xdr:rowOff>
    </xdr:to>
    <xdr:sp macro="" textlink="">
      <xdr:nvSpPr>
        <xdr:cNvPr id="8" name="AutoShape 1" descr="中国南方航空公司"/>
        <xdr:cNvSpPr>
          <a:spLocks noChangeAspect="1" noChangeArrowheads="1"/>
        </xdr:cNvSpPr>
      </xdr:nvSpPr>
      <xdr:spPr>
        <a:xfrm>
          <a:off x="4800600" y="12643485"/>
          <a:ext cx="304800" cy="293370"/>
        </a:xfrm>
        <a:prstGeom prst="rect">
          <a:avLst/>
        </a:prstGeom>
        <a:noFill/>
      </xdr:spPr>
    </xdr:sp>
    <xdr:clientData/>
  </xdr:twoCellAnchor>
  <xdr:twoCellAnchor editAs="oneCell">
    <xdr:from>
      <xdr:col>25</xdr:col>
      <xdr:colOff>0</xdr:colOff>
      <xdr:row>50</xdr:row>
      <xdr:rowOff>0</xdr:rowOff>
    </xdr:from>
    <xdr:to>
      <xdr:col>27</xdr:col>
      <xdr:colOff>304800</xdr:colOff>
      <xdr:row>51</xdr:row>
      <xdr:rowOff>121920</xdr:rowOff>
    </xdr:to>
    <xdr:sp macro="" textlink="">
      <xdr:nvSpPr>
        <xdr:cNvPr id="9" name="AutoShape 1" descr="中国南方航空公司"/>
        <xdr:cNvSpPr>
          <a:spLocks noChangeAspect="1" noChangeArrowheads="1"/>
        </xdr:cNvSpPr>
      </xdr:nvSpPr>
      <xdr:spPr>
        <a:xfrm>
          <a:off x="4800600" y="12643485"/>
          <a:ext cx="304800" cy="302895"/>
        </a:xfrm>
        <a:prstGeom prst="rect">
          <a:avLst/>
        </a:prstGeom>
        <a:noFill/>
      </xdr:spPr>
    </xdr:sp>
    <xdr:clientData/>
  </xdr:twoCellAnchor>
  <xdr:twoCellAnchor editAs="oneCell">
    <xdr:from>
      <xdr:col>25</xdr:col>
      <xdr:colOff>0</xdr:colOff>
      <xdr:row>4</xdr:row>
      <xdr:rowOff>0</xdr:rowOff>
    </xdr:from>
    <xdr:to>
      <xdr:col>27</xdr:col>
      <xdr:colOff>304800</xdr:colOff>
      <xdr:row>4</xdr:row>
      <xdr:rowOff>293370</xdr:rowOff>
    </xdr:to>
    <xdr:sp macro="" textlink="">
      <xdr:nvSpPr>
        <xdr:cNvPr id="10" name="AutoShape 1" descr="中国南方航空公司"/>
        <xdr:cNvSpPr>
          <a:spLocks noChangeAspect="1" noChangeArrowheads="1"/>
        </xdr:cNvSpPr>
      </xdr:nvSpPr>
      <xdr:spPr>
        <a:xfrm>
          <a:off x="4800600" y="369570"/>
          <a:ext cx="304800" cy="29337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2878256458@qq.com" TargetMode="External"/><Relationship Id="rId7" Type="http://schemas.openxmlformats.org/officeDocument/2006/relationships/hyperlink" Target="mailto:chenfu1990@hotmail.com" TargetMode="External"/><Relationship Id="rId2" Type="http://schemas.openxmlformats.org/officeDocument/2006/relationships/hyperlink" Target="mailto:duzhifeng168@sina.com" TargetMode="External"/><Relationship Id="rId1" Type="http://schemas.openxmlformats.org/officeDocument/2006/relationships/hyperlink" Target="mailto:982435680@qq.com" TargetMode="External"/><Relationship Id="rId6" Type="http://schemas.openxmlformats.org/officeDocument/2006/relationships/hyperlink" Target="mailto:1185308683@qq.com" TargetMode="External"/><Relationship Id="rId5" Type="http://schemas.openxmlformats.org/officeDocument/2006/relationships/hyperlink" Target="mailto:1054624839@QQ.COM" TargetMode="External"/><Relationship Id="rId4" Type="http://schemas.openxmlformats.org/officeDocument/2006/relationships/hyperlink" Target="mailto:wslyf@sina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1369610157@qq.com" TargetMode="External"/><Relationship Id="rId13" Type="http://schemas.openxmlformats.org/officeDocument/2006/relationships/hyperlink" Target="mailto:1667045689@qq.com" TargetMode="External"/><Relationship Id="rId3" Type="http://schemas.openxmlformats.org/officeDocument/2006/relationships/hyperlink" Target="mailto:wmrmyy@163.com" TargetMode="External"/><Relationship Id="rId7" Type="http://schemas.openxmlformats.org/officeDocument/2006/relationships/hyperlink" Target="mailto:ZGQ-2006@SOHU.COM" TargetMode="External"/><Relationship Id="rId12" Type="http://schemas.openxmlformats.org/officeDocument/2006/relationships/hyperlink" Target="mailto:1216052257@qq.com" TargetMode="External"/><Relationship Id="rId2" Type="http://schemas.openxmlformats.org/officeDocument/2006/relationships/hyperlink" Target="mailto:244563858@qq.com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mailto:malina5120512@126.com" TargetMode="External"/><Relationship Id="rId6" Type="http://schemas.openxmlformats.org/officeDocument/2006/relationships/hyperlink" Target="mailto:85822846@QQ.COM" TargetMode="External"/><Relationship Id="rId11" Type="http://schemas.openxmlformats.org/officeDocument/2006/relationships/hyperlink" Target="mailto:ssshhhyyy@yeah.net" TargetMode="External"/><Relationship Id="rId5" Type="http://schemas.openxmlformats.org/officeDocument/2006/relationships/hyperlink" Target="mailto:lhfkm2003041@163.com" TargetMode="External"/><Relationship Id="rId15" Type="http://schemas.openxmlformats.org/officeDocument/2006/relationships/hyperlink" Target="mailto:Lexl_90@163.com" TargetMode="External"/><Relationship Id="rId10" Type="http://schemas.openxmlformats.org/officeDocument/2006/relationships/hyperlink" Target="mailto:13638838866@139.com" TargetMode="External"/><Relationship Id="rId4" Type="http://schemas.openxmlformats.org/officeDocument/2006/relationships/hyperlink" Target="mailto:yqf1-2003@163.com" TargetMode="External"/><Relationship Id="rId9" Type="http://schemas.openxmlformats.org/officeDocument/2006/relationships/hyperlink" Target="mailto:Ljs_2778@163.com" TargetMode="External"/><Relationship Id="rId14" Type="http://schemas.openxmlformats.org/officeDocument/2006/relationships/hyperlink" Target="mailto:sfh-feixue@163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2878256458@qq.com" TargetMode="External"/><Relationship Id="rId13" Type="http://schemas.openxmlformats.org/officeDocument/2006/relationships/hyperlink" Target="mailto:1054624839@QQ.COM" TargetMode="External"/><Relationship Id="rId18" Type="http://schemas.openxmlformats.org/officeDocument/2006/relationships/hyperlink" Target="mailto:sfh-feixue@163.com" TargetMode="External"/><Relationship Id="rId3" Type="http://schemas.openxmlformats.org/officeDocument/2006/relationships/hyperlink" Target="mailto:244563858@qq.com" TargetMode="External"/><Relationship Id="rId21" Type="http://schemas.openxmlformats.org/officeDocument/2006/relationships/drawing" Target="../drawings/drawing4.xml"/><Relationship Id="rId7" Type="http://schemas.openxmlformats.org/officeDocument/2006/relationships/hyperlink" Target="mailto:13685420093@139.com" TargetMode="External"/><Relationship Id="rId12" Type="http://schemas.openxmlformats.org/officeDocument/2006/relationships/hyperlink" Target="mailto:13638838866@139.com" TargetMode="External"/><Relationship Id="rId17" Type="http://schemas.openxmlformats.org/officeDocument/2006/relationships/hyperlink" Target="mailto:1667045689@qq.com" TargetMode="External"/><Relationship Id="rId2" Type="http://schemas.openxmlformats.org/officeDocument/2006/relationships/hyperlink" Target="mailto:duzhifeng168@sina.com" TargetMode="External"/><Relationship Id="rId16" Type="http://schemas.openxmlformats.org/officeDocument/2006/relationships/hyperlink" Target="mailto:1216052257@qq.com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982435680@qq.com" TargetMode="External"/><Relationship Id="rId6" Type="http://schemas.openxmlformats.org/officeDocument/2006/relationships/hyperlink" Target="mailto:zhanglanyucelia@126.com" TargetMode="External"/><Relationship Id="rId11" Type="http://schemas.openxmlformats.org/officeDocument/2006/relationships/hyperlink" Target="mailto:Ljs_2778@163.com" TargetMode="External"/><Relationship Id="rId5" Type="http://schemas.openxmlformats.org/officeDocument/2006/relationships/hyperlink" Target="mailto:yqf1-2003@163.com" TargetMode="External"/><Relationship Id="rId15" Type="http://schemas.openxmlformats.org/officeDocument/2006/relationships/hyperlink" Target="mailto:ssshhhyyy@yeah.net" TargetMode="External"/><Relationship Id="rId10" Type="http://schemas.openxmlformats.org/officeDocument/2006/relationships/hyperlink" Target="mailto:85822846@QQ.COM" TargetMode="External"/><Relationship Id="rId19" Type="http://schemas.openxmlformats.org/officeDocument/2006/relationships/hyperlink" Target="mailto:Lexl_90@163.com" TargetMode="External"/><Relationship Id="rId4" Type="http://schemas.openxmlformats.org/officeDocument/2006/relationships/hyperlink" Target="mailto:wmrmyy@163.com" TargetMode="External"/><Relationship Id="rId9" Type="http://schemas.openxmlformats.org/officeDocument/2006/relationships/hyperlink" Target="mailto:lhfkm2003041@163.com" TargetMode="External"/><Relationship Id="rId14" Type="http://schemas.openxmlformats.org/officeDocument/2006/relationships/hyperlink" Target="mailto:118530868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tabSelected="1" topLeftCell="A25" workbookViewId="0">
      <selection activeCell="C29" sqref="C29:C37"/>
    </sheetView>
  </sheetViews>
  <sheetFormatPr defaultColWidth="9" defaultRowHeight="14.25"/>
  <cols>
    <col min="1" max="1" width="18.75" customWidth="1"/>
    <col min="2" max="2" width="35" customWidth="1"/>
    <col min="3" max="3" width="10" customWidth="1"/>
    <col min="4" max="4" width="9.75" customWidth="1"/>
    <col min="5" max="5" width="11.125" style="136" customWidth="1"/>
    <col min="6" max="6" width="11.125" customWidth="1"/>
    <col min="7" max="7" width="10.25" customWidth="1"/>
    <col min="8" max="8" width="12.875" style="134" customWidth="1"/>
    <col min="9" max="21" width="9" style="134"/>
  </cols>
  <sheetData>
    <row r="1" spans="1:21" s="133" customFormat="1" ht="24" customHeight="1">
      <c r="A1" s="180" t="s">
        <v>0</v>
      </c>
      <c r="B1" s="181"/>
      <c r="C1" s="181"/>
      <c r="D1" s="181"/>
      <c r="E1" s="181"/>
      <c r="F1" s="181"/>
      <c r="G1" s="182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</row>
    <row r="2" spans="1:21" s="133" customFormat="1" ht="24" customHeight="1">
      <c r="A2" s="183" t="s">
        <v>1</v>
      </c>
      <c r="B2" s="184"/>
      <c r="C2" s="184"/>
      <c r="D2" s="184"/>
      <c r="E2" s="184"/>
      <c r="F2" s="184"/>
      <c r="G2" s="185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</row>
    <row r="3" spans="1:21" s="133" customFormat="1" ht="17.100000000000001" customHeight="1">
      <c r="A3" s="180" t="s">
        <v>2</v>
      </c>
      <c r="B3" s="181"/>
      <c r="C3" s="181"/>
      <c r="D3" s="181"/>
      <c r="E3" s="184"/>
      <c r="F3" s="181"/>
      <c r="G3" s="186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</row>
    <row r="4" spans="1:21" s="134" customFormat="1" ht="27" customHeight="1">
      <c r="A4" s="137" t="s">
        <v>3</v>
      </c>
      <c r="B4" s="137" t="s">
        <v>4</v>
      </c>
      <c r="C4" s="137" t="s">
        <v>5</v>
      </c>
      <c r="D4" s="137" t="s">
        <v>6</v>
      </c>
      <c r="E4" s="138" t="s">
        <v>7</v>
      </c>
      <c r="F4" s="137" t="s">
        <v>8</v>
      </c>
      <c r="G4" s="137" t="s">
        <v>9</v>
      </c>
    </row>
    <row r="5" spans="1:21" s="135" customFormat="1">
      <c r="A5" s="139"/>
      <c r="B5" s="139"/>
      <c r="C5" s="140"/>
      <c r="D5" s="140"/>
      <c r="E5" s="140"/>
      <c r="F5" s="140"/>
      <c r="G5" s="141"/>
    </row>
    <row r="6" spans="1:21" s="135" customFormat="1">
      <c r="A6" s="140"/>
      <c r="B6" s="140"/>
      <c r="C6" s="140"/>
      <c r="D6" s="140"/>
      <c r="E6" s="140"/>
      <c r="F6" s="140">
        <f>SUM(F5:F5)</f>
        <v>0</v>
      </c>
      <c r="G6" s="142"/>
    </row>
    <row r="7" spans="1:21" s="133" customFormat="1">
      <c r="A7" s="187" t="s">
        <v>10</v>
      </c>
      <c r="B7" s="187"/>
      <c r="C7" s="187"/>
      <c r="D7" s="187"/>
      <c r="E7" s="188"/>
      <c r="F7" s="187"/>
      <c r="G7" s="189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</row>
    <row r="8" spans="1:21" s="134" customFormat="1" ht="32.25" customHeight="1">
      <c r="A8" s="143" t="s">
        <v>11</v>
      </c>
      <c r="B8" s="137" t="s">
        <v>4</v>
      </c>
      <c r="C8" s="137" t="s">
        <v>12</v>
      </c>
      <c r="D8" s="144" t="s">
        <v>13</v>
      </c>
      <c r="E8" s="145" t="s">
        <v>14</v>
      </c>
      <c r="F8" s="137" t="s">
        <v>8</v>
      </c>
      <c r="G8" s="146"/>
    </row>
    <row r="9" spans="1:21" s="134" customFormat="1" ht="32.25" customHeight="1">
      <c r="A9" s="143" t="s">
        <v>15</v>
      </c>
      <c r="B9" s="137" t="s">
        <v>16</v>
      </c>
      <c r="C9" s="137">
        <v>1</v>
      </c>
      <c r="D9" s="144">
        <v>1</v>
      </c>
      <c r="E9" s="145">
        <f>'7日接机'!AL41</f>
        <v>6270</v>
      </c>
      <c r="F9" s="140">
        <f t="shared" ref="F9:F14" si="0">C9*D9*E9</f>
        <v>6270</v>
      </c>
      <c r="G9" s="146"/>
    </row>
    <row r="10" spans="1:21" s="134" customFormat="1" ht="32.25" customHeight="1">
      <c r="A10" s="143" t="s">
        <v>17</v>
      </c>
      <c r="B10" s="137" t="s">
        <v>16</v>
      </c>
      <c r="C10" s="137">
        <v>1</v>
      </c>
      <c r="D10" s="144">
        <v>1</v>
      </c>
      <c r="E10" s="145">
        <f>'8日接机'!AL43</f>
        <v>6300</v>
      </c>
      <c r="F10" s="140">
        <f t="shared" si="0"/>
        <v>6300</v>
      </c>
      <c r="G10" s="146"/>
    </row>
    <row r="11" spans="1:21" s="134" customFormat="1" ht="32.25" customHeight="1">
      <c r="A11" s="143" t="s">
        <v>18</v>
      </c>
      <c r="B11" s="137" t="s">
        <v>16</v>
      </c>
      <c r="C11" s="137">
        <v>1</v>
      </c>
      <c r="D11" s="144">
        <v>1</v>
      </c>
      <c r="E11" s="145">
        <f>'8日送机'!AK17</f>
        <v>3760</v>
      </c>
      <c r="F11" s="140">
        <f t="shared" si="0"/>
        <v>3760</v>
      </c>
      <c r="G11" s="146"/>
    </row>
    <row r="12" spans="1:21" s="134" customFormat="1" ht="32.25" customHeight="1">
      <c r="A12" s="143" t="s">
        <v>19</v>
      </c>
      <c r="B12" s="137" t="s">
        <v>16</v>
      </c>
      <c r="C12" s="137">
        <v>1</v>
      </c>
      <c r="D12" s="144">
        <v>1</v>
      </c>
      <c r="E12" s="145">
        <f>'9日送机'!AK51</f>
        <v>7700</v>
      </c>
      <c r="F12" s="140">
        <f t="shared" si="0"/>
        <v>7700</v>
      </c>
      <c r="G12" s="146"/>
    </row>
    <row r="13" spans="1:21" s="134" customFormat="1" ht="32.25" customHeight="1">
      <c r="A13" s="143"/>
      <c r="B13" s="137"/>
      <c r="C13" s="137"/>
      <c r="D13" s="144"/>
      <c r="E13" s="145"/>
      <c r="F13" s="140">
        <f t="shared" si="0"/>
        <v>0</v>
      </c>
      <c r="G13" s="146"/>
    </row>
    <row r="14" spans="1:21" s="134" customFormat="1" ht="23.1" customHeight="1">
      <c r="A14" s="143"/>
      <c r="B14" s="137"/>
      <c r="C14" s="137"/>
      <c r="D14" s="144"/>
      <c r="E14" s="145"/>
      <c r="F14" s="140">
        <f t="shared" si="0"/>
        <v>0</v>
      </c>
      <c r="G14" s="147"/>
    </row>
    <row r="15" spans="1:21" s="134" customFormat="1">
      <c r="A15" s="146"/>
      <c r="B15" s="146"/>
      <c r="C15" s="148"/>
      <c r="D15" s="137"/>
      <c r="E15" s="149"/>
      <c r="F15" s="150">
        <f>SUM(F9:F14)</f>
        <v>24030</v>
      </c>
      <c r="G15" s="146"/>
    </row>
    <row r="16" spans="1:21" s="133" customFormat="1">
      <c r="A16" s="187" t="s">
        <v>20</v>
      </c>
      <c r="B16" s="187"/>
      <c r="C16" s="187"/>
      <c r="D16" s="190"/>
      <c r="E16" s="188"/>
      <c r="F16" s="187"/>
      <c r="G16" s="189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</row>
    <row r="17" spans="1:21" s="134" customFormat="1">
      <c r="A17" s="137" t="s">
        <v>11</v>
      </c>
      <c r="B17" s="137" t="s">
        <v>4</v>
      </c>
      <c r="C17" s="137" t="s">
        <v>21</v>
      </c>
      <c r="D17" s="191" t="s">
        <v>22</v>
      </c>
      <c r="E17" s="191"/>
      <c r="F17" s="137" t="s">
        <v>8</v>
      </c>
      <c r="G17" s="146"/>
    </row>
    <row r="18" spans="1:21" s="134" customFormat="1">
      <c r="A18" s="137"/>
      <c r="B18" s="149"/>
      <c r="C18" s="137"/>
      <c r="D18" s="144"/>
      <c r="E18" s="145"/>
      <c r="F18" s="140">
        <f>C18*D18*E18</f>
        <v>0</v>
      </c>
      <c r="G18" s="146"/>
    </row>
    <row r="19" spans="1:21" s="134" customFormat="1">
      <c r="A19" s="137"/>
      <c r="B19" s="149"/>
      <c r="C19" s="137"/>
      <c r="D19" s="144"/>
      <c r="E19" s="145"/>
      <c r="F19" s="140">
        <f>C19*D19*E19</f>
        <v>0</v>
      </c>
      <c r="G19" s="146"/>
    </row>
    <row r="20" spans="1:21" s="134" customFormat="1" ht="15" customHeight="1">
      <c r="A20" s="144"/>
      <c r="B20" s="137"/>
      <c r="C20" s="137"/>
      <c r="D20" s="192"/>
      <c r="E20" s="193"/>
      <c r="F20" s="150">
        <f>SUM(F18:F19)</f>
        <v>0</v>
      </c>
      <c r="G20" s="146"/>
    </row>
    <row r="21" spans="1:21" s="133" customFormat="1">
      <c r="A21" s="187" t="s">
        <v>23</v>
      </c>
      <c r="B21" s="187"/>
      <c r="C21" s="187"/>
      <c r="D21" s="190"/>
      <c r="E21" s="188"/>
      <c r="F21" s="187"/>
      <c r="G21" s="189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</row>
    <row r="22" spans="1:21" s="134" customFormat="1">
      <c r="A22" s="137" t="s">
        <v>11</v>
      </c>
      <c r="B22" s="137" t="s">
        <v>4</v>
      </c>
      <c r="C22" s="137" t="s">
        <v>24</v>
      </c>
      <c r="D22" s="191" t="s">
        <v>25</v>
      </c>
      <c r="E22" s="191"/>
      <c r="F22" s="137" t="s">
        <v>8</v>
      </c>
      <c r="G22" s="146"/>
    </row>
    <row r="23" spans="1:21" s="134" customFormat="1">
      <c r="A23" s="144" t="s">
        <v>26</v>
      </c>
      <c r="B23" s="151"/>
      <c r="C23" s="137">
        <v>4</v>
      </c>
      <c r="D23" s="192">
        <v>150</v>
      </c>
      <c r="E23" s="193"/>
      <c r="F23" s="152">
        <f>C23*D23</f>
        <v>600</v>
      </c>
      <c r="G23" s="146"/>
    </row>
    <row r="24" spans="1:21" s="134" customFormat="1">
      <c r="A24" s="144" t="s">
        <v>27</v>
      </c>
      <c r="B24" s="151"/>
      <c r="C24" s="137">
        <v>4</v>
      </c>
      <c r="D24" s="192">
        <v>50</v>
      </c>
      <c r="E24" s="193"/>
      <c r="F24" s="152">
        <f>C24*D24</f>
        <v>200</v>
      </c>
      <c r="G24" s="146"/>
    </row>
    <row r="25" spans="1:21" s="134" customFormat="1" ht="15" customHeight="1">
      <c r="A25" s="144"/>
      <c r="B25" s="137"/>
      <c r="C25" s="137"/>
      <c r="D25" s="192"/>
      <c r="E25" s="193"/>
      <c r="F25" s="150">
        <f>SUM(F23:F24)</f>
        <v>800</v>
      </c>
      <c r="G25" s="146"/>
    </row>
    <row r="26" spans="1:21" s="133" customFormat="1">
      <c r="A26" s="187" t="s">
        <v>28</v>
      </c>
      <c r="B26" s="187"/>
      <c r="C26" s="187"/>
      <c r="D26" s="187"/>
      <c r="E26" s="188"/>
      <c r="F26" s="187"/>
      <c r="G26" s="189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</row>
    <row r="27" spans="1:21" s="134" customFormat="1">
      <c r="A27" s="137" t="s">
        <v>11</v>
      </c>
      <c r="B27" s="137" t="s">
        <v>4</v>
      </c>
      <c r="C27" s="137" t="s">
        <v>21</v>
      </c>
      <c r="D27" s="144" t="s">
        <v>29</v>
      </c>
      <c r="E27" s="137" t="s">
        <v>30</v>
      </c>
      <c r="F27" s="137" t="s">
        <v>8</v>
      </c>
      <c r="G27" s="146"/>
    </row>
    <row r="28" spans="1:21" s="134" customFormat="1">
      <c r="A28" s="153" t="s">
        <v>31</v>
      </c>
      <c r="B28" s="154"/>
      <c r="C28" s="155">
        <v>1</v>
      </c>
      <c r="D28" s="137">
        <v>1</v>
      </c>
      <c r="E28" s="149">
        <v>900</v>
      </c>
      <c r="F28" s="140">
        <f t="shared" ref="F28:F40" si="1">C28*D28*E28</f>
        <v>900</v>
      </c>
      <c r="G28" s="146"/>
    </row>
    <row r="29" spans="1:21" s="134" customFormat="1">
      <c r="A29" s="153" t="s">
        <v>32</v>
      </c>
      <c r="B29" s="154" t="s">
        <v>33</v>
      </c>
      <c r="C29" s="155">
        <v>3</v>
      </c>
      <c r="D29" s="137">
        <v>1</v>
      </c>
      <c r="E29" s="149">
        <v>550</v>
      </c>
      <c r="F29" s="140">
        <f t="shared" si="1"/>
        <v>1650</v>
      </c>
      <c r="G29" s="146"/>
    </row>
    <row r="30" spans="1:21" s="134" customFormat="1">
      <c r="A30" s="153" t="s">
        <v>32</v>
      </c>
      <c r="B30" s="154" t="s">
        <v>34</v>
      </c>
      <c r="C30" s="155">
        <v>2</v>
      </c>
      <c r="D30" s="137">
        <v>1</v>
      </c>
      <c r="E30" s="149">
        <v>450</v>
      </c>
      <c r="F30" s="140">
        <f t="shared" si="1"/>
        <v>900</v>
      </c>
      <c r="G30" s="146"/>
    </row>
    <row r="31" spans="1:21" s="134" customFormat="1">
      <c r="A31" s="153" t="s">
        <v>32</v>
      </c>
      <c r="B31" s="154" t="s">
        <v>35</v>
      </c>
      <c r="C31" s="155">
        <v>1</v>
      </c>
      <c r="D31" s="137">
        <v>1</v>
      </c>
      <c r="E31" s="149">
        <v>650</v>
      </c>
      <c r="F31" s="140">
        <f t="shared" si="1"/>
        <v>650</v>
      </c>
      <c r="G31" s="146"/>
    </row>
    <row r="32" spans="1:21" s="134" customFormat="1">
      <c r="A32" s="153" t="s">
        <v>32</v>
      </c>
      <c r="B32" s="250" t="s">
        <v>839</v>
      </c>
      <c r="C32" s="155">
        <v>2</v>
      </c>
      <c r="D32" s="172">
        <v>1</v>
      </c>
      <c r="E32" s="171">
        <v>650</v>
      </c>
      <c r="F32" s="140">
        <f t="shared" ref="F32" si="2">C32*D32*E32</f>
        <v>1300</v>
      </c>
      <c r="G32" s="146"/>
    </row>
    <row r="33" spans="1:21" s="134" customFormat="1">
      <c r="A33" s="153" t="s">
        <v>32</v>
      </c>
      <c r="B33" s="154" t="s">
        <v>36</v>
      </c>
      <c r="C33" s="155">
        <v>4</v>
      </c>
      <c r="D33" s="137">
        <v>1</v>
      </c>
      <c r="E33" s="149">
        <v>450</v>
      </c>
      <c r="F33" s="140">
        <f t="shared" si="1"/>
        <v>1800</v>
      </c>
      <c r="G33" s="146"/>
    </row>
    <row r="34" spans="1:21" s="134" customFormat="1">
      <c r="A34" s="153" t="s">
        <v>32</v>
      </c>
      <c r="B34" s="154" t="s">
        <v>37</v>
      </c>
      <c r="C34" s="155">
        <v>1</v>
      </c>
      <c r="D34" s="137">
        <v>1</v>
      </c>
      <c r="E34" s="149">
        <v>450</v>
      </c>
      <c r="F34" s="140">
        <f t="shared" si="1"/>
        <v>450</v>
      </c>
      <c r="G34" s="146"/>
    </row>
    <row r="35" spans="1:21" s="134" customFormat="1">
      <c r="A35" s="153" t="s">
        <v>32</v>
      </c>
      <c r="B35" s="154" t="s">
        <v>38</v>
      </c>
      <c r="C35" s="155">
        <v>3</v>
      </c>
      <c r="D35" s="137">
        <v>1</v>
      </c>
      <c r="E35" s="149">
        <v>450</v>
      </c>
      <c r="F35" s="140">
        <f t="shared" si="1"/>
        <v>1350</v>
      </c>
      <c r="G35" s="146"/>
    </row>
    <row r="36" spans="1:21" s="134" customFormat="1">
      <c r="A36" s="153" t="s">
        <v>32</v>
      </c>
      <c r="B36" s="250" t="s">
        <v>840</v>
      </c>
      <c r="C36" s="155">
        <v>2</v>
      </c>
      <c r="D36" s="172">
        <v>1</v>
      </c>
      <c r="E36" s="171">
        <v>550</v>
      </c>
      <c r="F36" s="140">
        <f t="shared" si="1"/>
        <v>1100</v>
      </c>
      <c r="G36" s="146"/>
    </row>
    <row r="37" spans="1:21" s="134" customFormat="1">
      <c r="A37" s="153" t="s">
        <v>32</v>
      </c>
      <c r="B37" s="154" t="s">
        <v>39</v>
      </c>
      <c r="C37" s="155">
        <v>2</v>
      </c>
      <c r="D37" s="137">
        <v>1</v>
      </c>
      <c r="E37" s="149">
        <v>450</v>
      </c>
      <c r="F37" s="140">
        <f t="shared" si="1"/>
        <v>900</v>
      </c>
      <c r="G37" s="146"/>
    </row>
    <row r="38" spans="1:21" s="134" customFormat="1">
      <c r="A38" s="153" t="s">
        <v>40</v>
      </c>
      <c r="B38" s="154" t="s">
        <v>41</v>
      </c>
      <c r="C38" s="155">
        <v>1</v>
      </c>
      <c r="D38" s="137">
        <v>1</v>
      </c>
      <c r="E38" s="149">
        <v>114</v>
      </c>
      <c r="F38" s="140">
        <f t="shared" si="1"/>
        <v>114</v>
      </c>
      <c r="G38" s="146"/>
    </row>
    <row r="39" spans="1:21" s="134" customFormat="1">
      <c r="A39" s="153"/>
      <c r="B39" s="154"/>
      <c r="C39" s="155"/>
      <c r="D39" s="137"/>
      <c r="E39" s="149"/>
      <c r="F39" s="140"/>
      <c r="G39" s="146"/>
    </row>
    <row r="40" spans="1:21" s="134" customFormat="1">
      <c r="A40" s="153"/>
      <c r="B40" s="156"/>
      <c r="C40" s="155"/>
      <c r="D40" s="137"/>
      <c r="E40" s="149"/>
      <c r="F40" s="140">
        <f t="shared" si="1"/>
        <v>0</v>
      </c>
      <c r="G40" s="146"/>
    </row>
    <row r="41" spans="1:21" s="134" customFormat="1">
      <c r="A41" s="137"/>
      <c r="B41" s="157"/>
      <c r="C41" s="137"/>
      <c r="D41" s="137"/>
      <c r="E41" s="137"/>
      <c r="F41" s="150">
        <f>SUM(F28:F40)</f>
        <v>11114</v>
      </c>
      <c r="G41" s="146"/>
    </row>
    <row r="42" spans="1:21" s="133" customFormat="1">
      <c r="A42" s="187" t="s">
        <v>42</v>
      </c>
      <c r="B42" s="187"/>
      <c r="C42" s="187"/>
      <c r="D42" s="187"/>
      <c r="E42" s="188"/>
      <c r="F42" s="187"/>
      <c r="G42" s="189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</row>
    <row r="43" spans="1:21" s="134" customFormat="1">
      <c r="A43" s="158" t="s">
        <v>43</v>
      </c>
      <c r="B43" s="158" t="s">
        <v>44</v>
      </c>
      <c r="C43" s="159"/>
      <c r="D43" s="159"/>
      <c r="E43" s="158"/>
      <c r="F43" s="159"/>
      <c r="G43" s="146"/>
    </row>
    <row r="44" spans="1:21">
      <c r="A44" s="137" t="s">
        <v>2</v>
      </c>
      <c r="B44" s="137">
        <f>F6</f>
        <v>0</v>
      </c>
      <c r="C44" s="146"/>
      <c r="D44" s="146"/>
      <c r="E44" s="137"/>
      <c r="F44" s="146"/>
      <c r="G44" s="146"/>
    </row>
    <row r="45" spans="1:21">
      <c r="A45" s="137" t="str">
        <f>A16</f>
        <v>餐费</v>
      </c>
      <c r="B45" s="137">
        <f>F20</f>
        <v>0</v>
      </c>
      <c r="C45" s="146"/>
      <c r="D45" s="146"/>
      <c r="E45" s="137"/>
      <c r="F45" s="146"/>
      <c r="G45" s="146"/>
    </row>
    <row r="46" spans="1:21">
      <c r="A46" s="137" t="s">
        <v>23</v>
      </c>
      <c r="B46" s="137">
        <f>F25</f>
        <v>800</v>
      </c>
      <c r="C46" s="146"/>
      <c r="D46" s="146"/>
      <c r="E46" s="137"/>
      <c r="F46" s="146"/>
      <c r="G46" s="146"/>
    </row>
    <row r="47" spans="1:21">
      <c r="A47" s="137" t="s">
        <v>10</v>
      </c>
      <c r="B47" s="137">
        <f>F15</f>
        <v>24030</v>
      </c>
      <c r="C47" s="146"/>
      <c r="D47" s="146"/>
      <c r="E47" s="137"/>
      <c r="F47" s="146"/>
      <c r="G47" s="146"/>
    </row>
    <row r="48" spans="1:21">
      <c r="A48" s="137" t="s">
        <v>28</v>
      </c>
      <c r="B48" s="137">
        <f>F41</f>
        <v>11114</v>
      </c>
      <c r="C48" s="146"/>
      <c r="D48" s="146"/>
      <c r="E48" s="137"/>
      <c r="F48" s="146"/>
      <c r="G48" s="146"/>
    </row>
    <row r="49" spans="1:7">
      <c r="A49" s="137" t="s">
        <v>45</v>
      </c>
      <c r="B49" s="137">
        <f>SUM(B44:B48)</f>
        <v>35944</v>
      </c>
      <c r="C49" s="146"/>
      <c r="D49" s="146"/>
      <c r="E49" s="137"/>
      <c r="F49" s="146"/>
      <c r="G49" s="146"/>
    </row>
    <row r="50" spans="1:7">
      <c r="A50" s="137" t="s">
        <v>46</v>
      </c>
      <c r="B50" s="137">
        <f>B49*0.06</f>
        <v>2156.64</v>
      </c>
      <c r="C50" s="146"/>
      <c r="D50" s="146"/>
      <c r="E50" s="137"/>
      <c r="F50" s="146"/>
      <c r="G50" s="146"/>
    </row>
    <row r="51" spans="1:7">
      <c r="A51" s="137" t="s">
        <v>47</v>
      </c>
      <c r="B51" s="160">
        <f>SUM(B49:B50)</f>
        <v>38100.639999999999</v>
      </c>
      <c r="C51" s="191"/>
      <c r="D51" s="191"/>
      <c r="E51" s="191"/>
      <c r="F51" s="191"/>
      <c r="G51" s="191"/>
    </row>
    <row r="52" spans="1:7">
      <c r="A52" s="195" t="s">
        <v>48</v>
      </c>
      <c r="B52" s="194" t="s">
        <v>49</v>
      </c>
      <c r="C52" s="194"/>
      <c r="D52" s="194"/>
      <c r="E52" s="195"/>
      <c r="F52" s="194"/>
      <c r="G52" s="194"/>
    </row>
    <row r="53" spans="1:7">
      <c r="A53" s="196"/>
      <c r="B53" s="194" t="s">
        <v>50</v>
      </c>
      <c r="C53" s="194"/>
      <c r="D53" s="194"/>
      <c r="E53" s="195"/>
      <c r="F53" s="194"/>
      <c r="G53" s="194"/>
    </row>
    <row r="54" spans="1:7">
      <c r="A54" s="196"/>
      <c r="B54" s="194" t="s">
        <v>51</v>
      </c>
      <c r="C54" s="194"/>
      <c r="D54" s="194"/>
      <c r="E54" s="195"/>
      <c r="F54" s="194"/>
      <c r="G54" s="194"/>
    </row>
  </sheetData>
  <mergeCells count="19">
    <mergeCell ref="B52:G52"/>
    <mergeCell ref="B53:G53"/>
    <mergeCell ref="B54:G54"/>
    <mergeCell ref="A52:A54"/>
    <mergeCell ref="D24:E24"/>
    <mergeCell ref="D25:E25"/>
    <mergeCell ref="A26:G26"/>
    <mergeCell ref="A42:G42"/>
    <mergeCell ref="C51:G51"/>
    <mergeCell ref="D17:E17"/>
    <mergeCell ref="D20:E20"/>
    <mergeCell ref="A21:G21"/>
    <mergeCell ref="D22:E22"/>
    <mergeCell ref="D23:E23"/>
    <mergeCell ref="A1:G1"/>
    <mergeCell ref="A2:G2"/>
    <mergeCell ref="A3:G3"/>
    <mergeCell ref="A7:G7"/>
    <mergeCell ref="A16:G16"/>
  </mergeCells>
  <phoneticPr fontId="22" type="noConversion"/>
  <pageMargins left="0.46875" right="0.18888888888888899" top="0.9" bottom="0.33888888888888902" header="0.36875000000000002" footer="0.22916666666666699"/>
  <pageSetup paperSize="9" scale="75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I57"/>
  <sheetViews>
    <sheetView topLeftCell="A4" zoomScale="85" zoomScaleNormal="85" workbookViewId="0">
      <selection activeCell="A41" sqref="A41:XFD41"/>
    </sheetView>
  </sheetViews>
  <sheetFormatPr defaultColWidth="8.875" defaultRowHeight="14.25"/>
  <cols>
    <col min="1" max="3" width="8.875" style="6"/>
    <col min="4" max="4" width="8.875" style="6" hidden="1" customWidth="1"/>
    <col min="5" max="6" width="11.625" style="6" hidden="1" customWidth="1"/>
    <col min="7" max="7" width="19.375" style="6" hidden="1" customWidth="1"/>
    <col min="8" max="10" width="9" style="6" hidden="1" customWidth="1"/>
    <col min="11" max="11" width="11.125" style="6" hidden="1" customWidth="1"/>
    <col min="12" max="12" width="21.5" style="6" customWidth="1"/>
    <col min="13" max="18" width="9" style="6" hidden="1" customWidth="1"/>
    <col min="19" max="19" width="16.375" style="6" hidden="1" customWidth="1"/>
    <col min="20" max="20" width="21.375" style="6" hidden="1" customWidth="1"/>
    <col min="21" max="21" width="11.625" style="6" customWidth="1"/>
    <col min="22" max="22" width="9" style="6" hidden="1" customWidth="1"/>
    <col min="23" max="23" width="14.625" style="6" hidden="1" customWidth="1"/>
    <col min="24" max="24" width="9" style="6" customWidth="1"/>
    <col min="25" max="25" width="13.625" style="6" hidden="1" customWidth="1"/>
    <col min="26" max="26" width="12.625" style="6" hidden="1" customWidth="1"/>
    <col min="27" max="27" width="9.5" style="7" customWidth="1"/>
    <col min="28" max="28" width="30.125" style="6" customWidth="1"/>
    <col min="29" max="29" width="10.875" style="7" hidden="1" customWidth="1"/>
    <col min="30" max="30" width="38.875" style="6" hidden="1" customWidth="1"/>
    <col min="31" max="32" width="8.875" style="6" hidden="1" customWidth="1"/>
    <col min="33" max="33" width="23.125" style="6" hidden="1" customWidth="1"/>
    <col min="34" max="34" width="11.625" style="6" hidden="1" customWidth="1"/>
    <col min="35" max="35" width="12.5" style="6" hidden="1" customWidth="1"/>
    <col min="36" max="36" width="15.125" style="2" hidden="1" customWidth="1"/>
    <col min="37" max="37" width="8.875" style="2"/>
    <col min="38" max="38" width="23.875" style="2" customWidth="1"/>
    <col min="39" max="39" width="17.125" style="2" customWidth="1"/>
    <col min="40" max="40" width="29" style="2" customWidth="1"/>
    <col min="41" max="61" width="8.875" style="2"/>
    <col min="62" max="16384" width="8.875" style="6"/>
  </cols>
  <sheetData>
    <row r="1" spans="1:61" hidden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30"/>
      <c r="AB1" s="1"/>
      <c r="AC1" s="30"/>
      <c r="AD1" s="1"/>
      <c r="AE1" s="1"/>
      <c r="AF1" s="1"/>
      <c r="AG1" s="1"/>
      <c r="AH1" s="1"/>
      <c r="AI1" s="1"/>
    </row>
    <row r="2" spans="1:61" hidden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0"/>
      <c r="AB2" s="1"/>
      <c r="AC2" s="30"/>
      <c r="AD2" s="1"/>
      <c r="AE2" s="1"/>
      <c r="AF2" s="1"/>
      <c r="AG2" s="1"/>
      <c r="AH2" s="1"/>
      <c r="AI2" s="1"/>
    </row>
    <row r="3" spans="1:61" hidden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/>
      <c r="AB3" s="1"/>
      <c r="AC3" s="30"/>
      <c r="AD3" s="1"/>
      <c r="AE3" s="1"/>
      <c r="AF3" s="1"/>
      <c r="AG3" s="1"/>
      <c r="AH3" s="1"/>
      <c r="AI3" s="1"/>
    </row>
    <row r="4" spans="1:61" s="1" customFormat="1" ht="39" customHeight="1">
      <c r="B4" s="9" t="s">
        <v>52</v>
      </c>
      <c r="C4" s="9" t="s">
        <v>53</v>
      </c>
      <c r="D4" s="9" t="s">
        <v>54</v>
      </c>
      <c r="E4" s="10" t="s">
        <v>55</v>
      </c>
      <c r="F4" s="10" t="s">
        <v>56</v>
      </c>
      <c r="G4" s="9" t="s">
        <v>57</v>
      </c>
      <c r="H4" s="9" t="s">
        <v>58</v>
      </c>
      <c r="I4" s="10" t="s">
        <v>59</v>
      </c>
      <c r="J4" s="10" t="s">
        <v>60</v>
      </c>
      <c r="K4" s="9" t="s">
        <v>61</v>
      </c>
      <c r="L4" s="9" t="s">
        <v>62</v>
      </c>
      <c r="M4" s="9" t="s">
        <v>63</v>
      </c>
      <c r="N4" s="10" t="s">
        <v>64</v>
      </c>
      <c r="O4" s="9" t="s">
        <v>65</v>
      </c>
      <c r="P4" s="10" t="s">
        <v>66</v>
      </c>
      <c r="Q4" s="10" t="s">
        <v>67</v>
      </c>
      <c r="R4" s="10" t="s">
        <v>68</v>
      </c>
      <c r="S4" s="10" t="s">
        <v>69</v>
      </c>
      <c r="T4" s="25" t="s">
        <v>70</v>
      </c>
      <c r="U4" s="25" t="s">
        <v>71</v>
      </c>
      <c r="V4" s="9" t="s">
        <v>72</v>
      </c>
      <c r="W4" s="25" t="s">
        <v>73</v>
      </c>
      <c r="X4" s="9" t="s">
        <v>74</v>
      </c>
      <c r="Y4" s="9" t="s">
        <v>75</v>
      </c>
      <c r="Z4" s="9" t="s">
        <v>76</v>
      </c>
      <c r="AA4" s="32" t="s">
        <v>77</v>
      </c>
      <c r="AB4" s="25" t="s">
        <v>78</v>
      </c>
      <c r="AC4" s="32" t="s">
        <v>79</v>
      </c>
      <c r="AD4" s="25" t="s">
        <v>80</v>
      </c>
      <c r="AE4" s="9" t="s">
        <v>81</v>
      </c>
      <c r="AF4" s="9" t="s">
        <v>82</v>
      </c>
      <c r="AG4" s="9" t="s">
        <v>83</v>
      </c>
      <c r="AH4" s="9" t="s">
        <v>84</v>
      </c>
      <c r="AI4" s="92" t="s">
        <v>85</v>
      </c>
      <c r="AJ4" s="1" t="s">
        <v>86</v>
      </c>
      <c r="AK4" s="1" t="s">
        <v>87</v>
      </c>
      <c r="AL4" s="1" t="s">
        <v>88</v>
      </c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1:61" s="2" customFormat="1" ht="29.1" customHeight="1">
      <c r="B5" s="197" t="s">
        <v>89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9"/>
      <c r="AL5" s="1"/>
    </row>
    <row r="6" spans="1:61" s="101" customFormat="1">
      <c r="A6" s="102">
        <v>1</v>
      </c>
      <c r="B6" s="104"/>
      <c r="C6" s="104" t="s">
        <v>90</v>
      </c>
      <c r="D6" s="104"/>
      <c r="E6" s="104"/>
      <c r="F6" s="104"/>
      <c r="G6" s="104"/>
      <c r="H6" s="104"/>
      <c r="I6" s="104"/>
      <c r="J6" s="104"/>
      <c r="K6" s="104"/>
      <c r="L6" s="104" t="s">
        <v>91</v>
      </c>
      <c r="M6" s="104"/>
      <c r="N6" s="104"/>
      <c r="O6" s="104"/>
      <c r="P6" s="104"/>
      <c r="Q6" s="104"/>
      <c r="R6" s="104"/>
      <c r="S6" s="104"/>
      <c r="T6" s="104"/>
      <c r="U6" s="104">
        <v>15801907365</v>
      </c>
      <c r="V6" s="104"/>
      <c r="W6" s="104"/>
      <c r="X6" s="104"/>
      <c r="Y6" s="104"/>
      <c r="Z6" s="104"/>
      <c r="AA6" s="114">
        <v>43046</v>
      </c>
      <c r="AB6" s="104" t="s">
        <v>92</v>
      </c>
      <c r="AC6" s="114"/>
      <c r="AD6" s="104"/>
      <c r="AE6" s="104"/>
      <c r="AF6" s="104"/>
      <c r="AG6" s="104"/>
      <c r="AH6" s="104"/>
      <c r="AI6" s="121"/>
      <c r="AJ6" s="104"/>
      <c r="AK6" s="104" t="s">
        <v>93</v>
      </c>
      <c r="AL6" s="122">
        <v>280</v>
      </c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</row>
    <row r="7" spans="1:61" s="102" customFormat="1">
      <c r="A7" s="102">
        <v>2</v>
      </c>
      <c r="B7" s="104" t="s">
        <v>94</v>
      </c>
      <c r="C7" s="104" t="s">
        <v>95</v>
      </c>
      <c r="D7" s="104">
        <v>4356090</v>
      </c>
      <c r="E7" s="104" t="s">
        <v>96</v>
      </c>
      <c r="F7" s="104" t="s">
        <v>97</v>
      </c>
      <c r="G7" s="104" t="s">
        <v>98</v>
      </c>
      <c r="H7" s="104" t="s">
        <v>99</v>
      </c>
      <c r="I7" s="109" t="s">
        <v>100</v>
      </c>
      <c r="J7" s="104" t="s">
        <v>101</v>
      </c>
      <c r="K7" s="104" t="s">
        <v>102</v>
      </c>
      <c r="L7" s="104" t="s">
        <v>103</v>
      </c>
      <c r="M7" s="104" t="s">
        <v>104</v>
      </c>
      <c r="N7" s="104" t="s">
        <v>105</v>
      </c>
      <c r="O7" s="104" t="s">
        <v>106</v>
      </c>
      <c r="P7" s="104"/>
      <c r="Q7" s="104" t="s">
        <v>107</v>
      </c>
      <c r="R7" s="104">
        <v>472000</v>
      </c>
      <c r="S7" s="104"/>
      <c r="T7" s="161" t="s">
        <v>108</v>
      </c>
      <c r="U7" s="104">
        <v>13839801603</v>
      </c>
      <c r="V7" s="104" t="s">
        <v>109</v>
      </c>
      <c r="W7" s="104">
        <v>13598899246</v>
      </c>
      <c r="X7" s="104" t="s">
        <v>110</v>
      </c>
      <c r="Y7" s="104" t="s">
        <v>110</v>
      </c>
      <c r="Z7" s="104" t="s">
        <v>111</v>
      </c>
      <c r="AA7" s="114">
        <v>43046</v>
      </c>
      <c r="AB7" s="104" t="s">
        <v>112</v>
      </c>
      <c r="AC7" s="114">
        <v>43048</v>
      </c>
      <c r="AD7" s="104" t="s">
        <v>113</v>
      </c>
      <c r="AE7" s="104" t="s">
        <v>114</v>
      </c>
      <c r="AF7" s="104" t="s">
        <v>115</v>
      </c>
      <c r="AG7" s="104" t="s">
        <v>116</v>
      </c>
      <c r="AH7" s="124">
        <v>43047</v>
      </c>
      <c r="AI7" s="121" t="s">
        <v>117</v>
      </c>
      <c r="AJ7" s="104" t="str">
        <f t="shared" ref="AJ7:AJ21" si="0">RIGHT(AB7,5)</f>
        <v>13:10</v>
      </c>
      <c r="AK7" s="200" t="s">
        <v>118</v>
      </c>
      <c r="AL7" s="215">
        <v>350</v>
      </c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</row>
    <row r="8" spans="1:61" s="102" customFormat="1">
      <c r="A8" s="102">
        <v>3</v>
      </c>
      <c r="B8" s="104" t="s">
        <v>94</v>
      </c>
      <c r="C8" s="104" t="s">
        <v>119</v>
      </c>
      <c r="D8" s="104">
        <v>4356090</v>
      </c>
      <c r="E8" s="104" t="s">
        <v>120</v>
      </c>
      <c r="F8" s="104" t="s">
        <v>121</v>
      </c>
      <c r="G8" s="104" t="s">
        <v>122</v>
      </c>
      <c r="H8" s="104" t="s">
        <v>99</v>
      </c>
      <c r="I8" s="109" t="s">
        <v>100</v>
      </c>
      <c r="J8" s="104" t="s">
        <v>101</v>
      </c>
      <c r="K8" s="104" t="s">
        <v>123</v>
      </c>
      <c r="L8" s="104" t="s">
        <v>124</v>
      </c>
      <c r="M8" s="104" t="s">
        <v>104</v>
      </c>
      <c r="N8" s="104" t="s">
        <v>105</v>
      </c>
      <c r="O8" s="104" t="s">
        <v>106</v>
      </c>
      <c r="P8" s="104"/>
      <c r="Q8" s="104" t="s">
        <v>125</v>
      </c>
      <c r="R8" s="104">
        <v>471000</v>
      </c>
      <c r="S8" s="104"/>
      <c r="T8" s="161" t="s">
        <v>126</v>
      </c>
      <c r="U8" s="104">
        <v>13838438709</v>
      </c>
      <c r="V8" s="104" t="s">
        <v>109</v>
      </c>
      <c r="W8" s="104">
        <v>15837981386</v>
      </c>
      <c r="X8" s="104" t="s">
        <v>110</v>
      </c>
      <c r="Y8" s="104" t="s">
        <v>110</v>
      </c>
      <c r="Z8" s="104" t="s">
        <v>111</v>
      </c>
      <c r="AA8" s="114">
        <v>43046</v>
      </c>
      <c r="AB8" s="104" t="s">
        <v>112</v>
      </c>
      <c r="AC8" s="114">
        <v>43048</v>
      </c>
      <c r="AD8" s="104" t="s">
        <v>113</v>
      </c>
      <c r="AE8" s="104" t="s">
        <v>114</v>
      </c>
      <c r="AF8" s="104" t="s">
        <v>115</v>
      </c>
      <c r="AG8" s="104" t="s">
        <v>116</v>
      </c>
      <c r="AH8" s="124">
        <v>43047</v>
      </c>
      <c r="AI8" s="121" t="s">
        <v>117</v>
      </c>
      <c r="AJ8" s="104" t="str">
        <f t="shared" si="0"/>
        <v>13:10</v>
      </c>
      <c r="AK8" s="201"/>
      <c r="AL8" s="21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</row>
    <row r="9" spans="1:61" s="102" customFormat="1">
      <c r="A9" s="102">
        <v>4</v>
      </c>
      <c r="B9" s="104" t="s">
        <v>94</v>
      </c>
      <c r="C9" s="104" t="s">
        <v>127</v>
      </c>
      <c r="D9" s="104">
        <v>4356090</v>
      </c>
      <c r="E9" s="104" t="s">
        <v>128</v>
      </c>
      <c r="F9" s="104" t="s">
        <v>129</v>
      </c>
      <c r="G9" s="104" t="s">
        <v>130</v>
      </c>
      <c r="H9" s="104" t="s">
        <v>99</v>
      </c>
      <c r="I9" s="109" t="s">
        <v>100</v>
      </c>
      <c r="J9" s="104" t="s">
        <v>101</v>
      </c>
      <c r="K9" s="104" t="s">
        <v>123</v>
      </c>
      <c r="L9" s="104" t="s">
        <v>131</v>
      </c>
      <c r="M9" s="104" t="s">
        <v>132</v>
      </c>
      <c r="N9" s="104" t="s">
        <v>105</v>
      </c>
      <c r="O9" s="104" t="s">
        <v>133</v>
      </c>
      <c r="P9" s="104" t="s">
        <v>100</v>
      </c>
      <c r="Q9" s="104" t="s">
        <v>134</v>
      </c>
      <c r="R9" s="104">
        <v>471000</v>
      </c>
      <c r="S9" s="104"/>
      <c r="T9" s="161" t="s">
        <v>135</v>
      </c>
      <c r="U9" s="104">
        <v>18937933156</v>
      </c>
      <c r="V9" s="104" t="s">
        <v>109</v>
      </c>
      <c r="W9" s="104">
        <v>15837981386</v>
      </c>
      <c r="X9" s="104" t="s">
        <v>110</v>
      </c>
      <c r="Y9" s="104" t="s">
        <v>110</v>
      </c>
      <c r="Z9" s="104" t="s">
        <v>111</v>
      </c>
      <c r="AA9" s="114">
        <v>43046</v>
      </c>
      <c r="AB9" s="104" t="s">
        <v>112</v>
      </c>
      <c r="AC9" s="114">
        <v>43048</v>
      </c>
      <c r="AD9" s="104" t="s">
        <v>113</v>
      </c>
      <c r="AE9" s="104" t="s">
        <v>114</v>
      </c>
      <c r="AF9" s="104" t="s">
        <v>115</v>
      </c>
      <c r="AG9" s="104" t="s">
        <v>116</v>
      </c>
      <c r="AH9" s="124">
        <v>43047</v>
      </c>
      <c r="AI9" s="121" t="s">
        <v>117</v>
      </c>
      <c r="AJ9" s="104" t="str">
        <f t="shared" si="0"/>
        <v>13:10</v>
      </c>
      <c r="AK9" s="201"/>
      <c r="AL9" s="21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</row>
    <row r="10" spans="1:61" s="102" customFormat="1">
      <c r="A10" s="102">
        <v>5</v>
      </c>
      <c r="B10" s="104" t="s">
        <v>94</v>
      </c>
      <c r="C10" s="104" t="s">
        <v>136</v>
      </c>
      <c r="D10" s="104">
        <v>4356093</v>
      </c>
      <c r="E10" s="104" t="s">
        <v>137</v>
      </c>
      <c r="F10" s="104" t="s">
        <v>138</v>
      </c>
      <c r="G10" s="104"/>
      <c r="H10" s="104" t="s">
        <v>99</v>
      </c>
      <c r="I10" s="109" t="s">
        <v>100</v>
      </c>
      <c r="J10" s="104" t="s">
        <v>101</v>
      </c>
      <c r="K10" s="104" t="s">
        <v>123</v>
      </c>
      <c r="L10" s="104" t="s">
        <v>139</v>
      </c>
      <c r="M10" s="104"/>
      <c r="N10" s="104"/>
      <c r="O10" s="104"/>
      <c r="P10" s="104"/>
      <c r="Q10" s="104"/>
      <c r="R10" s="104"/>
      <c r="S10" s="104"/>
      <c r="T10" s="161" t="s">
        <v>140</v>
      </c>
      <c r="U10" s="104">
        <v>18603796249</v>
      </c>
      <c r="V10" s="104" t="s">
        <v>109</v>
      </c>
      <c r="W10" s="104">
        <v>18603796249</v>
      </c>
      <c r="X10" s="104" t="s">
        <v>110</v>
      </c>
      <c r="Y10" s="104" t="s">
        <v>110</v>
      </c>
      <c r="Z10" s="104" t="s">
        <v>111</v>
      </c>
      <c r="AA10" s="114">
        <v>43046</v>
      </c>
      <c r="AB10" s="104" t="s">
        <v>112</v>
      </c>
      <c r="AC10" s="114">
        <v>43048</v>
      </c>
      <c r="AD10" s="104" t="s">
        <v>113</v>
      </c>
      <c r="AE10" s="104" t="s">
        <v>141</v>
      </c>
      <c r="AF10" s="104" t="s">
        <v>115</v>
      </c>
      <c r="AG10" s="104" t="s">
        <v>116</v>
      </c>
      <c r="AH10" s="124">
        <v>43047</v>
      </c>
      <c r="AI10" s="121" t="s">
        <v>117</v>
      </c>
      <c r="AJ10" s="104" t="str">
        <f t="shared" si="0"/>
        <v>13:10</v>
      </c>
      <c r="AK10" s="202"/>
      <c r="AL10" s="21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</row>
    <row r="11" spans="1:61" s="102" customFormat="1" ht="28.5">
      <c r="A11" s="102">
        <v>6</v>
      </c>
      <c r="B11" s="104" t="s">
        <v>142</v>
      </c>
      <c r="C11" s="104" t="s">
        <v>143</v>
      </c>
      <c r="D11" s="104">
        <v>4356090</v>
      </c>
      <c r="E11" s="104" t="s">
        <v>144</v>
      </c>
      <c r="F11" s="104" t="s">
        <v>145</v>
      </c>
      <c r="G11" s="104" t="s">
        <v>146</v>
      </c>
      <c r="H11" s="104" t="s">
        <v>99</v>
      </c>
      <c r="I11" s="104"/>
      <c r="J11" s="104" t="s">
        <v>147</v>
      </c>
      <c r="K11" s="104" t="s">
        <v>148</v>
      </c>
      <c r="L11" s="104" t="s">
        <v>149</v>
      </c>
      <c r="M11" s="104" t="s">
        <v>104</v>
      </c>
      <c r="N11" s="104" t="s">
        <v>150</v>
      </c>
      <c r="O11" s="104" t="s">
        <v>151</v>
      </c>
      <c r="P11" s="104" t="s">
        <v>152</v>
      </c>
      <c r="Q11" s="104" t="s">
        <v>153</v>
      </c>
      <c r="R11" s="104">
        <v>666100</v>
      </c>
      <c r="S11" s="104"/>
      <c r="T11" s="104" t="s">
        <v>154</v>
      </c>
      <c r="U11" s="104">
        <v>13988134568</v>
      </c>
      <c r="V11" s="104" t="s">
        <v>155</v>
      </c>
      <c r="W11" s="104">
        <v>13888738011</v>
      </c>
      <c r="X11" s="104" t="s">
        <v>110</v>
      </c>
      <c r="Y11" s="104" t="s">
        <v>110</v>
      </c>
      <c r="Z11" s="104" t="s">
        <v>110</v>
      </c>
      <c r="AA11" s="114">
        <v>43046</v>
      </c>
      <c r="AB11" s="115" t="s">
        <v>156</v>
      </c>
      <c r="AC11" s="114">
        <v>43047</v>
      </c>
      <c r="AD11" s="115" t="s">
        <v>157</v>
      </c>
      <c r="AE11" s="104" t="s">
        <v>100</v>
      </c>
      <c r="AF11" s="104" t="s">
        <v>115</v>
      </c>
      <c r="AG11" s="104" t="s">
        <v>158</v>
      </c>
      <c r="AH11" s="104" t="s">
        <v>159</v>
      </c>
      <c r="AI11" s="121" t="s">
        <v>117</v>
      </c>
      <c r="AJ11" s="104" t="str">
        <f t="shared" si="0"/>
        <v>13:10</v>
      </c>
      <c r="AK11" s="104" t="s">
        <v>93</v>
      </c>
      <c r="AL11" s="104">
        <v>280</v>
      </c>
      <c r="AM11" s="125" t="s">
        <v>160</v>
      </c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</row>
    <row r="12" spans="1:61" s="102" customFormat="1">
      <c r="A12" s="102">
        <v>7</v>
      </c>
      <c r="B12" s="105" t="s">
        <v>94</v>
      </c>
      <c r="C12" s="105" t="s">
        <v>161</v>
      </c>
      <c r="D12" s="104">
        <v>4356090</v>
      </c>
      <c r="E12" s="105" t="s">
        <v>162</v>
      </c>
      <c r="F12" s="105" t="s">
        <v>163</v>
      </c>
      <c r="G12" s="105" t="s">
        <v>164</v>
      </c>
      <c r="H12" s="105" t="s">
        <v>165</v>
      </c>
      <c r="I12" s="105"/>
      <c r="J12" s="104" t="s">
        <v>101</v>
      </c>
      <c r="K12" s="105" t="s">
        <v>166</v>
      </c>
      <c r="L12" s="105" t="s">
        <v>167</v>
      </c>
      <c r="M12" s="105" t="s">
        <v>104</v>
      </c>
      <c r="N12" s="105"/>
      <c r="O12" s="105" t="s">
        <v>168</v>
      </c>
      <c r="P12" s="105"/>
      <c r="Q12" s="105"/>
      <c r="R12" s="105"/>
      <c r="S12" s="105"/>
      <c r="T12" s="162" t="s">
        <v>169</v>
      </c>
      <c r="U12" s="105">
        <v>15836831526</v>
      </c>
      <c r="V12" s="105" t="s">
        <v>170</v>
      </c>
      <c r="W12" s="105">
        <v>18638165852</v>
      </c>
      <c r="X12" s="105" t="s">
        <v>110</v>
      </c>
      <c r="Y12" s="105" t="s">
        <v>110</v>
      </c>
      <c r="Z12" s="105" t="s">
        <v>110</v>
      </c>
      <c r="AA12" s="116">
        <v>43046</v>
      </c>
      <c r="AB12" s="105" t="s">
        <v>171</v>
      </c>
      <c r="AC12" s="116">
        <v>43048</v>
      </c>
      <c r="AD12" s="105" t="s">
        <v>172</v>
      </c>
      <c r="AE12" s="105" t="s">
        <v>173</v>
      </c>
      <c r="AF12" s="104" t="s">
        <v>115</v>
      </c>
      <c r="AG12" s="104" t="s">
        <v>116</v>
      </c>
      <c r="AH12" s="124">
        <v>43047</v>
      </c>
      <c r="AI12" s="121" t="s">
        <v>117</v>
      </c>
      <c r="AJ12" s="104" t="str">
        <f t="shared" si="0"/>
        <v>14:15</v>
      </c>
      <c r="AK12" s="200" t="s">
        <v>93</v>
      </c>
      <c r="AL12" s="200">
        <v>280</v>
      </c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</row>
    <row r="13" spans="1:61" s="102" customFormat="1">
      <c r="A13" s="102">
        <v>8</v>
      </c>
      <c r="B13" s="105" t="s">
        <v>94</v>
      </c>
      <c r="C13" s="105" t="s">
        <v>174</v>
      </c>
      <c r="D13" s="104">
        <v>4356090</v>
      </c>
      <c r="E13" s="105" t="s">
        <v>175</v>
      </c>
      <c r="F13" s="105" t="s">
        <v>176</v>
      </c>
      <c r="G13" s="105" t="s">
        <v>177</v>
      </c>
      <c r="H13" s="105" t="s">
        <v>165</v>
      </c>
      <c r="I13" s="105"/>
      <c r="J13" s="104" t="s">
        <v>101</v>
      </c>
      <c r="K13" s="105" t="s">
        <v>166</v>
      </c>
      <c r="L13" s="105" t="s">
        <v>167</v>
      </c>
      <c r="M13" s="105" t="s">
        <v>104</v>
      </c>
      <c r="N13" s="105"/>
      <c r="O13" s="105" t="s">
        <v>168</v>
      </c>
      <c r="P13" s="105"/>
      <c r="Q13" s="105"/>
      <c r="R13" s="105"/>
      <c r="S13" s="105"/>
      <c r="T13" s="162" t="s">
        <v>178</v>
      </c>
      <c r="U13" s="105">
        <v>15303704009</v>
      </c>
      <c r="V13" s="105" t="s">
        <v>170</v>
      </c>
      <c r="W13" s="105">
        <v>18638165852</v>
      </c>
      <c r="X13" s="105" t="s">
        <v>110</v>
      </c>
      <c r="Y13" s="105" t="s">
        <v>110</v>
      </c>
      <c r="Z13" s="105" t="s">
        <v>110</v>
      </c>
      <c r="AA13" s="116">
        <v>43046</v>
      </c>
      <c r="AB13" s="105" t="s">
        <v>171</v>
      </c>
      <c r="AC13" s="116">
        <v>43048</v>
      </c>
      <c r="AD13" s="105" t="s">
        <v>172</v>
      </c>
      <c r="AE13" s="105" t="s">
        <v>173</v>
      </c>
      <c r="AF13" s="104" t="s">
        <v>115</v>
      </c>
      <c r="AG13" s="104" t="s">
        <v>116</v>
      </c>
      <c r="AH13" s="124">
        <v>43047</v>
      </c>
      <c r="AI13" s="121" t="s">
        <v>117</v>
      </c>
      <c r="AJ13" s="104" t="str">
        <f t="shared" si="0"/>
        <v>14:15</v>
      </c>
      <c r="AK13" s="202"/>
      <c r="AL13" s="202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</row>
    <row r="14" spans="1:61" s="4" customFormat="1">
      <c r="A14" s="6">
        <v>9</v>
      </c>
      <c r="B14" s="20" t="s">
        <v>94</v>
      </c>
      <c r="C14" s="20" t="s">
        <v>179</v>
      </c>
      <c r="D14" s="20">
        <v>4356090</v>
      </c>
      <c r="E14" s="20" t="s">
        <v>180</v>
      </c>
      <c r="F14" s="20" t="s">
        <v>181</v>
      </c>
      <c r="G14" s="106" t="s">
        <v>182</v>
      </c>
      <c r="H14" s="20" t="s">
        <v>99</v>
      </c>
      <c r="I14" s="20"/>
      <c r="J14" s="20" t="s">
        <v>183</v>
      </c>
      <c r="K14" s="20" t="s">
        <v>184</v>
      </c>
      <c r="L14" s="20" t="s">
        <v>185</v>
      </c>
      <c r="M14" s="20" t="s">
        <v>186</v>
      </c>
      <c r="N14" s="20" t="s">
        <v>150</v>
      </c>
      <c r="O14" s="20" t="s">
        <v>133</v>
      </c>
      <c r="P14" s="20" t="s">
        <v>187</v>
      </c>
      <c r="Q14" s="20" t="s">
        <v>188</v>
      </c>
      <c r="R14" s="20"/>
      <c r="S14" s="20" t="s">
        <v>189</v>
      </c>
      <c r="T14" s="111" t="s">
        <v>190</v>
      </c>
      <c r="U14" s="20">
        <v>18753777727</v>
      </c>
      <c r="V14" s="20" t="s">
        <v>191</v>
      </c>
      <c r="W14" s="20">
        <v>13583710866</v>
      </c>
      <c r="X14" s="20" t="s">
        <v>110</v>
      </c>
      <c r="Y14" s="20" t="s">
        <v>110</v>
      </c>
      <c r="Z14" s="20" t="s">
        <v>110</v>
      </c>
      <c r="AA14" s="117">
        <v>43046</v>
      </c>
      <c r="AB14" s="106" t="s">
        <v>192</v>
      </c>
      <c r="AC14" s="40">
        <v>43048</v>
      </c>
      <c r="AD14" s="106" t="s">
        <v>193</v>
      </c>
      <c r="AE14" s="20" t="s">
        <v>141</v>
      </c>
      <c r="AF14" s="20" t="s">
        <v>115</v>
      </c>
      <c r="AG14" s="20" t="s">
        <v>116</v>
      </c>
      <c r="AH14" s="126">
        <v>43047</v>
      </c>
      <c r="AI14" s="127" t="s">
        <v>117</v>
      </c>
      <c r="AJ14" s="20" t="str">
        <f t="shared" si="0"/>
        <v>14:55</v>
      </c>
      <c r="AK14" s="203" t="s">
        <v>118</v>
      </c>
      <c r="AL14" s="203">
        <v>350</v>
      </c>
      <c r="AM14" s="4" t="s">
        <v>194</v>
      </c>
    </row>
    <row r="15" spans="1:61" s="102" customFormat="1">
      <c r="A15" s="102">
        <v>10</v>
      </c>
      <c r="B15" s="104" t="s">
        <v>94</v>
      </c>
      <c r="C15" s="104" t="s">
        <v>195</v>
      </c>
      <c r="D15" s="104">
        <v>4356090</v>
      </c>
      <c r="E15" s="104" t="s">
        <v>196</v>
      </c>
      <c r="F15" s="104" t="s">
        <v>197</v>
      </c>
      <c r="G15" s="107" t="s">
        <v>198</v>
      </c>
      <c r="H15" s="104" t="s">
        <v>165</v>
      </c>
      <c r="I15" s="104"/>
      <c r="J15" s="104" t="s">
        <v>183</v>
      </c>
      <c r="K15" s="104" t="s">
        <v>184</v>
      </c>
      <c r="L15" s="104" t="s">
        <v>199</v>
      </c>
      <c r="M15" s="104" t="s">
        <v>200</v>
      </c>
      <c r="N15" s="104" t="s">
        <v>201</v>
      </c>
      <c r="O15" s="104" t="s">
        <v>151</v>
      </c>
      <c r="P15" s="104"/>
      <c r="Q15" s="104" t="s">
        <v>202</v>
      </c>
      <c r="R15" s="104"/>
      <c r="S15" s="104"/>
      <c r="T15" s="112" t="s">
        <v>203</v>
      </c>
      <c r="U15" s="104">
        <v>15666929997</v>
      </c>
      <c r="V15" s="104" t="s">
        <v>191</v>
      </c>
      <c r="W15" s="104">
        <v>13583710866</v>
      </c>
      <c r="X15" s="104" t="s">
        <v>110</v>
      </c>
      <c r="Y15" s="104" t="s">
        <v>110</v>
      </c>
      <c r="Z15" s="104" t="s">
        <v>110</v>
      </c>
      <c r="AA15" s="118">
        <v>43046</v>
      </c>
      <c r="AB15" s="107" t="s">
        <v>192</v>
      </c>
      <c r="AC15" s="114">
        <v>43048</v>
      </c>
      <c r="AD15" s="107" t="s">
        <v>193</v>
      </c>
      <c r="AE15" s="104" t="s">
        <v>141</v>
      </c>
      <c r="AF15" s="104" t="s">
        <v>115</v>
      </c>
      <c r="AG15" s="104" t="s">
        <v>116</v>
      </c>
      <c r="AH15" s="124">
        <v>43047</v>
      </c>
      <c r="AI15" s="121" t="s">
        <v>117</v>
      </c>
      <c r="AJ15" s="104" t="str">
        <f t="shared" si="0"/>
        <v>14:55</v>
      </c>
      <c r="AK15" s="204"/>
      <c r="AL15" s="204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</row>
    <row r="16" spans="1:61" s="102" customFormat="1">
      <c r="A16" s="102">
        <v>11</v>
      </c>
      <c r="B16" s="104" t="s">
        <v>94</v>
      </c>
      <c r="C16" s="104" t="s">
        <v>204</v>
      </c>
      <c r="D16" s="104">
        <v>4356090</v>
      </c>
      <c r="E16" s="104" t="s">
        <v>205</v>
      </c>
      <c r="F16" s="104" t="s">
        <v>206</v>
      </c>
      <c r="G16" s="107" t="s">
        <v>207</v>
      </c>
      <c r="H16" s="104" t="s">
        <v>99</v>
      </c>
      <c r="I16" s="104"/>
      <c r="J16" s="104" t="s">
        <v>183</v>
      </c>
      <c r="K16" s="104" t="s">
        <v>184</v>
      </c>
      <c r="L16" s="104" t="s">
        <v>208</v>
      </c>
      <c r="M16" s="104" t="s">
        <v>209</v>
      </c>
      <c r="N16" s="104" t="s">
        <v>201</v>
      </c>
      <c r="O16" s="104" t="s">
        <v>151</v>
      </c>
      <c r="P16" s="104" t="s">
        <v>210</v>
      </c>
      <c r="Q16" s="104" t="s">
        <v>211</v>
      </c>
      <c r="R16" s="104"/>
      <c r="S16" s="104"/>
      <c r="T16" s="112" t="s">
        <v>212</v>
      </c>
      <c r="U16" s="104">
        <v>13563782249</v>
      </c>
      <c r="V16" s="104" t="s">
        <v>191</v>
      </c>
      <c r="W16" s="104">
        <v>13583710866</v>
      </c>
      <c r="X16" s="104" t="s">
        <v>110</v>
      </c>
      <c r="Y16" s="104" t="s">
        <v>110</v>
      </c>
      <c r="Z16" s="104" t="s">
        <v>110</v>
      </c>
      <c r="AA16" s="118">
        <v>43046</v>
      </c>
      <c r="AB16" s="107" t="s">
        <v>192</v>
      </c>
      <c r="AC16" s="114">
        <v>43048</v>
      </c>
      <c r="AD16" s="107" t="s">
        <v>193</v>
      </c>
      <c r="AE16" s="104" t="s">
        <v>141</v>
      </c>
      <c r="AF16" s="104" t="s">
        <v>115</v>
      </c>
      <c r="AG16" s="104" t="s">
        <v>116</v>
      </c>
      <c r="AH16" s="124">
        <v>43047</v>
      </c>
      <c r="AI16" s="121" t="s">
        <v>117</v>
      </c>
      <c r="AJ16" s="104" t="str">
        <f t="shared" si="0"/>
        <v>14:55</v>
      </c>
      <c r="AK16" s="204"/>
      <c r="AL16" s="204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</row>
    <row r="17" spans="1:61" s="102" customFormat="1">
      <c r="A17" s="102">
        <v>12</v>
      </c>
      <c r="B17" s="104" t="s">
        <v>94</v>
      </c>
      <c r="C17" s="104" t="s">
        <v>213</v>
      </c>
      <c r="D17" s="104">
        <v>4356093</v>
      </c>
      <c r="E17" s="104"/>
      <c r="F17" s="104"/>
      <c r="G17" s="104" t="s">
        <v>214</v>
      </c>
      <c r="H17" s="104" t="s">
        <v>99</v>
      </c>
      <c r="I17" s="109"/>
      <c r="J17" s="104" t="s">
        <v>215</v>
      </c>
      <c r="K17" s="104" t="s">
        <v>184</v>
      </c>
      <c r="L17" s="104" t="s">
        <v>139</v>
      </c>
      <c r="M17" s="104"/>
      <c r="N17" s="104"/>
      <c r="O17" s="104"/>
      <c r="P17" s="104"/>
      <c r="Q17" s="104"/>
      <c r="R17" s="104"/>
      <c r="S17" s="104"/>
      <c r="T17" s="161" t="s">
        <v>216</v>
      </c>
      <c r="U17" s="104">
        <v>18678711151</v>
      </c>
      <c r="V17" s="104" t="s">
        <v>191</v>
      </c>
      <c r="W17" s="104">
        <v>13583710866</v>
      </c>
      <c r="X17" s="104" t="s">
        <v>110</v>
      </c>
      <c r="Y17" s="104"/>
      <c r="Z17" s="104"/>
      <c r="AA17" s="114">
        <v>43046</v>
      </c>
      <c r="AB17" s="107" t="s">
        <v>192</v>
      </c>
      <c r="AC17" s="114">
        <v>43048</v>
      </c>
      <c r="AD17" s="107" t="s">
        <v>193</v>
      </c>
      <c r="AE17" s="104" t="s">
        <v>141</v>
      </c>
      <c r="AF17" s="104" t="s">
        <v>115</v>
      </c>
      <c r="AG17" s="104" t="s">
        <v>116</v>
      </c>
      <c r="AH17" s="124">
        <v>43047</v>
      </c>
      <c r="AI17" s="121" t="s">
        <v>117</v>
      </c>
      <c r="AJ17" s="104" t="str">
        <f t="shared" si="0"/>
        <v>14:55</v>
      </c>
      <c r="AK17" s="205"/>
      <c r="AL17" s="20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</row>
    <row r="18" spans="1:61" s="102" customFormat="1">
      <c r="A18" s="102">
        <v>13</v>
      </c>
      <c r="B18" s="104" t="s">
        <v>94</v>
      </c>
      <c r="C18" s="104" t="s">
        <v>217</v>
      </c>
      <c r="D18" s="104">
        <v>4356090</v>
      </c>
      <c r="E18" s="104" t="s">
        <v>218</v>
      </c>
      <c r="F18" s="104" t="s">
        <v>219</v>
      </c>
      <c r="G18" s="104" t="s">
        <v>220</v>
      </c>
      <c r="H18" s="104" t="s">
        <v>99</v>
      </c>
      <c r="I18" s="109"/>
      <c r="J18" s="104" t="s">
        <v>101</v>
      </c>
      <c r="K18" s="104" t="s">
        <v>221</v>
      </c>
      <c r="L18" s="104" t="s">
        <v>222</v>
      </c>
      <c r="M18" s="104" t="s">
        <v>104</v>
      </c>
      <c r="N18" s="104" t="s">
        <v>105</v>
      </c>
      <c r="O18" s="104" t="s">
        <v>223</v>
      </c>
      <c r="P18" s="104" t="s">
        <v>224</v>
      </c>
      <c r="Q18" s="104" t="s">
        <v>222</v>
      </c>
      <c r="R18" s="104">
        <v>461670</v>
      </c>
      <c r="S18" s="104"/>
      <c r="T18" s="161" t="s">
        <v>225</v>
      </c>
      <c r="U18" s="104" t="s">
        <v>226</v>
      </c>
      <c r="V18" s="104" t="s">
        <v>227</v>
      </c>
      <c r="W18" s="104">
        <v>15664211555</v>
      </c>
      <c r="X18" s="104" t="s">
        <v>110</v>
      </c>
      <c r="Y18" s="104" t="s">
        <v>110</v>
      </c>
      <c r="Z18" s="104" t="s">
        <v>110</v>
      </c>
      <c r="AA18" s="114">
        <v>43046</v>
      </c>
      <c r="AB18" s="104" t="s">
        <v>228</v>
      </c>
      <c r="AC18" s="114">
        <v>43048</v>
      </c>
      <c r="AD18" s="104" t="s">
        <v>229</v>
      </c>
      <c r="AE18" s="104" t="s">
        <v>114</v>
      </c>
      <c r="AF18" s="104" t="s">
        <v>115</v>
      </c>
      <c r="AG18" s="104" t="s">
        <v>116</v>
      </c>
      <c r="AH18" s="124">
        <v>43047</v>
      </c>
      <c r="AI18" s="121" t="s">
        <v>117</v>
      </c>
      <c r="AJ18" s="104" t="str">
        <f t="shared" si="0"/>
        <v>14:55</v>
      </c>
      <c r="AK18" s="104" t="s">
        <v>93</v>
      </c>
      <c r="AL18" s="104">
        <v>280</v>
      </c>
      <c r="AM18" s="128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</row>
    <row r="19" spans="1:61" s="102" customFormat="1">
      <c r="A19" s="102">
        <v>14</v>
      </c>
      <c r="B19" s="104"/>
      <c r="C19" s="104" t="s">
        <v>230</v>
      </c>
      <c r="D19" s="104"/>
      <c r="E19" s="104"/>
      <c r="F19" s="104"/>
      <c r="G19" s="104"/>
      <c r="H19" s="104"/>
      <c r="I19" s="104"/>
      <c r="J19" s="104"/>
      <c r="K19" s="104"/>
      <c r="L19" s="104" t="s">
        <v>91</v>
      </c>
      <c r="M19" s="104"/>
      <c r="N19" s="104"/>
      <c r="O19" s="104"/>
      <c r="P19" s="104"/>
      <c r="Q19" s="104"/>
      <c r="R19" s="104"/>
      <c r="S19" s="104"/>
      <c r="T19" s="104"/>
      <c r="U19" s="104">
        <v>18918389577</v>
      </c>
      <c r="V19" s="104"/>
      <c r="W19" s="104"/>
      <c r="X19" s="104"/>
      <c r="Y19" s="104"/>
      <c r="Z19" s="104"/>
      <c r="AA19" s="114">
        <v>43046</v>
      </c>
      <c r="AB19" s="107" t="s">
        <v>231</v>
      </c>
      <c r="AC19" s="114"/>
      <c r="AD19" s="104"/>
      <c r="AE19" s="104"/>
      <c r="AF19" s="104"/>
      <c r="AG19" s="104"/>
      <c r="AH19" s="104"/>
      <c r="AI19" s="121"/>
      <c r="AJ19" s="104" t="str">
        <f t="shared" si="0"/>
        <v>15:35</v>
      </c>
      <c r="AK19" s="206" t="s">
        <v>118</v>
      </c>
      <c r="AL19" s="216">
        <v>1300</v>
      </c>
      <c r="AM19" s="214" t="s">
        <v>232</v>
      </c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</row>
    <row r="20" spans="1:61" s="102" customFormat="1">
      <c r="A20" s="102">
        <v>15</v>
      </c>
      <c r="B20" s="104"/>
      <c r="C20" s="108" t="s">
        <v>233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14">
        <v>43046</v>
      </c>
      <c r="AB20" s="107" t="s">
        <v>231</v>
      </c>
      <c r="AC20" s="114"/>
      <c r="AD20" s="104"/>
      <c r="AE20" s="104"/>
      <c r="AF20" s="104"/>
      <c r="AG20" s="104"/>
      <c r="AH20" s="104"/>
      <c r="AI20" s="121"/>
      <c r="AJ20" s="104" t="str">
        <f t="shared" si="0"/>
        <v>15:35</v>
      </c>
      <c r="AK20" s="207"/>
      <c r="AL20" s="217"/>
      <c r="AM20" s="214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</row>
    <row r="21" spans="1:61" s="102" customFormat="1">
      <c r="A21" s="102">
        <v>16</v>
      </c>
      <c r="B21" s="104"/>
      <c r="C21" s="104" t="s">
        <v>234</v>
      </c>
      <c r="D21" s="104"/>
      <c r="E21" s="104"/>
      <c r="F21" s="104"/>
      <c r="G21" s="104"/>
      <c r="H21" s="104"/>
      <c r="I21" s="104"/>
      <c r="J21" s="104"/>
      <c r="K21" s="104"/>
      <c r="L21" s="104" t="s">
        <v>91</v>
      </c>
      <c r="M21" s="104"/>
      <c r="N21" s="104"/>
      <c r="O21" s="104"/>
      <c r="P21" s="104"/>
      <c r="Q21" s="104"/>
      <c r="R21" s="104"/>
      <c r="S21" s="104"/>
      <c r="T21" s="104"/>
      <c r="U21" s="104">
        <v>17717505861</v>
      </c>
      <c r="V21" s="104"/>
      <c r="W21" s="104"/>
      <c r="X21" s="104"/>
      <c r="Y21" s="104"/>
      <c r="Z21" s="104"/>
      <c r="AA21" s="114">
        <v>43046</v>
      </c>
      <c r="AB21" s="107" t="s">
        <v>231</v>
      </c>
      <c r="AC21" s="114"/>
      <c r="AD21" s="104"/>
      <c r="AE21" s="104"/>
      <c r="AF21" s="104"/>
      <c r="AG21" s="104"/>
      <c r="AH21" s="104"/>
      <c r="AI21" s="121"/>
      <c r="AJ21" s="104" t="str">
        <f t="shared" si="0"/>
        <v>15:35</v>
      </c>
      <c r="AK21" s="207"/>
      <c r="AL21" s="217"/>
      <c r="AM21" s="214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</row>
    <row r="22" spans="1:61" s="103" customFormat="1">
      <c r="A22" s="102">
        <v>17</v>
      </c>
      <c r="B22" s="104"/>
      <c r="C22" s="104" t="s">
        <v>90</v>
      </c>
      <c r="D22" s="104"/>
      <c r="E22" s="104"/>
      <c r="F22" s="104"/>
      <c r="G22" s="104"/>
      <c r="H22" s="104"/>
      <c r="I22" s="104"/>
      <c r="J22" s="104"/>
      <c r="K22" s="104"/>
      <c r="L22" s="104" t="s">
        <v>91</v>
      </c>
      <c r="M22" s="104"/>
      <c r="N22" s="104"/>
      <c r="O22" s="104"/>
      <c r="P22" s="104"/>
      <c r="Q22" s="104"/>
      <c r="R22" s="104"/>
      <c r="S22" s="104"/>
      <c r="T22" s="104"/>
      <c r="U22" s="104">
        <v>15801907365</v>
      </c>
      <c r="V22" s="104"/>
      <c r="W22" s="104"/>
      <c r="X22" s="104"/>
      <c r="Y22" s="104"/>
      <c r="Z22" s="104"/>
      <c r="AA22" s="114">
        <v>43046</v>
      </c>
      <c r="AB22" s="104"/>
      <c r="AC22" s="114"/>
      <c r="AD22" s="104"/>
      <c r="AE22" s="104"/>
      <c r="AF22" s="104"/>
      <c r="AG22" s="104"/>
      <c r="AH22" s="104"/>
      <c r="AI22" s="121"/>
      <c r="AJ22" s="104"/>
      <c r="AK22" s="208"/>
      <c r="AL22" s="218"/>
      <c r="AM22" s="214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</row>
    <row r="23" spans="1:61" s="102" customFormat="1">
      <c r="A23" s="102">
        <v>18</v>
      </c>
      <c r="B23" s="104" t="s">
        <v>94</v>
      </c>
      <c r="C23" s="104" t="s">
        <v>235</v>
      </c>
      <c r="D23" s="104">
        <v>4356090</v>
      </c>
      <c r="E23" s="104" t="s">
        <v>137</v>
      </c>
      <c r="F23" s="104" t="s">
        <v>236</v>
      </c>
      <c r="G23" s="104" t="s">
        <v>237</v>
      </c>
      <c r="H23" s="104" t="s">
        <v>165</v>
      </c>
      <c r="I23" s="109"/>
      <c r="J23" s="104" t="s">
        <v>183</v>
      </c>
      <c r="K23" s="104" t="s">
        <v>238</v>
      </c>
      <c r="L23" s="104" t="s">
        <v>239</v>
      </c>
      <c r="M23" s="104" t="s">
        <v>186</v>
      </c>
      <c r="N23" s="104" t="s">
        <v>105</v>
      </c>
      <c r="O23" s="104" t="s">
        <v>223</v>
      </c>
      <c r="P23" s="104"/>
      <c r="Q23" s="104"/>
      <c r="R23" s="104"/>
      <c r="S23" s="104"/>
      <c r="T23" s="161" t="s">
        <v>240</v>
      </c>
      <c r="U23" s="104">
        <v>13505355033</v>
      </c>
      <c r="V23" s="104" t="s">
        <v>241</v>
      </c>
      <c r="W23" s="104">
        <v>18660581199</v>
      </c>
      <c r="X23" s="104" t="s">
        <v>110</v>
      </c>
      <c r="Y23" s="104" t="s">
        <v>110</v>
      </c>
      <c r="Z23" s="104" t="s">
        <v>110</v>
      </c>
      <c r="AA23" s="114">
        <v>43046</v>
      </c>
      <c r="AB23" s="104" t="s">
        <v>242</v>
      </c>
      <c r="AC23" s="114">
        <v>43048</v>
      </c>
      <c r="AD23" s="104" t="s">
        <v>243</v>
      </c>
      <c r="AE23" s="104"/>
      <c r="AF23" s="104" t="s">
        <v>115</v>
      </c>
      <c r="AG23" s="104" t="s">
        <v>116</v>
      </c>
      <c r="AH23" s="124">
        <v>43047</v>
      </c>
      <c r="AI23" s="121" t="s">
        <v>117</v>
      </c>
      <c r="AJ23" s="104" t="str">
        <f t="shared" ref="AJ23:AJ33" si="1">RIGHT(AB23,5)</f>
        <v>16:00</v>
      </c>
      <c r="AK23" s="104" t="s">
        <v>93</v>
      </c>
      <c r="AL23" s="104">
        <v>280</v>
      </c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5"/>
      <c r="BF23" s="125"/>
      <c r="BG23" s="125"/>
      <c r="BH23" s="125"/>
      <c r="BI23" s="125"/>
    </row>
    <row r="24" spans="1:61" s="102" customFormat="1">
      <c r="A24" s="102">
        <v>19</v>
      </c>
      <c r="B24" s="104" t="s">
        <v>142</v>
      </c>
      <c r="C24" s="104" t="s">
        <v>244</v>
      </c>
      <c r="D24" s="104">
        <v>4356090</v>
      </c>
      <c r="E24" s="104" t="s">
        <v>245</v>
      </c>
      <c r="F24" s="104" t="s">
        <v>246</v>
      </c>
      <c r="G24" s="104" t="s">
        <v>247</v>
      </c>
      <c r="H24" s="104" t="s">
        <v>165</v>
      </c>
      <c r="I24" s="104" t="s">
        <v>248</v>
      </c>
      <c r="J24" s="104" t="s">
        <v>147</v>
      </c>
      <c r="K24" s="104" t="s">
        <v>249</v>
      </c>
      <c r="L24" s="104" t="s">
        <v>250</v>
      </c>
      <c r="M24" s="104" t="s">
        <v>251</v>
      </c>
      <c r="N24" s="104" t="s">
        <v>105</v>
      </c>
      <c r="O24" s="104" t="s">
        <v>151</v>
      </c>
      <c r="P24" s="104" t="s">
        <v>100</v>
      </c>
      <c r="Q24" s="104" t="s">
        <v>252</v>
      </c>
      <c r="R24" s="104">
        <v>671000</v>
      </c>
      <c r="S24" s="104"/>
      <c r="T24" s="161" t="s">
        <v>253</v>
      </c>
      <c r="U24" s="104">
        <v>18087200134</v>
      </c>
      <c r="V24" s="104" t="s">
        <v>155</v>
      </c>
      <c r="W24" s="104">
        <v>15125072230</v>
      </c>
      <c r="X24" s="104" t="s">
        <v>110</v>
      </c>
      <c r="Y24" s="104" t="s">
        <v>110</v>
      </c>
      <c r="Z24" s="104" t="s">
        <v>110</v>
      </c>
      <c r="AA24" s="114">
        <v>43046</v>
      </c>
      <c r="AB24" s="104" t="s">
        <v>254</v>
      </c>
      <c r="AC24" s="114">
        <v>43048</v>
      </c>
      <c r="AD24" s="104" t="s">
        <v>255</v>
      </c>
      <c r="AE24" s="104" t="s">
        <v>256</v>
      </c>
      <c r="AF24" s="104" t="s">
        <v>115</v>
      </c>
      <c r="AG24" s="104" t="s">
        <v>158</v>
      </c>
      <c r="AH24" s="104" t="s">
        <v>159</v>
      </c>
      <c r="AI24" s="121" t="s">
        <v>117</v>
      </c>
      <c r="AJ24" s="104" t="str">
        <f t="shared" si="1"/>
        <v>16:50</v>
      </c>
      <c r="AK24" s="104" t="s">
        <v>93</v>
      </c>
      <c r="AL24" s="104">
        <v>280</v>
      </c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</row>
    <row r="25" spans="1:61" s="102" customFormat="1">
      <c r="A25" s="102">
        <v>20</v>
      </c>
      <c r="B25" s="104" t="s">
        <v>94</v>
      </c>
      <c r="C25" s="104" t="s">
        <v>257</v>
      </c>
      <c r="D25" s="104">
        <v>4356090</v>
      </c>
      <c r="E25" s="104" t="s">
        <v>258</v>
      </c>
      <c r="F25" s="104" t="s">
        <v>259</v>
      </c>
      <c r="G25" s="104" t="s">
        <v>260</v>
      </c>
      <c r="H25" s="104" t="s">
        <v>99</v>
      </c>
      <c r="I25" s="109" t="s">
        <v>261</v>
      </c>
      <c r="J25" s="104" t="s">
        <v>183</v>
      </c>
      <c r="K25" s="104" t="s">
        <v>262</v>
      </c>
      <c r="L25" s="104" t="s">
        <v>263</v>
      </c>
      <c r="M25" s="104" t="s">
        <v>104</v>
      </c>
      <c r="N25" s="104" t="s">
        <v>150</v>
      </c>
      <c r="O25" s="104" t="s">
        <v>151</v>
      </c>
      <c r="P25" s="104" t="s">
        <v>264</v>
      </c>
      <c r="Q25" s="104" t="s">
        <v>263</v>
      </c>
      <c r="R25" s="104">
        <v>261100</v>
      </c>
      <c r="S25" s="104" t="s">
        <v>100</v>
      </c>
      <c r="T25" s="161" t="s">
        <v>265</v>
      </c>
      <c r="U25" s="104">
        <v>15863615701</v>
      </c>
      <c r="V25" s="104" t="s">
        <v>266</v>
      </c>
      <c r="W25" s="104">
        <v>18863038866</v>
      </c>
      <c r="X25" s="104" t="s">
        <v>110</v>
      </c>
      <c r="Y25" s="104" t="s">
        <v>110</v>
      </c>
      <c r="Z25" s="104" t="s">
        <v>110</v>
      </c>
      <c r="AA25" s="114">
        <v>43046</v>
      </c>
      <c r="AB25" s="104" t="s">
        <v>267</v>
      </c>
      <c r="AC25" s="114">
        <v>43048</v>
      </c>
      <c r="AD25" s="104" t="s">
        <v>268</v>
      </c>
      <c r="AE25" s="104" t="s">
        <v>141</v>
      </c>
      <c r="AF25" s="104" t="s">
        <v>115</v>
      </c>
      <c r="AG25" s="104" t="s">
        <v>116</v>
      </c>
      <c r="AH25" s="124">
        <v>43047</v>
      </c>
      <c r="AI25" s="121" t="s">
        <v>117</v>
      </c>
      <c r="AJ25" s="104" t="str">
        <f t="shared" si="1"/>
        <v>7:55</v>
      </c>
      <c r="AK25" s="104" t="s">
        <v>93</v>
      </c>
      <c r="AL25" s="104">
        <v>280</v>
      </c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</row>
    <row r="26" spans="1:61" s="102" customFormat="1">
      <c r="A26" s="102">
        <v>21</v>
      </c>
      <c r="B26" s="104" t="s">
        <v>94</v>
      </c>
      <c r="C26" s="104" t="s">
        <v>269</v>
      </c>
      <c r="D26" s="104">
        <v>4356090</v>
      </c>
      <c r="E26" s="104" t="s">
        <v>270</v>
      </c>
      <c r="F26" s="104" t="s">
        <v>271</v>
      </c>
      <c r="G26" s="104" t="s">
        <v>272</v>
      </c>
      <c r="H26" s="104" t="s">
        <v>165</v>
      </c>
      <c r="I26" s="109"/>
      <c r="J26" s="104" t="s">
        <v>101</v>
      </c>
      <c r="K26" s="104" t="s">
        <v>273</v>
      </c>
      <c r="L26" s="104" t="s">
        <v>274</v>
      </c>
      <c r="M26" s="104" t="s">
        <v>186</v>
      </c>
      <c r="N26" s="104" t="s">
        <v>105</v>
      </c>
      <c r="O26" s="104" t="s">
        <v>223</v>
      </c>
      <c r="P26" s="104" t="s">
        <v>264</v>
      </c>
      <c r="Q26" s="104" t="s">
        <v>275</v>
      </c>
      <c r="R26" s="104"/>
      <c r="S26" s="104"/>
      <c r="T26" s="161" t="s">
        <v>276</v>
      </c>
      <c r="U26" s="104">
        <v>13683805556</v>
      </c>
      <c r="V26" s="104" t="s">
        <v>170</v>
      </c>
      <c r="W26" s="104">
        <v>13721438162</v>
      </c>
      <c r="X26" s="104" t="s">
        <v>110</v>
      </c>
      <c r="Y26" s="104" t="s">
        <v>111</v>
      </c>
      <c r="Z26" s="104" t="s">
        <v>111</v>
      </c>
      <c r="AA26" s="114">
        <v>43046</v>
      </c>
      <c r="AB26" s="104" t="s">
        <v>277</v>
      </c>
      <c r="AC26" s="114">
        <v>43047</v>
      </c>
      <c r="AD26" s="104" t="s">
        <v>278</v>
      </c>
      <c r="AE26" s="104" t="s">
        <v>141</v>
      </c>
      <c r="AF26" s="104" t="s">
        <v>115</v>
      </c>
      <c r="AG26" s="104" t="s">
        <v>116</v>
      </c>
      <c r="AH26" s="124">
        <v>43047</v>
      </c>
      <c r="AI26" s="121" t="s">
        <v>117</v>
      </c>
      <c r="AJ26" s="104" t="str">
        <f t="shared" si="1"/>
        <v>18:05</v>
      </c>
      <c r="AK26" s="104" t="s">
        <v>93</v>
      </c>
      <c r="AL26" s="104">
        <v>280</v>
      </c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</row>
    <row r="27" spans="1:61" s="102" customFormat="1">
      <c r="A27" s="102">
        <v>22</v>
      </c>
      <c r="B27" s="104" t="s">
        <v>94</v>
      </c>
      <c r="C27" s="104" t="s">
        <v>279</v>
      </c>
      <c r="D27" s="104">
        <v>4356090</v>
      </c>
      <c r="E27" s="104" t="s">
        <v>137</v>
      </c>
      <c r="F27" s="104" t="s">
        <v>280</v>
      </c>
      <c r="G27" s="104" t="s">
        <v>281</v>
      </c>
      <c r="H27" s="104" t="s">
        <v>165</v>
      </c>
      <c r="I27" s="109"/>
      <c r="J27" s="104" t="s">
        <v>183</v>
      </c>
      <c r="K27" s="104" t="s">
        <v>282</v>
      </c>
      <c r="L27" s="104" t="s">
        <v>283</v>
      </c>
      <c r="M27" s="104" t="s">
        <v>209</v>
      </c>
      <c r="N27" s="104" t="s">
        <v>105</v>
      </c>
      <c r="O27" s="104" t="s">
        <v>151</v>
      </c>
      <c r="P27" s="104" t="s">
        <v>224</v>
      </c>
      <c r="Q27" s="104"/>
      <c r="R27" s="104">
        <v>264200</v>
      </c>
      <c r="S27" s="104" t="s">
        <v>284</v>
      </c>
      <c r="T27" s="161" t="s">
        <v>285</v>
      </c>
      <c r="U27" s="104">
        <v>13863126396</v>
      </c>
      <c r="V27" s="104" t="s">
        <v>241</v>
      </c>
      <c r="W27" s="104">
        <v>18660581199</v>
      </c>
      <c r="X27" s="104" t="s">
        <v>110</v>
      </c>
      <c r="Y27" s="104" t="s">
        <v>110</v>
      </c>
      <c r="Z27" s="104" t="s">
        <v>110</v>
      </c>
      <c r="AA27" s="114">
        <v>43046</v>
      </c>
      <c r="AB27" s="104" t="s">
        <v>286</v>
      </c>
      <c r="AC27" s="114">
        <v>43048</v>
      </c>
      <c r="AD27" s="104" t="s">
        <v>287</v>
      </c>
      <c r="AE27" s="104" t="s">
        <v>141</v>
      </c>
      <c r="AF27" s="104" t="s">
        <v>115</v>
      </c>
      <c r="AG27" s="104" t="s">
        <v>116</v>
      </c>
      <c r="AH27" s="124">
        <v>43047</v>
      </c>
      <c r="AI27" s="121" t="s">
        <v>117</v>
      </c>
      <c r="AJ27" s="104" t="str">
        <f t="shared" si="1"/>
        <v>19:55</v>
      </c>
      <c r="AK27" s="209" t="s">
        <v>118</v>
      </c>
      <c r="AL27" s="209">
        <v>350</v>
      </c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</row>
    <row r="28" spans="1:61" s="102" customFormat="1">
      <c r="A28" s="102">
        <v>23</v>
      </c>
      <c r="B28" s="104" t="s">
        <v>94</v>
      </c>
      <c r="C28" s="104" t="s">
        <v>288</v>
      </c>
      <c r="D28" s="104">
        <v>4356090</v>
      </c>
      <c r="E28" s="104" t="s">
        <v>289</v>
      </c>
      <c r="F28" s="104" t="s">
        <v>290</v>
      </c>
      <c r="G28" s="104" t="s">
        <v>291</v>
      </c>
      <c r="H28" s="104" t="s">
        <v>165</v>
      </c>
      <c r="I28" s="109"/>
      <c r="J28" s="104" t="s">
        <v>183</v>
      </c>
      <c r="K28" s="104" t="s">
        <v>282</v>
      </c>
      <c r="L28" s="104" t="s">
        <v>292</v>
      </c>
      <c r="M28" s="104" t="s">
        <v>186</v>
      </c>
      <c r="N28" s="104" t="s">
        <v>105</v>
      </c>
      <c r="O28" s="104" t="s">
        <v>133</v>
      </c>
      <c r="P28" s="104"/>
      <c r="Q28" s="104"/>
      <c r="R28" s="104">
        <v>264200</v>
      </c>
      <c r="S28" s="104"/>
      <c r="T28" s="161" t="s">
        <v>293</v>
      </c>
      <c r="U28" s="104">
        <v>15684594227</v>
      </c>
      <c r="V28" s="104" t="s">
        <v>241</v>
      </c>
      <c r="W28" s="104">
        <v>18660581199</v>
      </c>
      <c r="X28" s="104" t="s">
        <v>110</v>
      </c>
      <c r="Y28" s="104" t="s">
        <v>110</v>
      </c>
      <c r="Z28" s="104" t="s">
        <v>110</v>
      </c>
      <c r="AA28" s="114">
        <v>43046</v>
      </c>
      <c r="AB28" s="104" t="s">
        <v>286</v>
      </c>
      <c r="AC28" s="114">
        <v>43048</v>
      </c>
      <c r="AD28" s="104" t="s">
        <v>287</v>
      </c>
      <c r="AE28" s="104" t="s">
        <v>141</v>
      </c>
      <c r="AF28" s="104" t="s">
        <v>115</v>
      </c>
      <c r="AG28" s="104" t="s">
        <v>116</v>
      </c>
      <c r="AH28" s="124">
        <v>43047</v>
      </c>
      <c r="AI28" s="121" t="s">
        <v>117</v>
      </c>
      <c r="AJ28" s="104" t="str">
        <f t="shared" si="1"/>
        <v>19:55</v>
      </c>
      <c r="AK28" s="210"/>
      <c r="AL28" s="219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</row>
    <row r="29" spans="1:61" s="102" customFormat="1">
      <c r="A29" s="102">
        <v>24</v>
      </c>
      <c r="B29" s="104" t="s">
        <v>94</v>
      </c>
      <c r="C29" s="104" t="s">
        <v>294</v>
      </c>
      <c r="D29" s="104">
        <v>4356090</v>
      </c>
      <c r="E29" s="104" t="s">
        <v>295</v>
      </c>
      <c r="F29" s="104" t="s">
        <v>296</v>
      </c>
      <c r="G29" s="104" t="s">
        <v>297</v>
      </c>
      <c r="H29" s="104" t="s">
        <v>99</v>
      </c>
      <c r="I29" s="109"/>
      <c r="J29" s="104" t="s">
        <v>183</v>
      </c>
      <c r="K29" s="104" t="s">
        <v>282</v>
      </c>
      <c r="L29" s="104" t="s">
        <v>298</v>
      </c>
      <c r="M29" s="104" t="s">
        <v>299</v>
      </c>
      <c r="N29" s="104" t="s">
        <v>105</v>
      </c>
      <c r="O29" s="104" t="s">
        <v>300</v>
      </c>
      <c r="P29" s="104"/>
      <c r="Q29" s="104"/>
      <c r="R29" s="104">
        <v>264200</v>
      </c>
      <c r="S29" s="104"/>
      <c r="T29" s="161" t="s">
        <v>301</v>
      </c>
      <c r="U29" s="104">
        <v>13173312299</v>
      </c>
      <c r="V29" s="104" t="s">
        <v>241</v>
      </c>
      <c r="W29" s="104">
        <v>18660581199</v>
      </c>
      <c r="X29" s="104" t="s">
        <v>110</v>
      </c>
      <c r="Y29" s="104" t="s">
        <v>110</v>
      </c>
      <c r="Z29" s="104" t="s">
        <v>110</v>
      </c>
      <c r="AA29" s="114">
        <v>43046</v>
      </c>
      <c r="AB29" s="104" t="s">
        <v>286</v>
      </c>
      <c r="AC29" s="114">
        <v>43048</v>
      </c>
      <c r="AD29" s="104" t="s">
        <v>287</v>
      </c>
      <c r="AE29" s="104" t="s">
        <v>141</v>
      </c>
      <c r="AF29" s="104" t="s">
        <v>115</v>
      </c>
      <c r="AG29" s="104" t="s">
        <v>116</v>
      </c>
      <c r="AH29" s="124">
        <v>43047</v>
      </c>
      <c r="AI29" s="121" t="s">
        <v>117</v>
      </c>
      <c r="AJ29" s="104" t="str">
        <f t="shared" si="1"/>
        <v>19:55</v>
      </c>
      <c r="AK29" s="211"/>
      <c r="AL29" s="220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</row>
    <row r="30" spans="1:61" s="65" customFormat="1">
      <c r="A30" s="65">
        <v>25</v>
      </c>
      <c r="B30" s="68" t="s">
        <v>142</v>
      </c>
      <c r="C30" s="99" t="s">
        <v>302</v>
      </c>
      <c r="D30" s="68">
        <v>4356090</v>
      </c>
      <c r="E30" s="99" t="s">
        <v>303</v>
      </c>
      <c r="F30" s="99" t="s">
        <v>304</v>
      </c>
      <c r="G30" s="99" t="s">
        <v>305</v>
      </c>
      <c r="H30" s="99" t="s">
        <v>99</v>
      </c>
      <c r="I30" s="110" t="s">
        <v>306</v>
      </c>
      <c r="J30" s="99" t="s">
        <v>307</v>
      </c>
      <c r="K30" s="99" t="s">
        <v>308</v>
      </c>
      <c r="L30" s="99" t="s">
        <v>309</v>
      </c>
      <c r="M30" s="99" t="s">
        <v>209</v>
      </c>
      <c r="N30" s="99" t="s">
        <v>105</v>
      </c>
      <c r="O30" s="99" t="s">
        <v>151</v>
      </c>
      <c r="P30" s="99" t="s">
        <v>224</v>
      </c>
      <c r="Q30" s="99" t="s">
        <v>309</v>
      </c>
      <c r="R30" s="99" t="s">
        <v>310</v>
      </c>
      <c r="S30" s="99" t="s">
        <v>311</v>
      </c>
      <c r="T30" s="99" t="s">
        <v>312</v>
      </c>
      <c r="U30" s="99" t="s">
        <v>311</v>
      </c>
      <c r="V30" s="99" t="s">
        <v>313</v>
      </c>
      <c r="W30" s="99">
        <v>13343545433</v>
      </c>
      <c r="X30" s="99" t="s">
        <v>110</v>
      </c>
      <c r="Y30" s="99" t="s">
        <v>110</v>
      </c>
      <c r="Z30" s="99" t="s">
        <v>110</v>
      </c>
      <c r="AA30" s="119">
        <v>43046</v>
      </c>
      <c r="AB30" s="99" t="s">
        <v>314</v>
      </c>
      <c r="AC30" s="72">
        <v>43048</v>
      </c>
      <c r="AD30" s="99" t="s">
        <v>315</v>
      </c>
      <c r="AE30" s="99"/>
      <c r="AF30" s="99" t="s">
        <v>115</v>
      </c>
      <c r="AG30" s="99"/>
      <c r="AH30" s="99">
        <v>11.7</v>
      </c>
      <c r="AI30" s="131" t="s">
        <v>117</v>
      </c>
      <c r="AJ30" s="68" t="str">
        <f t="shared" si="1"/>
        <v>23:35</v>
      </c>
      <c r="AK30" s="212" t="s">
        <v>93</v>
      </c>
      <c r="AL30" s="212">
        <v>280</v>
      </c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</row>
    <row r="31" spans="1:61" s="65" customFormat="1">
      <c r="A31" s="65">
        <v>26</v>
      </c>
      <c r="B31" s="68" t="s">
        <v>142</v>
      </c>
      <c r="C31" s="99" t="s">
        <v>316</v>
      </c>
      <c r="D31" s="68">
        <v>4356090</v>
      </c>
      <c r="E31" s="99" t="s">
        <v>317</v>
      </c>
      <c r="F31" s="99" t="s">
        <v>318</v>
      </c>
      <c r="G31" s="99" t="s">
        <v>319</v>
      </c>
      <c r="H31" s="99" t="s">
        <v>165</v>
      </c>
      <c r="I31" s="110" t="s">
        <v>320</v>
      </c>
      <c r="J31" s="99" t="s">
        <v>307</v>
      </c>
      <c r="K31" s="99" t="s">
        <v>308</v>
      </c>
      <c r="L31" s="99" t="s">
        <v>321</v>
      </c>
      <c r="M31" s="99" t="s">
        <v>209</v>
      </c>
      <c r="N31" s="99" t="s">
        <v>105</v>
      </c>
      <c r="O31" s="99" t="s">
        <v>168</v>
      </c>
      <c r="P31" s="99" t="s">
        <v>300</v>
      </c>
      <c r="Q31" s="99" t="s">
        <v>321</v>
      </c>
      <c r="R31" s="99" t="s">
        <v>310</v>
      </c>
      <c r="S31" s="99" t="s">
        <v>322</v>
      </c>
      <c r="T31" s="99" t="s">
        <v>323</v>
      </c>
      <c r="U31" s="99" t="s">
        <v>322</v>
      </c>
      <c r="V31" s="99" t="s">
        <v>313</v>
      </c>
      <c r="W31" s="99">
        <v>13343545433</v>
      </c>
      <c r="X31" s="99" t="s">
        <v>110</v>
      </c>
      <c r="Y31" s="99" t="s">
        <v>110</v>
      </c>
      <c r="Z31" s="99" t="s">
        <v>110</v>
      </c>
      <c r="AA31" s="119">
        <v>43046</v>
      </c>
      <c r="AB31" s="99" t="s">
        <v>314</v>
      </c>
      <c r="AC31" s="72">
        <v>43048</v>
      </c>
      <c r="AD31" s="99" t="s">
        <v>315</v>
      </c>
      <c r="AE31" s="99"/>
      <c r="AF31" s="99" t="s">
        <v>115</v>
      </c>
      <c r="AG31" s="99"/>
      <c r="AH31" s="99">
        <v>11.7</v>
      </c>
      <c r="AI31" s="131" t="s">
        <v>117</v>
      </c>
      <c r="AJ31" s="68" t="str">
        <f t="shared" si="1"/>
        <v>23:35</v>
      </c>
      <c r="AK31" s="213"/>
      <c r="AL31" s="213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</row>
    <row r="32" spans="1:61" s="65" customFormat="1">
      <c r="A32" s="65">
        <v>27</v>
      </c>
      <c r="B32" s="68" t="s">
        <v>142</v>
      </c>
      <c r="C32" s="68" t="s">
        <v>324</v>
      </c>
      <c r="D32" s="68">
        <v>4356090</v>
      </c>
      <c r="E32" s="68" t="s">
        <v>325</v>
      </c>
      <c r="F32" s="68" t="s">
        <v>326</v>
      </c>
      <c r="G32" s="68" t="s">
        <v>327</v>
      </c>
      <c r="H32" s="68" t="s">
        <v>99</v>
      </c>
      <c r="I32" s="71" t="s">
        <v>328</v>
      </c>
      <c r="J32" s="68" t="s">
        <v>307</v>
      </c>
      <c r="K32" s="68" t="s">
        <v>329</v>
      </c>
      <c r="L32" s="68" t="s">
        <v>330</v>
      </c>
      <c r="M32" s="68" t="s">
        <v>104</v>
      </c>
      <c r="N32" s="68" t="s">
        <v>150</v>
      </c>
      <c r="O32" s="68" t="s">
        <v>151</v>
      </c>
      <c r="P32" s="68" t="s">
        <v>152</v>
      </c>
      <c r="Q32" s="68" t="s">
        <v>331</v>
      </c>
      <c r="R32" s="68">
        <v>441000</v>
      </c>
      <c r="S32" s="68" t="s">
        <v>100</v>
      </c>
      <c r="T32" s="85" t="s">
        <v>332</v>
      </c>
      <c r="U32" s="68">
        <v>13995743669</v>
      </c>
      <c r="V32" s="68" t="s">
        <v>333</v>
      </c>
      <c r="W32" s="68" t="s">
        <v>334</v>
      </c>
      <c r="X32" s="68" t="s">
        <v>110</v>
      </c>
      <c r="Y32" s="68" t="s">
        <v>110</v>
      </c>
      <c r="Z32" s="68" t="s">
        <v>110</v>
      </c>
      <c r="AA32" s="72">
        <v>43046</v>
      </c>
      <c r="AB32" s="68" t="s">
        <v>335</v>
      </c>
      <c r="AC32" s="72">
        <v>43048</v>
      </c>
      <c r="AD32" s="68" t="s">
        <v>336</v>
      </c>
      <c r="AE32" s="68"/>
      <c r="AF32" s="68" t="s">
        <v>115</v>
      </c>
      <c r="AG32" s="68" t="s">
        <v>337</v>
      </c>
      <c r="AH32" s="80">
        <v>43047</v>
      </c>
      <c r="AI32" s="94" t="s">
        <v>117</v>
      </c>
      <c r="AJ32" s="68" t="str">
        <f t="shared" si="1"/>
        <v>23:55</v>
      </c>
      <c r="AK32" s="212" t="s">
        <v>93</v>
      </c>
      <c r="AL32" s="212">
        <v>280</v>
      </c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</row>
    <row r="33" spans="1:61" s="65" customFormat="1">
      <c r="A33" s="65">
        <v>28</v>
      </c>
      <c r="B33" s="68" t="s">
        <v>142</v>
      </c>
      <c r="C33" s="68" t="s">
        <v>338</v>
      </c>
      <c r="D33" s="68">
        <v>4356090</v>
      </c>
      <c r="E33" s="68" t="s">
        <v>339</v>
      </c>
      <c r="F33" s="68" t="s">
        <v>340</v>
      </c>
      <c r="G33" s="68" t="s">
        <v>341</v>
      </c>
      <c r="H33" s="68" t="s">
        <v>165</v>
      </c>
      <c r="I33" s="68"/>
      <c r="J33" s="68" t="s">
        <v>307</v>
      </c>
      <c r="K33" s="68" t="s">
        <v>329</v>
      </c>
      <c r="L33" s="68" t="s">
        <v>342</v>
      </c>
      <c r="M33" s="68" t="s">
        <v>104</v>
      </c>
      <c r="N33" s="68" t="s">
        <v>150</v>
      </c>
      <c r="O33" s="68" t="s">
        <v>168</v>
      </c>
      <c r="P33" s="68"/>
      <c r="Q33" s="68"/>
      <c r="R33" s="68"/>
      <c r="S33" s="68"/>
      <c r="T33" s="68" t="s">
        <v>343</v>
      </c>
      <c r="U33" s="68">
        <v>13871727776</v>
      </c>
      <c r="V33" s="68" t="s">
        <v>333</v>
      </c>
      <c r="W33" s="68" t="s">
        <v>334</v>
      </c>
      <c r="X33" s="68" t="s">
        <v>110</v>
      </c>
      <c r="Y33" s="68" t="s">
        <v>110</v>
      </c>
      <c r="Z33" s="68" t="s">
        <v>110</v>
      </c>
      <c r="AA33" s="72">
        <v>43046</v>
      </c>
      <c r="AB33" s="68" t="s">
        <v>335</v>
      </c>
      <c r="AC33" s="72"/>
      <c r="AD33" s="68" t="s">
        <v>336</v>
      </c>
      <c r="AE33" s="68"/>
      <c r="AF33" s="68" t="s">
        <v>115</v>
      </c>
      <c r="AG33" s="68" t="s">
        <v>337</v>
      </c>
      <c r="AH33" s="80">
        <v>43047</v>
      </c>
      <c r="AI33" s="94" t="s">
        <v>117</v>
      </c>
      <c r="AJ33" s="68" t="str">
        <f t="shared" si="1"/>
        <v>23:55</v>
      </c>
      <c r="AK33" s="213"/>
      <c r="AL33" s="213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</row>
    <row r="34" spans="1:61" s="2" customFormat="1" ht="29.1" customHeight="1">
      <c r="B34" s="197" t="s">
        <v>344</v>
      </c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9"/>
      <c r="AL34" s="1"/>
    </row>
    <row r="35" spans="1:61" s="4" customFormat="1" ht="19.5" customHeight="1">
      <c r="B35" s="20" t="s">
        <v>345</v>
      </c>
      <c r="C35" s="20" t="s">
        <v>346</v>
      </c>
      <c r="D35" s="20">
        <v>4356090</v>
      </c>
      <c r="E35" s="20" t="s">
        <v>347</v>
      </c>
      <c r="F35" s="20" t="s">
        <v>348</v>
      </c>
      <c r="G35" s="20" t="s">
        <v>349</v>
      </c>
      <c r="H35" s="20" t="s">
        <v>165</v>
      </c>
      <c r="I35" s="21" t="s">
        <v>350</v>
      </c>
      <c r="J35" s="20" t="s">
        <v>351</v>
      </c>
      <c r="K35" s="20" t="s">
        <v>352</v>
      </c>
      <c r="L35" s="20" t="s">
        <v>353</v>
      </c>
      <c r="M35" s="20" t="s">
        <v>104</v>
      </c>
      <c r="N35" s="20" t="s">
        <v>150</v>
      </c>
      <c r="O35" s="20" t="s">
        <v>151</v>
      </c>
      <c r="P35" s="20" t="s">
        <v>354</v>
      </c>
      <c r="Q35" s="20" t="s">
        <v>355</v>
      </c>
      <c r="R35" s="20">
        <v>515041</v>
      </c>
      <c r="S35" s="20"/>
      <c r="T35" s="113" t="s">
        <v>356</v>
      </c>
      <c r="U35" s="20">
        <v>13924789767</v>
      </c>
      <c r="V35" s="20" t="s">
        <v>357</v>
      </c>
      <c r="W35" s="20">
        <v>13501409399</v>
      </c>
      <c r="X35" s="20" t="s">
        <v>110</v>
      </c>
      <c r="Y35" s="20" t="s">
        <v>110</v>
      </c>
      <c r="Z35" s="20" t="s">
        <v>110</v>
      </c>
      <c r="AA35" s="40">
        <v>43046</v>
      </c>
      <c r="AB35" s="20" t="s">
        <v>358</v>
      </c>
      <c r="AC35" s="40">
        <v>43047</v>
      </c>
      <c r="AD35" s="20" t="s">
        <v>359</v>
      </c>
      <c r="AE35" s="120" t="s">
        <v>360</v>
      </c>
      <c r="AF35" s="20" t="s">
        <v>115</v>
      </c>
      <c r="AG35" s="20" t="s">
        <v>337</v>
      </c>
      <c r="AH35" s="61">
        <v>43047</v>
      </c>
      <c r="AI35" s="127" t="s">
        <v>117</v>
      </c>
      <c r="AJ35" s="20" t="str">
        <f t="shared" ref="AJ35:AJ38" si="2">RIGHT(AB35,5)</f>
        <v>14:15</v>
      </c>
      <c r="AK35" s="58" t="s">
        <v>194</v>
      </c>
      <c r="AL35" s="20">
        <v>0</v>
      </c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</row>
    <row r="36" spans="1:61" s="2" customFormat="1" ht="29.1" customHeight="1">
      <c r="B36" s="197" t="s">
        <v>361</v>
      </c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9"/>
      <c r="AL36" s="1"/>
    </row>
    <row r="37" spans="1:61" s="102" customFormat="1">
      <c r="B37" s="104" t="s">
        <v>94</v>
      </c>
      <c r="C37" s="104" t="s">
        <v>362</v>
      </c>
      <c r="D37" s="104">
        <v>4356090</v>
      </c>
      <c r="E37" s="104" t="s">
        <v>218</v>
      </c>
      <c r="F37" s="104" t="s">
        <v>363</v>
      </c>
      <c r="G37" s="104" t="s">
        <v>364</v>
      </c>
      <c r="H37" s="104" t="s">
        <v>99</v>
      </c>
      <c r="I37" s="109" t="s">
        <v>365</v>
      </c>
      <c r="J37" s="104" t="s">
        <v>101</v>
      </c>
      <c r="K37" s="104" t="s">
        <v>366</v>
      </c>
      <c r="L37" s="104" t="s">
        <v>367</v>
      </c>
      <c r="M37" s="104" t="s">
        <v>104</v>
      </c>
      <c r="N37" s="104" t="s">
        <v>105</v>
      </c>
      <c r="O37" s="104" t="s">
        <v>223</v>
      </c>
      <c r="P37" s="104" t="s">
        <v>224</v>
      </c>
      <c r="Q37" s="104" t="s">
        <v>367</v>
      </c>
      <c r="R37" s="104">
        <v>462000</v>
      </c>
      <c r="S37" s="104"/>
      <c r="T37" s="161" t="s">
        <v>368</v>
      </c>
      <c r="U37" s="104">
        <v>13080172668</v>
      </c>
      <c r="V37" s="104" t="s">
        <v>227</v>
      </c>
      <c r="W37" s="104">
        <v>15664211555</v>
      </c>
      <c r="X37" s="104" t="s">
        <v>110</v>
      </c>
      <c r="Y37" s="104" t="s">
        <v>110</v>
      </c>
      <c r="Z37" s="104" t="s">
        <v>110</v>
      </c>
      <c r="AA37" s="114">
        <v>43046</v>
      </c>
      <c r="AB37" s="104" t="s">
        <v>369</v>
      </c>
      <c r="AC37" s="114">
        <v>43048</v>
      </c>
      <c r="AD37" s="104" t="s">
        <v>370</v>
      </c>
      <c r="AE37" s="104" t="s">
        <v>114</v>
      </c>
      <c r="AF37" s="104" t="s">
        <v>115</v>
      </c>
      <c r="AG37" s="104" t="s">
        <v>116</v>
      </c>
      <c r="AH37" s="124">
        <v>43047</v>
      </c>
      <c r="AI37" s="121" t="s">
        <v>117</v>
      </c>
      <c r="AJ37" s="104" t="str">
        <f t="shared" si="2"/>
        <v>13:50</v>
      </c>
      <c r="AK37" s="104" t="s">
        <v>93</v>
      </c>
      <c r="AL37" s="104">
        <v>280</v>
      </c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</row>
    <row r="38" spans="1:61" s="102" customFormat="1">
      <c r="B38" s="104" t="s">
        <v>142</v>
      </c>
      <c r="C38" s="104" t="s">
        <v>371</v>
      </c>
      <c r="D38" s="104">
        <v>4356090</v>
      </c>
      <c r="E38" s="104" t="s">
        <v>372</v>
      </c>
      <c r="F38" s="104" t="s">
        <v>373</v>
      </c>
      <c r="G38" s="104" t="s">
        <v>374</v>
      </c>
      <c r="H38" s="104" t="s">
        <v>165</v>
      </c>
      <c r="I38" s="104"/>
      <c r="J38" s="104" t="s">
        <v>375</v>
      </c>
      <c r="K38" s="104" t="s">
        <v>376</v>
      </c>
      <c r="L38" s="104" t="s">
        <v>377</v>
      </c>
      <c r="M38" s="104" t="s">
        <v>104</v>
      </c>
      <c r="N38" s="104" t="s">
        <v>378</v>
      </c>
      <c r="O38" s="104" t="s">
        <v>133</v>
      </c>
      <c r="P38" s="104" t="s">
        <v>300</v>
      </c>
      <c r="Q38" s="104"/>
      <c r="R38" s="104"/>
      <c r="S38" s="104" t="s">
        <v>189</v>
      </c>
      <c r="T38" s="161" t="s">
        <v>379</v>
      </c>
      <c r="U38" s="104">
        <v>13975070566</v>
      </c>
      <c r="V38" s="104" t="s">
        <v>380</v>
      </c>
      <c r="W38" s="104">
        <v>18173077658</v>
      </c>
      <c r="X38" s="104" t="s">
        <v>111</v>
      </c>
      <c r="Y38" s="104" t="s">
        <v>111</v>
      </c>
      <c r="Z38" s="104" t="s">
        <v>111</v>
      </c>
      <c r="AA38" s="114">
        <v>43046</v>
      </c>
      <c r="AB38" s="104" t="s">
        <v>381</v>
      </c>
      <c r="AC38" s="114">
        <v>43048</v>
      </c>
      <c r="AD38" s="104"/>
      <c r="AE38" s="104"/>
      <c r="AF38" s="104" t="s">
        <v>115</v>
      </c>
      <c r="AG38" s="104" t="s">
        <v>158</v>
      </c>
      <c r="AH38" s="132">
        <v>43047</v>
      </c>
      <c r="AI38" s="121" t="s">
        <v>117</v>
      </c>
      <c r="AJ38" s="104" t="str">
        <f t="shared" si="2"/>
        <v>14:45</v>
      </c>
      <c r="AK38" s="104" t="s">
        <v>93</v>
      </c>
      <c r="AL38" s="104">
        <v>280</v>
      </c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</row>
    <row r="39" spans="1:61" s="102" customFormat="1">
      <c r="B39" s="104"/>
      <c r="C39" s="104" t="s">
        <v>382</v>
      </c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>
        <v>15296105205</v>
      </c>
      <c r="V39" s="104"/>
      <c r="W39" s="104"/>
      <c r="X39" s="104"/>
      <c r="Y39" s="104"/>
      <c r="Z39" s="104"/>
      <c r="AA39" s="114"/>
      <c r="AB39" s="104" t="s">
        <v>383</v>
      </c>
      <c r="AC39" s="114"/>
      <c r="AD39" s="104"/>
      <c r="AE39" s="104"/>
      <c r="AF39" s="104"/>
      <c r="AG39" s="104"/>
      <c r="AH39" s="132"/>
      <c r="AI39" s="121"/>
      <c r="AJ39" s="104"/>
      <c r="AK39" s="104" t="s">
        <v>93</v>
      </c>
      <c r="AL39" s="104">
        <v>280</v>
      </c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</row>
    <row r="40" spans="1:61" s="102" customFormat="1">
      <c r="B40" s="104" t="s">
        <v>142</v>
      </c>
      <c r="C40" s="104" t="s">
        <v>384</v>
      </c>
      <c r="D40" s="104">
        <v>4356090</v>
      </c>
      <c r="E40" s="104" t="s">
        <v>385</v>
      </c>
      <c r="F40" s="104" t="s">
        <v>386</v>
      </c>
      <c r="G40" s="104" t="s">
        <v>387</v>
      </c>
      <c r="H40" s="104" t="s">
        <v>99</v>
      </c>
      <c r="I40" s="104"/>
      <c r="J40" s="104" t="s">
        <v>375</v>
      </c>
      <c r="K40" s="104" t="s">
        <v>376</v>
      </c>
      <c r="L40" s="104" t="s">
        <v>388</v>
      </c>
      <c r="M40" s="104" t="s">
        <v>104</v>
      </c>
      <c r="N40" s="104" t="s">
        <v>378</v>
      </c>
      <c r="O40" s="104" t="s">
        <v>133</v>
      </c>
      <c r="P40" s="104" t="s">
        <v>300</v>
      </c>
      <c r="Q40" s="104"/>
      <c r="R40" s="104"/>
      <c r="S40" s="104"/>
      <c r="T40" s="161" t="s">
        <v>389</v>
      </c>
      <c r="U40" s="104">
        <v>13786094609</v>
      </c>
      <c r="V40" s="104" t="s">
        <v>380</v>
      </c>
      <c r="W40" s="104">
        <v>18173077658</v>
      </c>
      <c r="X40" s="104" t="s">
        <v>111</v>
      </c>
      <c r="Y40" s="104" t="s">
        <v>111</v>
      </c>
      <c r="Z40" s="104" t="s">
        <v>111</v>
      </c>
      <c r="AA40" s="114">
        <v>43046</v>
      </c>
      <c r="AB40" s="104" t="s">
        <v>390</v>
      </c>
      <c r="AC40" s="114">
        <v>43048</v>
      </c>
      <c r="AD40" s="104"/>
      <c r="AE40" s="104"/>
      <c r="AF40" s="104" t="s">
        <v>115</v>
      </c>
      <c r="AG40" s="104" t="s">
        <v>158</v>
      </c>
      <c r="AH40" s="132">
        <v>43047</v>
      </c>
      <c r="AI40" s="121" t="s">
        <v>117</v>
      </c>
      <c r="AJ40" s="104" t="str">
        <f>RIGHT(AB40,5)</f>
        <v>22:18</v>
      </c>
      <c r="AK40" s="104" t="s">
        <v>93</v>
      </c>
      <c r="AL40" s="104">
        <v>280</v>
      </c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</row>
    <row r="41" spans="1:61">
      <c r="AI41" s="2"/>
      <c r="AK41" s="2" t="s">
        <v>42</v>
      </c>
      <c r="AL41" s="2">
        <f>SUM(AL6:AL40)</f>
        <v>6270</v>
      </c>
      <c r="BG41" s="6"/>
      <c r="BH41" s="6"/>
      <c r="BI41" s="6"/>
    </row>
    <row r="42" spans="1:61">
      <c r="AI42" s="2"/>
      <c r="BG42" s="6"/>
      <c r="BH42" s="6"/>
      <c r="BI42" s="6"/>
    </row>
    <row r="43" spans="1:61">
      <c r="AI43" s="2"/>
      <c r="BG43" s="6"/>
      <c r="BH43" s="6"/>
      <c r="BI43" s="6"/>
    </row>
    <row r="44" spans="1:61">
      <c r="AI44" s="2"/>
      <c r="BG44" s="6"/>
      <c r="BH44" s="6"/>
      <c r="BI44" s="6"/>
    </row>
    <row r="45" spans="1:61">
      <c r="AI45" s="2"/>
      <c r="BG45" s="6"/>
      <c r="BH45" s="6"/>
      <c r="BI45" s="6"/>
    </row>
    <row r="46" spans="1:61">
      <c r="AI46" s="2"/>
      <c r="BG46" s="6"/>
      <c r="BH46" s="6"/>
      <c r="BI46" s="6"/>
    </row>
    <row r="47" spans="1:61">
      <c r="AI47" s="2"/>
      <c r="BG47" s="6"/>
      <c r="BH47" s="6"/>
      <c r="BI47" s="6"/>
    </row>
    <row r="48" spans="1:61">
      <c r="AI48" s="2"/>
      <c r="BG48" s="6"/>
      <c r="BH48" s="6"/>
      <c r="BI48" s="6"/>
    </row>
    <row r="49" spans="2:61">
      <c r="AI49" s="2"/>
      <c r="BG49" s="6"/>
      <c r="BH49" s="6"/>
      <c r="BI49" s="6"/>
    </row>
    <row r="50" spans="2:61">
      <c r="AI50" s="2"/>
      <c r="BG50" s="6"/>
      <c r="BH50" s="6"/>
      <c r="BI50" s="6"/>
    </row>
    <row r="51" spans="2:61">
      <c r="AJ51" s="6"/>
      <c r="AK51" s="6"/>
    </row>
    <row r="52" spans="2:61">
      <c r="AJ52" s="6"/>
      <c r="AK52" s="6"/>
    </row>
    <row r="53" spans="2:61">
      <c r="AJ53" s="6"/>
      <c r="AK53" s="6"/>
    </row>
    <row r="54" spans="2:61">
      <c r="AJ54" s="6"/>
      <c r="AK54" s="6"/>
    </row>
    <row r="55" spans="2:61" s="2" customFormat="1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7"/>
      <c r="AB55" s="6"/>
      <c r="AC55" s="7"/>
      <c r="AD55" s="6"/>
      <c r="AE55" s="6"/>
      <c r="AF55" s="6"/>
      <c r="AG55" s="6"/>
      <c r="AH55" s="6"/>
      <c r="AI55" s="6"/>
      <c r="AJ55" s="6"/>
      <c r="AK55" s="6"/>
    </row>
    <row r="56" spans="2:61" s="2" customFormat="1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7"/>
      <c r="AB56" s="6"/>
      <c r="AC56" s="7"/>
      <c r="AD56" s="6"/>
      <c r="AE56" s="6"/>
      <c r="AF56" s="6"/>
      <c r="AG56" s="6"/>
      <c r="AH56" s="6"/>
      <c r="AI56" s="6"/>
      <c r="AJ56" s="6"/>
      <c r="AK56" s="6"/>
    </row>
    <row r="57" spans="2:61" s="2" customFormat="1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7"/>
      <c r="AB57" s="6"/>
      <c r="AC57" s="7"/>
      <c r="AD57" s="6"/>
      <c r="AE57" s="6"/>
      <c r="AF57" s="6"/>
      <c r="AG57" s="6"/>
      <c r="AH57" s="6"/>
      <c r="AI57" s="6"/>
      <c r="AJ57" s="6"/>
      <c r="AK57" s="6"/>
    </row>
  </sheetData>
  <autoFilter ref="B5:BI41"/>
  <mergeCells count="18">
    <mergeCell ref="AL30:AL31"/>
    <mergeCell ref="AL32:AL33"/>
    <mergeCell ref="AM19:AM22"/>
    <mergeCell ref="AL7:AL10"/>
    <mergeCell ref="AL12:AL13"/>
    <mergeCell ref="AL14:AL17"/>
    <mergeCell ref="AL19:AL22"/>
    <mergeCell ref="AL27:AL29"/>
    <mergeCell ref="B5:AK5"/>
    <mergeCell ref="B34:AK34"/>
    <mergeCell ref="B36:AK36"/>
    <mergeCell ref="AK7:AK10"/>
    <mergeCell ref="AK12:AK13"/>
    <mergeCell ref="AK14:AK17"/>
    <mergeCell ref="AK19:AK22"/>
    <mergeCell ref="AK27:AK29"/>
    <mergeCell ref="AK30:AK31"/>
    <mergeCell ref="AK32:AK33"/>
  </mergeCells>
  <phoneticPr fontId="22" type="noConversion"/>
  <hyperlinks>
    <hyperlink ref="I25" r:id="rId1"/>
    <hyperlink ref="I37" r:id="rId2"/>
    <hyperlink ref="I24" r:id="rId3"/>
    <hyperlink ref="I32" r:id="rId4"/>
    <hyperlink ref="I30" r:id="rId5" tooltip="mailto:1054624839@QQ.COM"/>
    <hyperlink ref="I31" r:id="rId6"/>
    <hyperlink ref="I35" r:id="rId7"/>
  </hyperlinks>
  <pageMargins left="0.69930555555555596" right="0.69930555555555596" top="0.75" bottom="0.75" header="0.3" footer="0.3"/>
  <pageSetup paperSize="9" orientation="portrait" horizontalDpi="300" verticalDpi="30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>
  <dimension ref="A1:BH69"/>
  <sheetViews>
    <sheetView topLeftCell="A7" zoomScale="85" zoomScaleNormal="85" workbookViewId="0">
      <selection activeCell="AO21" sqref="AO21"/>
    </sheetView>
  </sheetViews>
  <sheetFormatPr defaultColWidth="8.875" defaultRowHeight="14.25"/>
  <cols>
    <col min="1" max="1" width="3.625" style="6" customWidth="1"/>
    <col min="2" max="3" width="8.875" style="6"/>
    <col min="4" max="4" width="8.875" style="6" hidden="1" customWidth="1"/>
    <col min="5" max="6" width="11.625" style="6" hidden="1" customWidth="1"/>
    <col min="7" max="7" width="19.375" style="6" hidden="1" customWidth="1"/>
    <col min="8" max="10" width="9" style="6" hidden="1" customWidth="1"/>
    <col min="11" max="11" width="11.125" style="6" hidden="1" customWidth="1"/>
    <col min="12" max="12" width="21.5" style="6" customWidth="1"/>
    <col min="13" max="18" width="9" style="6" hidden="1" customWidth="1"/>
    <col min="19" max="19" width="16.375" style="6" hidden="1" customWidth="1"/>
    <col min="20" max="20" width="21.375" style="6" hidden="1" customWidth="1"/>
    <col min="21" max="21" width="11.625" style="6" customWidth="1"/>
    <col min="22" max="22" width="9" style="6" hidden="1" customWidth="1"/>
    <col min="23" max="23" width="14.625" style="6" hidden="1" customWidth="1"/>
    <col min="24" max="24" width="9" style="6" customWidth="1"/>
    <col min="25" max="25" width="13.625" style="6" hidden="1" customWidth="1"/>
    <col min="26" max="26" width="12.625" style="6" hidden="1" customWidth="1"/>
    <col min="27" max="27" width="9.5" style="7" customWidth="1"/>
    <col min="28" max="28" width="30.125" style="6" customWidth="1"/>
    <col min="29" max="29" width="10.875" style="7" hidden="1" customWidth="1"/>
    <col min="30" max="30" width="38.875" style="6" hidden="1" customWidth="1"/>
    <col min="31" max="32" width="8.875" style="6" hidden="1" customWidth="1"/>
    <col min="33" max="33" width="23.125" style="6" hidden="1" customWidth="1"/>
    <col min="34" max="34" width="11.625" style="6" hidden="1" customWidth="1"/>
    <col min="35" max="35" width="12.5" style="6" hidden="1" customWidth="1"/>
    <col min="36" max="36" width="15.125" style="2" hidden="1" customWidth="1"/>
    <col min="37" max="37" width="8.875" style="2"/>
    <col min="38" max="38" width="22.625" style="2" customWidth="1"/>
    <col min="39" max="60" width="8.875" style="2"/>
    <col min="61" max="16384" width="8.875" style="6"/>
  </cols>
  <sheetData>
    <row r="1" spans="1:60" hidden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30"/>
      <c r="AB1" s="1"/>
      <c r="AC1" s="30"/>
      <c r="AD1" s="1"/>
      <c r="AE1" s="1"/>
      <c r="AF1" s="1"/>
      <c r="AG1" s="1"/>
      <c r="AH1" s="1"/>
      <c r="AI1" s="1"/>
    </row>
    <row r="2" spans="1:60" hidden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0"/>
      <c r="AB2" s="1"/>
      <c r="AC2" s="30"/>
      <c r="AD2" s="1"/>
      <c r="AE2" s="1"/>
      <c r="AF2" s="1"/>
      <c r="AG2" s="1"/>
      <c r="AH2" s="1"/>
      <c r="AI2" s="1"/>
    </row>
    <row r="3" spans="1:60" hidden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/>
      <c r="AB3" s="1"/>
      <c r="AC3" s="30"/>
      <c r="AD3" s="1"/>
      <c r="AE3" s="1"/>
      <c r="AF3" s="1"/>
      <c r="AG3" s="1"/>
      <c r="AH3" s="1"/>
      <c r="AI3" s="1"/>
    </row>
    <row r="4" spans="1:60" s="1" customFormat="1" ht="39" customHeight="1">
      <c r="B4" s="9" t="s">
        <v>52</v>
      </c>
      <c r="C4" s="9" t="s">
        <v>53</v>
      </c>
      <c r="D4" s="9" t="s">
        <v>54</v>
      </c>
      <c r="E4" s="10" t="s">
        <v>55</v>
      </c>
      <c r="F4" s="10" t="s">
        <v>56</v>
      </c>
      <c r="G4" s="9" t="s">
        <v>57</v>
      </c>
      <c r="H4" s="9" t="s">
        <v>58</v>
      </c>
      <c r="I4" s="10" t="s">
        <v>59</v>
      </c>
      <c r="J4" s="10" t="s">
        <v>60</v>
      </c>
      <c r="K4" s="9" t="s">
        <v>61</v>
      </c>
      <c r="L4" s="9" t="s">
        <v>62</v>
      </c>
      <c r="M4" s="9" t="s">
        <v>63</v>
      </c>
      <c r="N4" s="10" t="s">
        <v>64</v>
      </c>
      <c r="O4" s="9" t="s">
        <v>65</v>
      </c>
      <c r="P4" s="10" t="s">
        <v>66</v>
      </c>
      <c r="Q4" s="10" t="s">
        <v>67</v>
      </c>
      <c r="R4" s="10" t="s">
        <v>68</v>
      </c>
      <c r="S4" s="10" t="s">
        <v>69</v>
      </c>
      <c r="T4" s="25" t="s">
        <v>70</v>
      </c>
      <c r="U4" s="25" t="s">
        <v>71</v>
      </c>
      <c r="V4" s="9" t="s">
        <v>72</v>
      </c>
      <c r="W4" s="25" t="s">
        <v>73</v>
      </c>
      <c r="X4" s="9" t="s">
        <v>74</v>
      </c>
      <c r="Y4" s="9" t="s">
        <v>75</v>
      </c>
      <c r="Z4" s="9" t="s">
        <v>76</v>
      </c>
      <c r="AA4" s="32" t="s">
        <v>77</v>
      </c>
      <c r="AB4" s="25" t="s">
        <v>78</v>
      </c>
      <c r="AC4" s="32" t="s">
        <v>79</v>
      </c>
      <c r="AD4" s="25" t="s">
        <v>80</v>
      </c>
      <c r="AE4" s="9" t="s">
        <v>81</v>
      </c>
      <c r="AF4" s="9" t="s">
        <v>82</v>
      </c>
      <c r="AG4" s="9" t="s">
        <v>83</v>
      </c>
      <c r="AH4" s="9" t="s">
        <v>84</v>
      </c>
      <c r="AI4" s="92" t="s">
        <v>85</v>
      </c>
      <c r="AJ4" s="1" t="s">
        <v>86</v>
      </c>
      <c r="AK4" s="1" t="s">
        <v>87</v>
      </c>
      <c r="AL4" s="1" t="s">
        <v>88</v>
      </c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s="2" customFormat="1" ht="29.1" customHeight="1">
      <c r="B5" s="221" t="s">
        <v>391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3"/>
      <c r="AL5" s="1"/>
    </row>
    <row r="6" spans="1:60" s="81" customFormat="1">
      <c r="A6" s="65">
        <v>1</v>
      </c>
      <c r="B6" s="68" t="s">
        <v>345</v>
      </c>
      <c r="C6" s="68" t="s">
        <v>392</v>
      </c>
      <c r="D6" s="68"/>
      <c r="E6" s="68" t="s">
        <v>393</v>
      </c>
      <c r="F6" s="68" t="s">
        <v>394</v>
      </c>
      <c r="G6" s="68"/>
      <c r="H6" s="68" t="s">
        <v>165</v>
      </c>
      <c r="I6" s="71" t="s">
        <v>395</v>
      </c>
      <c r="J6" s="68" t="s">
        <v>396</v>
      </c>
      <c r="K6" s="68" t="s">
        <v>397</v>
      </c>
      <c r="L6" s="68" t="s">
        <v>139</v>
      </c>
      <c r="M6" s="68"/>
      <c r="N6" s="68"/>
      <c r="O6" s="68"/>
      <c r="P6" s="68"/>
      <c r="Q6" s="68"/>
      <c r="R6" s="68"/>
      <c r="S6" s="68"/>
      <c r="T6" s="163" t="s">
        <v>398</v>
      </c>
      <c r="U6" s="68">
        <v>15798933091</v>
      </c>
      <c r="V6" s="68" t="s">
        <v>357</v>
      </c>
      <c r="W6" s="68">
        <v>13501409399</v>
      </c>
      <c r="X6" s="68" t="s">
        <v>110</v>
      </c>
      <c r="Y6" s="68"/>
      <c r="Z6" s="68"/>
      <c r="AA6" s="72">
        <v>43047</v>
      </c>
      <c r="AB6" s="68" t="s">
        <v>399</v>
      </c>
      <c r="AC6" s="72">
        <v>43048</v>
      </c>
      <c r="AD6" s="68" t="s">
        <v>400</v>
      </c>
      <c r="AE6" s="65"/>
      <c r="AF6" s="68"/>
      <c r="AG6" s="68"/>
      <c r="AH6" s="93"/>
      <c r="AI6" s="94"/>
      <c r="AJ6" s="68" t="str">
        <f t="shared" ref="AJ6:AJ16" si="0">RIGHT(AB6,5)</f>
        <v>09:50</v>
      </c>
      <c r="AK6" s="212" t="s">
        <v>93</v>
      </c>
      <c r="AL6" s="227">
        <v>280</v>
      </c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</row>
    <row r="7" spans="1:60" s="65" customFormat="1">
      <c r="A7" s="65">
        <v>2</v>
      </c>
      <c r="B7" s="68" t="s">
        <v>345</v>
      </c>
      <c r="C7" s="68" t="s">
        <v>401</v>
      </c>
      <c r="D7" s="68">
        <v>4356090</v>
      </c>
      <c r="E7" s="68" t="s">
        <v>402</v>
      </c>
      <c r="F7" s="68" t="s">
        <v>403</v>
      </c>
      <c r="G7" s="68" t="s">
        <v>404</v>
      </c>
      <c r="H7" s="68" t="s">
        <v>165</v>
      </c>
      <c r="I7" s="71" t="s">
        <v>405</v>
      </c>
      <c r="J7" s="68" t="s">
        <v>396</v>
      </c>
      <c r="K7" s="68" t="s">
        <v>397</v>
      </c>
      <c r="L7" s="68" t="s">
        <v>406</v>
      </c>
      <c r="M7" s="68" t="s">
        <v>407</v>
      </c>
      <c r="N7" s="68" t="s">
        <v>378</v>
      </c>
      <c r="O7" s="68" t="s">
        <v>133</v>
      </c>
      <c r="P7" s="68"/>
      <c r="Q7" s="68" t="s">
        <v>408</v>
      </c>
      <c r="R7" s="68">
        <v>571101</v>
      </c>
      <c r="S7" s="68"/>
      <c r="T7" s="163" t="s">
        <v>409</v>
      </c>
      <c r="U7" s="68">
        <v>13976741379</v>
      </c>
      <c r="V7" s="68" t="s">
        <v>357</v>
      </c>
      <c r="W7" s="68">
        <v>13501409399</v>
      </c>
      <c r="X7" s="68" t="s">
        <v>110</v>
      </c>
      <c r="Y7" s="68" t="s">
        <v>110</v>
      </c>
      <c r="Z7" s="68" t="s">
        <v>110</v>
      </c>
      <c r="AA7" s="72">
        <v>43047</v>
      </c>
      <c r="AB7" s="68" t="s">
        <v>399</v>
      </c>
      <c r="AC7" s="72">
        <v>43048</v>
      </c>
      <c r="AD7" s="68" t="s">
        <v>410</v>
      </c>
      <c r="AE7" s="68"/>
      <c r="AF7" s="68" t="s">
        <v>115</v>
      </c>
      <c r="AG7" s="68" t="s">
        <v>337</v>
      </c>
      <c r="AH7" s="93">
        <v>43047</v>
      </c>
      <c r="AI7" s="94" t="s">
        <v>117</v>
      </c>
      <c r="AJ7" s="68" t="str">
        <f t="shared" si="0"/>
        <v>09:50</v>
      </c>
      <c r="AK7" s="213"/>
      <c r="AL7" s="227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</row>
    <row r="8" spans="1:60" s="65" customFormat="1" ht="14.25" customHeight="1">
      <c r="A8" s="65">
        <v>3</v>
      </c>
      <c r="B8" s="68" t="s">
        <v>142</v>
      </c>
      <c r="C8" s="68" t="s">
        <v>411</v>
      </c>
      <c r="D8" s="68">
        <v>4356090</v>
      </c>
      <c r="E8" s="68" t="s">
        <v>339</v>
      </c>
      <c r="F8" s="68" t="s">
        <v>412</v>
      </c>
      <c r="G8" s="68" t="s">
        <v>413</v>
      </c>
      <c r="H8" s="68" t="s">
        <v>165</v>
      </c>
      <c r="I8" s="71" t="s">
        <v>414</v>
      </c>
      <c r="J8" s="68" t="s">
        <v>147</v>
      </c>
      <c r="K8" s="68" t="s">
        <v>415</v>
      </c>
      <c r="L8" s="68" t="s">
        <v>416</v>
      </c>
      <c r="M8" s="68" t="s">
        <v>132</v>
      </c>
      <c r="N8" s="68" t="s">
        <v>150</v>
      </c>
      <c r="O8" s="68" t="s">
        <v>151</v>
      </c>
      <c r="P8" s="68" t="s">
        <v>100</v>
      </c>
      <c r="Q8" s="68" t="s">
        <v>417</v>
      </c>
      <c r="R8" s="68">
        <v>650032</v>
      </c>
      <c r="S8" s="68"/>
      <c r="T8" s="164" t="s">
        <v>418</v>
      </c>
      <c r="U8" s="68">
        <v>13708895742</v>
      </c>
      <c r="V8" s="68" t="s">
        <v>155</v>
      </c>
      <c r="W8" s="68">
        <v>15288197808</v>
      </c>
      <c r="X8" s="68" t="s">
        <v>110</v>
      </c>
      <c r="Y8" s="68" t="s">
        <v>110</v>
      </c>
      <c r="Z8" s="68" t="s">
        <v>110</v>
      </c>
      <c r="AA8" s="72">
        <v>43047</v>
      </c>
      <c r="AB8" s="68" t="s">
        <v>419</v>
      </c>
      <c r="AC8" s="72">
        <v>43048</v>
      </c>
      <c r="AD8" s="68" t="s">
        <v>420</v>
      </c>
      <c r="AE8" s="68" t="s">
        <v>421</v>
      </c>
      <c r="AF8" s="68" t="s">
        <v>115</v>
      </c>
      <c r="AG8" s="68" t="s">
        <v>158</v>
      </c>
      <c r="AH8" s="68" t="s">
        <v>159</v>
      </c>
      <c r="AI8" s="94" t="s">
        <v>117</v>
      </c>
      <c r="AJ8" s="68" t="str">
        <f t="shared" si="0"/>
        <v>10:10</v>
      </c>
      <c r="AK8" s="212" t="s">
        <v>118</v>
      </c>
      <c r="AL8" s="227">
        <v>350</v>
      </c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</row>
    <row r="9" spans="1:60" s="65" customFormat="1" ht="27" customHeight="1">
      <c r="A9" s="65">
        <v>4</v>
      </c>
      <c r="B9" s="68" t="s">
        <v>142</v>
      </c>
      <c r="C9" s="68" t="s">
        <v>422</v>
      </c>
      <c r="D9" s="68">
        <v>4356090</v>
      </c>
      <c r="E9" s="68" t="s">
        <v>423</v>
      </c>
      <c r="F9" s="68" t="s">
        <v>424</v>
      </c>
      <c r="G9" s="68" t="s">
        <v>425</v>
      </c>
      <c r="H9" s="68" t="s">
        <v>99</v>
      </c>
      <c r="I9" s="71" t="s">
        <v>426</v>
      </c>
      <c r="J9" s="68" t="s">
        <v>147</v>
      </c>
      <c r="K9" s="68" t="s">
        <v>427</v>
      </c>
      <c r="L9" s="68" t="s">
        <v>428</v>
      </c>
      <c r="M9" s="68" t="s">
        <v>104</v>
      </c>
      <c r="N9" s="68" t="s">
        <v>105</v>
      </c>
      <c r="O9" s="68" t="s">
        <v>223</v>
      </c>
      <c r="P9" s="68" t="s">
        <v>264</v>
      </c>
      <c r="Q9" s="68" t="s">
        <v>429</v>
      </c>
      <c r="R9" s="68">
        <v>663000</v>
      </c>
      <c r="S9" s="68"/>
      <c r="T9" s="164" t="s">
        <v>430</v>
      </c>
      <c r="U9" s="68">
        <v>13887639636</v>
      </c>
      <c r="V9" s="68" t="s">
        <v>431</v>
      </c>
      <c r="W9" s="68">
        <v>13887534422</v>
      </c>
      <c r="X9" s="68" t="s">
        <v>110</v>
      </c>
      <c r="Y9" s="68" t="s">
        <v>110</v>
      </c>
      <c r="Z9" s="68" t="s">
        <v>110</v>
      </c>
      <c r="AA9" s="72">
        <v>43047</v>
      </c>
      <c r="AB9" s="73" t="s">
        <v>432</v>
      </c>
      <c r="AC9" s="72">
        <v>43048</v>
      </c>
      <c r="AD9" s="73" t="s">
        <v>433</v>
      </c>
      <c r="AE9" s="68"/>
      <c r="AF9" s="68" t="s">
        <v>115</v>
      </c>
      <c r="AG9" s="68" t="s">
        <v>434</v>
      </c>
      <c r="AH9" s="68" t="s">
        <v>435</v>
      </c>
      <c r="AI9" s="94" t="s">
        <v>117</v>
      </c>
      <c r="AJ9" s="68" t="str">
        <f t="shared" si="0"/>
        <v>10:10</v>
      </c>
      <c r="AK9" s="224"/>
      <c r="AL9" s="227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</row>
    <row r="10" spans="1:60" s="65" customFormat="1" ht="35.25" customHeight="1">
      <c r="A10" s="65">
        <v>5</v>
      </c>
      <c r="B10" s="68" t="s">
        <v>142</v>
      </c>
      <c r="C10" s="68" t="s">
        <v>436</v>
      </c>
      <c r="D10" s="68">
        <v>4356090</v>
      </c>
      <c r="E10" s="68" t="s">
        <v>437</v>
      </c>
      <c r="F10" s="68" t="s">
        <v>438</v>
      </c>
      <c r="G10" s="68" t="s">
        <v>439</v>
      </c>
      <c r="H10" s="68" t="s">
        <v>165</v>
      </c>
      <c r="I10" s="71" t="s">
        <v>440</v>
      </c>
      <c r="J10" s="68" t="s">
        <v>147</v>
      </c>
      <c r="K10" s="68" t="s">
        <v>441</v>
      </c>
      <c r="L10" s="68" t="s">
        <v>442</v>
      </c>
      <c r="M10" s="68" t="s">
        <v>104</v>
      </c>
      <c r="N10" s="68" t="s">
        <v>105</v>
      </c>
      <c r="O10" s="68" t="s">
        <v>223</v>
      </c>
      <c r="P10" s="68" t="s">
        <v>264</v>
      </c>
      <c r="Q10" s="68" t="s">
        <v>443</v>
      </c>
      <c r="R10" s="68">
        <v>657000</v>
      </c>
      <c r="S10" s="68"/>
      <c r="T10" s="164" t="s">
        <v>444</v>
      </c>
      <c r="U10" s="68">
        <v>13638838866</v>
      </c>
      <c r="V10" s="68" t="s">
        <v>431</v>
      </c>
      <c r="W10" s="68">
        <v>13577360467</v>
      </c>
      <c r="X10" s="68" t="s">
        <v>110</v>
      </c>
      <c r="Y10" s="68" t="s">
        <v>110</v>
      </c>
      <c r="Z10" s="68" t="s">
        <v>110</v>
      </c>
      <c r="AA10" s="72">
        <v>43047</v>
      </c>
      <c r="AB10" s="73" t="s">
        <v>445</v>
      </c>
      <c r="AC10" s="72">
        <v>43048</v>
      </c>
      <c r="AD10" s="73" t="s">
        <v>446</v>
      </c>
      <c r="AE10" s="68"/>
      <c r="AF10" s="68" t="s">
        <v>115</v>
      </c>
      <c r="AG10" s="68" t="s">
        <v>434</v>
      </c>
      <c r="AH10" s="68" t="s">
        <v>435</v>
      </c>
      <c r="AI10" s="94" t="s">
        <v>117</v>
      </c>
      <c r="AJ10" s="68" t="str">
        <f t="shared" si="0"/>
        <v>10:10</v>
      </c>
      <c r="AK10" s="213"/>
      <c r="AL10" s="22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</row>
    <row r="11" spans="1:60" s="64" customFormat="1">
      <c r="A11" s="65">
        <v>6</v>
      </c>
      <c r="B11" s="68" t="s">
        <v>142</v>
      </c>
      <c r="C11" s="68" t="s">
        <v>447</v>
      </c>
      <c r="D11" s="68">
        <v>4356090</v>
      </c>
      <c r="E11" s="68" t="s">
        <v>448</v>
      </c>
      <c r="F11" s="68" t="s">
        <v>449</v>
      </c>
      <c r="G11" s="68" t="s">
        <v>450</v>
      </c>
      <c r="H11" s="68" t="s">
        <v>165</v>
      </c>
      <c r="I11" s="71" t="s">
        <v>451</v>
      </c>
      <c r="J11" s="68" t="s">
        <v>307</v>
      </c>
      <c r="K11" s="68" t="s">
        <v>452</v>
      </c>
      <c r="L11" s="68" t="s">
        <v>453</v>
      </c>
      <c r="M11" s="68" t="s">
        <v>186</v>
      </c>
      <c r="N11" s="68" t="s">
        <v>201</v>
      </c>
      <c r="O11" s="68" t="s">
        <v>133</v>
      </c>
      <c r="P11" s="68"/>
      <c r="Q11" s="68" t="s">
        <v>454</v>
      </c>
      <c r="R11" s="68"/>
      <c r="S11" s="68" t="s">
        <v>189</v>
      </c>
      <c r="T11" s="68" t="s">
        <v>455</v>
      </c>
      <c r="U11" s="68">
        <v>13971528365</v>
      </c>
      <c r="V11" s="68" t="s">
        <v>456</v>
      </c>
      <c r="W11" s="68">
        <v>18627827866</v>
      </c>
      <c r="X11" s="68" t="s">
        <v>110</v>
      </c>
      <c r="Y11" s="68" t="s">
        <v>110</v>
      </c>
      <c r="Z11" s="68" t="s">
        <v>110</v>
      </c>
      <c r="AA11" s="72">
        <v>43047</v>
      </c>
      <c r="AB11" s="68" t="s">
        <v>457</v>
      </c>
      <c r="AC11" s="72">
        <v>43048</v>
      </c>
      <c r="AD11" s="68" t="s">
        <v>458</v>
      </c>
      <c r="AE11" s="68"/>
      <c r="AF11" s="68"/>
      <c r="AG11" s="68" t="s">
        <v>459</v>
      </c>
      <c r="AH11" s="98">
        <v>43047</v>
      </c>
      <c r="AI11" s="94" t="s">
        <v>117</v>
      </c>
      <c r="AJ11" s="68" t="str">
        <f t="shared" si="0"/>
        <v>10:10</v>
      </c>
      <c r="AK11" s="212" t="s">
        <v>93</v>
      </c>
      <c r="AL11" s="228">
        <v>280</v>
      </c>
    </row>
    <row r="12" spans="1:60" s="64" customFormat="1">
      <c r="A12" s="65">
        <v>7</v>
      </c>
      <c r="B12" s="68" t="s">
        <v>142</v>
      </c>
      <c r="C12" s="68" t="s">
        <v>460</v>
      </c>
      <c r="D12" s="68">
        <v>4356090</v>
      </c>
      <c r="E12" s="68" t="s">
        <v>461</v>
      </c>
      <c r="F12" s="68" t="s">
        <v>462</v>
      </c>
      <c r="G12" s="68" t="s">
        <v>463</v>
      </c>
      <c r="H12" s="68" t="s">
        <v>99</v>
      </c>
      <c r="I12" s="71" t="s">
        <v>464</v>
      </c>
      <c r="J12" s="68" t="s">
        <v>307</v>
      </c>
      <c r="K12" s="68" t="s">
        <v>452</v>
      </c>
      <c r="L12" s="68" t="s">
        <v>465</v>
      </c>
      <c r="M12" s="68" t="s">
        <v>186</v>
      </c>
      <c r="N12" s="68" t="s">
        <v>201</v>
      </c>
      <c r="O12" s="68" t="s">
        <v>151</v>
      </c>
      <c r="P12" s="68"/>
      <c r="Q12" s="68" t="s">
        <v>466</v>
      </c>
      <c r="R12" s="68"/>
      <c r="S12" s="68"/>
      <c r="T12" s="68" t="s">
        <v>467</v>
      </c>
      <c r="U12" s="68">
        <v>13659890883</v>
      </c>
      <c r="V12" s="68" t="s">
        <v>456</v>
      </c>
      <c r="W12" s="68">
        <v>15802731281</v>
      </c>
      <c r="X12" s="68" t="s">
        <v>110</v>
      </c>
      <c r="Y12" s="68" t="s">
        <v>110</v>
      </c>
      <c r="Z12" s="68" t="s">
        <v>110</v>
      </c>
      <c r="AA12" s="72">
        <v>43047</v>
      </c>
      <c r="AB12" s="68" t="s">
        <v>457</v>
      </c>
      <c r="AC12" s="72">
        <v>43048</v>
      </c>
      <c r="AD12" s="68" t="s">
        <v>468</v>
      </c>
      <c r="AE12" s="68"/>
      <c r="AF12" s="68"/>
      <c r="AG12" s="68" t="s">
        <v>469</v>
      </c>
      <c r="AH12" s="98">
        <v>43048</v>
      </c>
      <c r="AI12" s="94" t="s">
        <v>117</v>
      </c>
      <c r="AJ12" s="68" t="str">
        <f t="shared" si="0"/>
        <v>10:10</v>
      </c>
      <c r="AK12" s="213"/>
      <c r="AL12" s="228"/>
    </row>
    <row r="13" spans="1:60" s="65" customFormat="1">
      <c r="A13" s="65">
        <v>8</v>
      </c>
      <c r="B13" s="68" t="s">
        <v>94</v>
      </c>
      <c r="C13" s="68" t="s">
        <v>470</v>
      </c>
      <c r="D13" s="68">
        <v>4356090</v>
      </c>
      <c r="E13" s="68" t="s">
        <v>437</v>
      </c>
      <c r="F13" s="68" t="s">
        <v>471</v>
      </c>
      <c r="G13" s="68" t="s">
        <v>472</v>
      </c>
      <c r="H13" s="68" t="s">
        <v>165</v>
      </c>
      <c r="I13" s="71"/>
      <c r="J13" s="68" t="s">
        <v>183</v>
      </c>
      <c r="K13" s="68" t="s">
        <v>473</v>
      </c>
      <c r="L13" s="68" t="s">
        <v>474</v>
      </c>
      <c r="M13" s="68" t="s">
        <v>186</v>
      </c>
      <c r="N13" s="68" t="s">
        <v>378</v>
      </c>
      <c r="O13" s="68" t="s">
        <v>133</v>
      </c>
      <c r="P13" s="68"/>
      <c r="Q13" s="68" t="s">
        <v>475</v>
      </c>
      <c r="R13" s="68">
        <v>266000</v>
      </c>
      <c r="S13" s="68" t="s">
        <v>189</v>
      </c>
      <c r="T13" s="164" t="s">
        <v>476</v>
      </c>
      <c r="U13" s="68">
        <v>18661802028</v>
      </c>
      <c r="V13" s="68" t="s">
        <v>477</v>
      </c>
      <c r="W13" s="68">
        <v>13335013170</v>
      </c>
      <c r="X13" s="68" t="s">
        <v>110</v>
      </c>
      <c r="Y13" s="68" t="s">
        <v>110</v>
      </c>
      <c r="Z13" s="68" t="s">
        <v>110</v>
      </c>
      <c r="AA13" s="72">
        <v>43047</v>
      </c>
      <c r="AB13" s="68" t="s">
        <v>478</v>
      </c>
      <c r="AC13" s="72">
        <v>43048</v>
      </c>
      <c r="AD13" s="68" t="s">
        <v>268</v>
      </c>
      <c r="AE13" s="68" t="s">
        <v>479</v>
      </c>
      <c r="AF13" s="68" t="s">
        <v>115</v>
      </c>
      <c r="AG13" s="68" t="s">
        <v>116</v>
      </c>
      <c r="AH13" s="80">
        <v>43047</v>
      </c>
      <c r="AI13" s="94" t="s">
        <v>117</v>
      </c>
      <c r="AJ13" s="68" t="str">
        <f t="shared" si="0"/>
        <v>14:55</v>
      </c>
      <c r="AK13" s="68" t="s">
        <v>93</v>
      </c>
      <c r="AL13" s="99">
        <v>280</v>
      </c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</row>
    <row r="14" spans="1:60" s="65" customFormat="1" ht="15" customHeight="1">
      <c r="A14" s="65">
        <v>9</v>
      </c>
      <c r="B14" s="68" t="s">
        <v>94</v>
      </c>
      <c r="C14" s="68" t="s">
        <v>480</v>
      </c>
      <c r="D14" s="68">
        <v>4356090</v>
      </c>
      <c r="E14" s="68" t="s">
        <v>481</v>
      </c>
      <c r="F14" s="68" t="s">
        <v>482</v>
      </c>
      <c r="G14" s="82" t="s">
        <v>483</v>
      </c>
      <c r="H14" s="68" t="s">
        <v>165</v>
      </c>
      <c r="I14" s="68" t="s">
        <v>484</v>
      </c>
      <c r="J14" s="68" t="s">
        <v>183</v>
      </c>
      <c r="K14" s="68" t="s">
        <v>485</v>
      </c>
      <c r="L14" s="68" t="s">
        <v>486</v>
      </c>
      <c r="M14" s="68" t="s">
        <v>487</v>
      </c>
      <c r="N14" s="68" t="s">
        <v>150</v>
      </c>
      <c r="O14" s="68" t="s">
        <v>223</v>
      </c>
      <c r="P14" s="68" t="s">
        <v>152</v>
      </c>
      <c r="Q14" s="68" t="s">
        <v>488</v>
      </c>
      <c r="R14" s="68">
        <v>253000</v>
      </c>
      <c r="S14" s="68" t="s">
        <v>189</v>
      </c>
      <c r="T14" s="86" t="s">
        <v>489</v>
      </c>
      <c r="U14" s="68">
        <v>13505346551</v>
      </c>
      <c r="V14" s="68" t="s">
        <v>490</v>
      </c>
      <c r="W14" s="68">
        <v>13165313399</v>
      </c>
      <c r="X14" s="68" t="s">
        <v>110</v>
      </c>
      <c r="Y14" s="68" t="s">
        <v>110</v>
      </c>
      <c r="Z14" s="68" t="s">
        <v>110</v>
      </c>
      <c r="AA14" s="88">
        <v>43047</v>
      </c>
      <c r="AB14" s="82" t="s">
        <v>491</v>
      </c>
      <c r="AC14" s="72">
        <v>43048</v>
      </c>
      <c r="AD14" s="82" t="s">
        <v>492</v>
      </c>
      <c r="AE14" s="68"/>
      <c r="AF14" s="68" t="s">
        <v>115</v>
      </c>
      <c r="AG14" s="68" t="s">
        <v>116</v>
      </c>
      <c r="AH14" s="80">
        <v>43047</v>
      </c>
      <c r="AI14" s="94" t="s">
        <v>117</v>
      </c>
      <c r="AJ14" s="68" t="str">
        <f t="shared" si="0"/>
        <v>10:50</v>
      </c>
      <c r="AK14" s="212" t="s">
        <v>93</v>
      </c>
      <c r="AL14" s="228">
        <v>280</v>
      </c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</row>
    <row r="15" spans="1:60" s="65" customFormat="1">
      <c r="A15" s="65">
        <v>10</v>
      </c>
      <c r="B15" s="68" t="s">
        <v>94</v>
      </c>
      <c r="C15" s="83" t="s">
        <v>493</v>
      </c>
      <c r="D15" s="68">
        <v>4356090</v>
      </c>
      <c r="E15" s="83" t="s">
        <v>494</v>
      </c>
      <c r="F15" s="83" t="s">
        <v>495</v>
      </c>
      <c r="G15" s="68" t="s">
        <v>496</v>
      </c>
      <c r="H15" s="68" t="s">
        <v>99</v>
      </c>
      <c r="I15" s="71" t="s">
        <v>497</v>
      </c>
      <c r="J15" s="68" t="s">
        <v>183</v>
      </c>
      <c r="K15" s="83" t="s">
        <v>498</v>
      </c>
      <c r="L15" s="83" t="s">
        <v>499</v>
      </c>
      <c r="M15" s="83" t="s">
        <v>500</v>
      </c>
      <c r="N15" s="83" t="s">
        <v>150</v>
      </c>
      <c r="O15" s="68" t="s">
        <v>133</v>
      </c>
      <c r="P15" s="68" t="s">
        <v>133</v>
      </c>
      <c r="Q15" s="83" t="s">
        <v>501</v>
      </c>
      <c r="R15" s="83">
        <v>250000</v>
      </c>
      <c r="S15" s="83" t="s">
        <v>189</v>
      </c>
      <c r="T15" s="87" t="s">
        <v>502</v>
      </c>
      <c r="U15" s="83">
        <v>13001721062</v>
      </c>
      <c r="V15" s="83" t="s">
        <v>490</v>
      </c>
      <c r="W15" s="83">
        <v>13165313399</v>
      </c>
      <c r="X15" s="83" t="s">
        <v>110</v>
      </c>
      <c r="Y15" s="83" t="s">
        <v>110</v>
      </c>
      <c r="Z15" s="83" t="s">
        <v>110</v>
      </c>
      <c r="AA15" s="72">
        <v>43047</v>
      </c>
      <c r="AB15" s="82" t="s">
        <v>491</v>
      </c>
      <c r="AC15" s="72">
        <v>43048</v>
      </c>
      <c r="AD15" s="82" t="s">
        <v>492</v>
      </c>
      <c r="AE15" s="83" t="s">
        <v>503</v>
      </c>
      <c r="AF15" s="68" t="s">
        <v>115</v>
      </c>
      <c r="AG15" s="68" t="s">
        <v>116</v>
      </c>
      <c r="AH15" s="80">
        <v>43047</v>
      </c>
      <c r="AI15" s="94" t="s">
        <v>117</v>
      </c>
      <c r="AJ15" s="68" t="str">
        <f t="shared" si="0"/>
        <v>10:50</v>
      </c>
      <c r="AK15" s="213"/>
      <c r="AL15" s="228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</row>
    <row r="16" spans="1:60" s="65" customFormat="1">
      <c r="A16" s="65">
        <v>11</v>
      </c>
      <c r="B16" s="68" t="s">
        <v>142</v>
      </c>
      <c r="C16" s="68" t="s">
        <v>504</v>
      </c>
      <c r="D16" s="68">
        <v>4356090</v>
      </c>
      <c r="E16" s="68" t="s">
        <v>505</v>
      </c>
      <c r="F16" s="68" t="s">
        <v>506</v>
      </c>
      <c r="G16" s="68" t="s">
        <v>507</v>
      </c>
      <c r="H16" s="68" t="s">
        <v>99</v>
      </c>
      <c r="I16" s="68"/>
      <c r="J16" s="68" t="s">
        <v>508</v>
      </c>
      <c r="K16" s="68" t="s">
        <v>509</v>
      </c>
      <c r="L16" s="68" t="s">
        <v>510</v>
      </c>
      <c r="M16" s="68" t="s">
        <v>186</v>
      </c>
      <c r="N16" s="68" t="s">
        <v>378</v>
      </c>
      <c r="O16" s="68" t="s">
        <v>511</v>
      </c>
      <c r="P16" s="68"/>
      <c r="Q16" s="68"/>
      <c r="R16" s="68"/>
      <c r="S16" s="68">
        <v>15519004616</v>
      </c>
      <c r="T16" s="85" t="s">
        <v>512</v>
      </c>
      <c r="U16" s="68">
        <v>15519004616</v>
      </c>
      <c r="V16" s="68" t="s">
        <v>513</v>
      </c>
      <c r="W16" s="68">
        <v>15585158505</v>
      </c>
      <c r="X16" s="68" t="s">
        <v>110</v>
      </c>
      <c r="Y16" s="68" t="s">
        <v>514</v>
      </c>
      <c r="Z16" s="68" t="s">
        <v>514</v>
      </c>
      <c r="AA16" s="72">
        <v>43047</v>
      </c>
      <c r="AB16" s="68" t="s">
        <v>515</v>
      </c>
      <c r="AC16" s="72">
        <v>43048</v>
      </c>
      <c r="AD16" s="68" t="s">
        <v>516</v>
      </c>
      <c r="AE16" s="68" t="s">
        <v>517</v>
      </c>
      <c r="AF16" s="68" t="s">
        <v>115</v>
      </c>
      <c r="AG16" s="68" t="s">
        <v>518</v>
      </c>
      <c r="AH16" s="68" t="s">
        <v>159</v>
      </c>
      <c r="AI16" s="94" t="s">
        <v>117</v>
      </c>
      <c r="AJ16" s="68" t="str">
        <f t="shared" si="0"/>
        <v>10:50</v>
      </c>
      <c r="AK16" s="68" t="s">
        <v>93</v>
      </c>
      <c r="AL16" s="68">
        <v>280</v>
      </c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</row>
    <row r="17" spans="1:60" s="64" customFormat="1" ht="17.100000000000001" customHeight="1">
      <c r="A17" s="65">
        <v>21</v>
      </c>
      <c r="B17" s="68" t="s">
        <v>142</v>
      </c>
      <c r="C17" s="68" t="s">
        <v>563</v>
      </c>
      <c r="D17" s="68">
        <v>4356090</v>
      </c>
      <c r="E17" s="68" t="s">
        <v>564</v>
      </c>
      <c r="F17" s="68" t="s">
        <v>565</v>
      </c>
      <c r="G17" s="82" t="s">
        <v>566</v>
      </c>
      <c r="H17" s="68" t="s">
        <v>165</v>
      </c>
      <c r="I17" s="68"/>
      <c r="J17" s="68" t="s">
        <v>567</v>
      </c>
      <c r="K17" s="68" t="s">
        <v>567</v>
      </c>
      <c r="L17" s="68" t="s">
        <v>568</v>
      </c>
      <c r="M17" s="68" t="s">
        <v>104</v>
      </c>
      <c r="N17" s="68" t="s">
        <v>150</v>
      </c>
      <c r="O17" s="68" t="s">
        <v>151</v>
      </c>
      <c r="P17" s="68" t="s">
        <v>569</v>
      </c>
      <c r="Q17" s="68" t="s">
        <v>570</v>
      </c>
      <c r="R17" s="68">
        <v>401420</v>
      </c>
      <c r="S17" s="68" t="s">
        <v>571</v>
      </c>
      <c r="T17" s="85" t="s">
        <v>572</v>
      </c>
      <c r="U17" s="82">
        <v>13072363628</v>
      </c>
      <c r="V17" s="68" t="s">
        <v>573</v>
      </c>
      <c r="W17" s="68">
        <v>13271847099</v>
      </c>
      <c r="X17" s="68" t="s">
        <v>110</v>
      </c>
      <c r="Y17" s="68" t="s">
        <v>110</v>
      </c>
      <c r="Z17" s="68" t="s">
        <v>110</v>
      </c>
      <c r="AA17" s="72">
        <v>43047</v>
      </c>
      <c r="AB17" s="68" t="s">
        <v>574</v>
      </c>
      <c r="AC17" s="72">
        <v>43048</v>
      </c>
      <c r="AD17" s="68" t="s">
        <v>575</v>
      </c>
      <c r="AE17" s="68"/>
      <c r="AF17" s="68" t="s">
        <v>111</v>
      </c>
      <c r="AG17" s="68" t="s">
        <v>576</v>
      </c>
      <c r="AH17" s="73" t="s">
        <v>577</v>
      </c>
      <c r="AI17" s="100" t="s">
        <v>578</v>
      </c>
      <c r="AJ17" s="68" t="str">
        <f t="shared" ref="AJ17" si="1">RIGHT(AB17,5)</f>
        <v>11:35</v>
      </c>
      <c r="AK17" s="68" t="s">
        <v>93</v>
      </c>
      <c r="AL17" s="68">
        <v>280</v>
      </c>
    </row>
    <row r="18" spans="1:60" s="65" customFormat="1">
      <c r="A18" s="65">
        <v>22</v>
      </c>
      <c r="B18" s="68"/>
      <c r="C18" s="68" t="s">
        <v>579</v>
      </c>
      <c r="D18" s="68"/>
      <c r="E18" s="68"/>
      <c r="F18" s="68"/>
      <c r="G18" s="68"/>
      <c r="H18" s="68"/>
      <c r="I18" s="68"/>
      <c r="J18" s="68"/>
      <c r="K18" s="68"/>
      <c r="L18" s="68" t="s">
        <v>580</v>
      </c>
      <c r="M18" s="68"/>
      <c r="N18" s="68"/>
      <c r="O18" s="68"/>
      <c r="P18" s="68"/>
      <c r="Q18" s="68"/>
      <c r="R18" s="68"/>
      <c r="S18" s="68"/>
      <c r="T18" s="164" t="s">
        <v>581</v>
      </c>
      <c r="U18" s="68">
        <v>17301638408</v>
      </c>
      <c r="V18" s="68"/>
      <c r="W18" s="68"/>
      <c r="X18" s="68"/>
      <c r="Y18" s="68"/>
      <c r="Z18" s="68"/>
      <c r="AA18" s="72">
        <v>43047</v>
      </c>
      <c r="AB18" s="68" t="s">
        <v>582</v>
      </c>
      <c r="AC18" s="72" t="s">
        <v>583</v>
      </c>
      <c r="AD18" s="68" t="s">
        <v>584</v>
      </c>
      <c r="AE18" s="68"/>
      <c r="AF18" s="68"/>
      <c r="AG18" s="68"/>
      <c r="AH18" s="93"/>
      <c r="AI18" s="94"/>
      <c r="AJ18" s="68"/>
      <c r="AK18" s="68" t="s">
        <v>93</v>
      </c>
      <c r="AL18" s="68">
        <v>280</v>
      </c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</row>
    <row r="19" spans="1:60" s="64" customFormat="1">
      <c r="A19" s="65">
        <v>23</v>
      </c>
      <c r="B19" s="68" t="s">
        <v>345</v>
      </c>
      <c r="C19" s="68" t="s">
        <v>585</v>
      </c>
      <c r="D19" s="68">
        <v>4356090</v>
      </c>
      <c r="E19" s="68" t="s">
        <v>347</v>
      </c>
      <c r="F19" s="68" t="s">
        <v>586</v>
      </c>
      <c r="G19" s="68" t="s">
        <v>587</v>
      </c>
      <c r="H19" s="68" t="s">
        <v>165</v>
      </c>
      <c r="I19" s="71" t="s">
        <v>588</v>
      </c>
      <c r="J19" s="68" t="s">
        <v>396</v>
      </c>
      <c r="K19" s="68" t="s">
        <v>589</v>
      </c>
      <c r="L19" s="68" t="s">
        <v>590</v>
      </c>
      <c r="M19" s="68" t="s">
        <v>104</v>
      </c>
      <c r="N19" s="68" t="s">
        <v>378</v>
      </c>
      <c r="O19" s="68" t="s">
        <v>151</v>
      </c>
      <c r="P19" s="68" t="s">
        <v>591</v>
      </c>
      <c r="Q19" s="68" t="s">
        <v>592</v>
      </c>
      <c r="R19" s="68">
        <v>570311</v>
      </c>
      <c r="S19" s="68"/>
      <c r="T19" s="163" t="s">
        <v>593</v>
      </c>
      <c r="U19" s="68">
        <v>13976008216</v>
      </c>
      <c r="V19" s="68" t="s">
        <v>357</v>
      </c>
      <c r="W19" s="68">
        <v>13501409399</v>
      </c>
      <c r="X19" s="68" t="s">
        <v>110</v>
      </c>
      <c r="Y19" s="68" t="s">
        <v>594</v>
      </c>
      <c r="Z19" s="68" t="s">
        <v>594</v>
      </c>
      <c r="AA19" s="72">
        <v>43047</v>
      </c>
      <c r="AB19" s="68" t="s">
        <v>595</v>
      </c>
      <c r="AC19" s="72">
        <v>43048</v>
      </c>
      <c r="AD19" s="68" t="s">
        <v>596</v>
      </c>
      <c r="AE19" s="68"/>
      <c r="AF19" s="68" t="s">
        <v>115</v>
      </c>
      <c r="AG19" s="68" t="s">
        <v>337</v>
      </c>
      <c r="AH19" s="93">
        <v>43047</v>
      </c>
      <c r="AI19" s="94" t="s">
        <v>117</v>
      </c>
      <c r="AJ19" s="68" t="str">
        <f t="shared" ref="AJ19:AJ24" si="2">RIGHT(AB19,5)</f>
        <v>12:15</v>
      </c>
      <c r="AK19" s="212" t="s">
        <v>93</v>
      </c>
      <c r="AL19" s="228">
        <v>280</v>
      </c>
    </row>
    <row r="20" spans="1:60" s="64" customFormat="1">
      <c r="A20" s="65">
        <v>24</v>
      </c>
      <c r="B20" s="68" t="s">
        <v>345</v>
      </c>
      <c r="C20" s="68" t="s">
        <v>597</v>
      </c>
      <c r="D20" s="68">
        <v>4356090</v>
      </c>
      <c r="E20" s="68" t="s">
        <v>137</v>
      </c>
      <c r="F20" s="68" t="s">
        <v>598</v>
      </c>
      <c r="G20" s="68" t="s">
        <v>599</v>
      </c>
      <c r="H20" s="68" t="s">
        <v>165</v>
      </c>
      <c r="I20" s="71" t="s">
        <v>600</v>
      </c>
      <c r="J20" s="68" t="s">
        <v>396</v>
      </c>
      <c r="K20" s="68" t="s">
        <v>601</v>
      </c>
      <c r="L20" s="68" t="s">
        <v>602</v>
      </c>
      <c r="M20" s="68" t="s">
        <v>104</v>
      </c>
      <c r="N20" s="68" t="s">
        <v>378</v>
      </c>
      <c r="O20" s="68" t="s">
        <v>151</v>
      </c>
      <c r="P20" s="68" t="s">
        <v>591</v>
      </c>
      <c r="Q20" s="68" t="s">
        <v>603</v>
      </c>
      <c r="R20" s="68">
        <v>571300</v>
      </c>
      <c r="S20" s="68"/>
      <c r="T20" s="163" t="s">
        <v>604</v>
      </c>
      <c r="U20" s="68">
        <v>18976931862</v>
      </c>
      <c r="V20" s="68" t="s">
        <v>357</v>
      </c>
      <c r="W20" s="68">
        <v>13501409399</v>
      </c>
      <c r="X20" s="68" t="s">
        <v>110</v>
      </c>
      <c r="Y20" s="68" t="s">
        <v>594</v>
      </c>
      <c r="Z20" s="68" t="s">
        <v>594</v>
      </c>
      <c r="AA20" s="72">
        <v>43047</v>
      </c>
      <c r="AB20" s="68" t="s">
        <v>595</v>
      </c>
      <c r="AC20" s="72">
        <v>43048</v>
      </c>
      <c r="AD20" s="68" t="s">
        <v>596</v>
      </c>
      <c r="AE20" s="68"/>
      <c r="AF20" s="68" t="s">
        <v>115</v>
      </c>
      <c r="AG20" s="68" t="s">
        <v>337</v>
      </c>
      <c r="AH20" s="93">
        <v>43047</v>
      </c>
      <c r="AI20" s="94" t="s">
        <v>117</v>
      </c>
      <c r="AJ20" s="68" t="str">
        <f t="shared" si="2"/>
        <v>12:15</v>
      </c>
      <c r="AK20" s="213"/>
      <c r="AL20" s="228"/>
    </row>
    <row r="21" spans="1:60" s="64" customFormat="1">
      <c r="A21" s="65">
        <v>25</v>
      </c>
      <c r="B21" s="68" t="s">
        <v>94</v>
      </c>
      <c r="C21" s="68" t="s">
        <v>605</v>
      </c>
      <c r="D21" s="68">
        <v>4356090</v>
      </c>
      <c r="E21" s="68" t="s">
        <v>606</v>
      </c>
      <c r="F21" s="68" t="s">
        <v>607</v>
      </c>
      <c r="G21" s="82" t="s">
        <v>608</v>
      </c>
      <c r="H21" s="68" t="s">
        <v>99</v>
      </c>
      <c r="I21" s="68"/>
      <c r="J21" s="68" t="s">
        <v>183</v>
      </c>
      <c r="K21" s="68" t="s">
        <v>609</v>
      </c>
      <c r="L21" s="68" t="s">
        <v>610</v>
      </c>
      <c r="M21" s="68" t="s">
        <v>104</v>
      </c>
      <c r="N21" s="68" t="s">
        <v>378</v>
      </c>
      <c r="O21" s="68" t="s">
        <v>223</v>
      </c>
      <c r="P21" s="68" t="s">
        <v>224</v>
      </c>
      <c r="Q21" s="68" t="s">
        <v>611</v>
      </c>
      <c r="R21" s="68"/>
      <c r="S21" s="68" t="s">
        <v>189</v>
      </c>
      <c r="T21" s="86" t="s">
        <v>612</v>
      </c>
      <c r="U21" s="68">
        <v>15069989099</v>
      </c>
      <c r="V21" s="68" t="s">
        <v>191</v>
      </c>
      <c r="W21" s="68">
        <v>13583710866</v>
      </c>
      <c r="X21" s="68" t="s">
        <v>110</v>
      </c>
      <c r="Y21" s="68" t="s">
        <v>110</v>
      </c>
      <c r="Z21" s="68" t="s">
        <v>110</v>
      </c>
      <c r="AA21" s="72">
        <v>43047</v>
      </c>
      <c r="AB21" s="82" t="s">
        <v>613</v>
      </c>
      <c r="AC21" s="72">
        <v>43048</v>
      </c>
      <c r="AD21" s="82" t="s">
        <v>614</v>
      </c>
      <c r="AE21" s="68"/>
      <c r="AF21" s="68" t="s">
        <v>115</v>
      </c>
      <c r="AG21" s="68" t="s">
        <v>116</v>
      </c>
      <c r="AH21" s="80">
        <v>43047</v>
      </c>
      <c r="AI21" s="94" t="s">
        <v>117</v>
      </c>
      <c r="AJ21" s="68" t="str">
        <f t="shared" si="2"/>
        <v>12:45</v>
      </c>
      <c r="AK21" s="68" t="s">
        <v>93</v>
      </c>
      <c r="AL21" s="68">
        <v>280</v>
      </c>
    </row>
    <row r="22" spans="1:60" s="64" customFormat="1">
      <c r="A22" s="65">
        <v>26</v>
      </c>
      <c r="B22" s="68" t="s">
        <v>142</v>
      </c>
      <c r="C22" s="68" t="s">
        <v>615</v>
      </c>
      <c r="D22" s="68">
        <v>4356090</v>
      </c>
      <c r="E22" s="68" t="s">
        <v>616</v>
      </c>
      <c r="F22" s="68" t="s">
        <v>617</v>
      </c>
      <c r="G22" s="68" t="s">
        <v>618</v>
      </c>
      <c r="H22" s="68" t="s">
        <v>165</v>
      </c>
      <c r="I22" s="71" t="s">
        <v>619</v>
      </c>
      <c r="J22" s="68" t="s">
        <v>147</v>
      </c>
      <c r="K22" s="68" t="s">
        <v>415</v>
      </c>
      <c r="L22" s="68" t="s">
        <v>620</v>
      </c>
      <c r="M22" s="68" t="s">
        <v>621</v>
      </c>
      <c r="N22" s="68" t="s">
        <v>150</v>
      </c>
      <c r="O22" s="68" t="s">
        <v>223</v>
      </c>
      <c r="P22" s="68" t="s">
        <v>622</v>
      </c>
      <c r="Q22" s="68" t="s">
        <v>623</v>
      </c>
      <c r="R22" s="68">
        <v>650041</v>
      </c>
      <c r="S22" s="68"/>
      <c r="T22" s="164" t="s">
        <v>624</v>
      </c>
      <c r="U22" s="68">
        <v>13888010257</v>
      </c>
      <c r="V22" s="68" t="s">
        <v>431</v>
      </c>
      <c r="W22" s="68">
        <v>18469133550</v>
      </c>
      <c r="X22" s="68" t="s">
        <v>110</v>
      </c>
      <c r="Y22" s="68" t="s">
        <v>110</v>
      </c>
      <c r="Z22" s="68" t="s">
        <v>110</v>
      </c>
      <c r="AA22" s="72">
        <v>43047</v>
      </c>
      <c r="AB22" s="68" t="s">
        <v>625</v>
      </c>
      <c r="AC22" s="72">
        <v>43048</v>
      </c>
      <c r="AD22" s="68" t="s">
        <v>626</v>
      </c>
      <c r="AE22" s="68"/>
      <c r="AF22" s="68" t="s">
        <v>115</v>
      </c>
      <c r="AG22" s="68" t="s">
        <v>434</v>
      </c>
      <c r="AH22" s="68" t="s">
        <v>435</v>
      </c>
      <c r="AI22" s="94" t="s">
        <v>117</v>
      </c>
      <c r="AJ22" s="68" t="str">
        <f t="shared" si="2"/>
        <v>13:10</v>
      </c>
      <c r="AK22" s="68" t="s">
        <v>93</v>
      </c>
      <c r="AL22" s="68">
        <v>280</v>
      </c>
    </row>
    <row r="23" spans="1:60" s="65" customFormat="1">
      <c r="A23" s="65">
        <v>27</v>
      </c>
      <c r="B23" s="68" t="s">
        <v>94</v>
      </c>
      <c r="C23" s="68" t="s">
        <v>627</v>
      </c>
      <c r="D23" s="68">
        <v>4356090</v>
      </c>
      <c r="E23" s="68" t="s">
        <v>628</v>
      </c>
      <c r="F23" s="68" t="s">
        <v>629</v>
      </c>
      <c r="G23" s="68" t="s">
        <v>630</v>
      </c>
      <c r="H23" s="68" t="s">
        <v>165</v>
      </c>
      <c r="I23" s="71" t="s">
        <v>631</v>
      </c>
      <c r="J23" s="68" t="s">
        <v>101</v>
      </c>
      <c r="K23" s="68" t="s">
        <v>123</v>
      </c>
      <c r="L23" s="68" t="s">
        <v>632</v>
      </c>
      <c r="M23" s="68" t="s">
        <v>104</v>
      </c>
      <c r="N23" s="68" t="s">
        <v>150</v>
      </c>
      <c r="O23" s="68" t="s">
        <v>133</v>
      </c>
      <c r="P23" s="68" t="s">
        <v>633</v>
      </c>
      <c r="Q23" s="68" t="s">
        <v>634</v>
      </c>
      <c r="R23" s="68">
        <v>471000</v>
      </c>
      <c r="S23" s="68"/>
      <c r="T23" s="164" t="s">
        <v>635</v>
      </c>
      <c r="U23" s="68">
        <v>18537914971</v>
      </c>
      <c r="V23" s="68" t="s">
        <v>109</v>
      </c>
      <c r="W23" s="68">
        <v>18603796249</v>
      </c>
      <c r="X23" s="68" t="s">
        <v>110</v>
      </c>
      <c r="Y23" s="68" t="s">
        <v>110</v>
      </c>
      <c r="Z23" s="68" t="s">
        <v>111</v>
      </c>
      <c r="AA23" s="72">
        <v>43047</v>
      </c>
      <c r="AB23" s="68" t="s">
        <v>112</v>
      </c>
      <c r="AC23" s="72">
        <v>43048</v>
      </c>
      <c r="AD23" s="68" t="s">
        <v>113</v>
      </c>
      <c r="AE23" s="68" t="s">
        <v>114</v>
      </c>
      <c r="AF23" s="68" t="s">
        <v>115</v>
      </c>
      <c r="AG23" s="68" t="s">
        <v>116</v>
      </c>
      <c r="AH23" s="80">
        <v>43047</v>
      </c>
      <c r="AI23" s="94" t="s">
        <v>117</v>
      </c>
      <c r="AJ23" s="68" t="str">
        <f t="shared" si="2"/>
        <v>13:10</v>
      </c>
      <c r="AK23" s="68" t="s">
        <v>93</v>
      </c>
      <c r="AL23" s="68">
        <v>280</v>
      </c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</row>
    <row r="24" spans="1:60" s="64" customFormat="1">
      <c r="A24" s="65">
        <v>28</v>
      </c>
      <c r="B24" s="68" t="s">
        <v>94</v>
      </c>
      <c r="C24" s="68" t="s">
        <v>636</v>
      </c>
      <c r="D24" s="68">
        <v>4356090</v>
      </c>
      <c r="E24" s="68" t="s">
        <v>637</v>
      </c>
      <c r="F24" s="68" t="s">
        <v>638</v>
      </c>
      <c r="G24" s="68" t="s">
        <v>639</v>
      </c>
      <c r="H24" s="68" t="s">
        <v>99</v>
      </c>
      <c r="I24" s="71" t="s">
        <v>640</v>
      </c>
      <c r="J24" s="68" t="s">
        <v>101</v>
      </c>
      <c r="K24" s="68" t="s">
        <v>641</v>
      </c>
      <c r="L24" s="68" t="s">
        <v>642</v>
      </c>
      <c r="M24" s="68" t="s">
        <v>104</v>
      </c>
      <c r="N24" s="68" t="s">
        <v>105</v>
      </c>
      <c r="O24" s="68" t="s">
        <v>133</v>
      </c>
      <c r="P24" s="68"/>
      <c r="Q24" s="68"/>
      <c r="R24" s="68"/>
      <c r="S24" s="68"/>
      <c r="T24" s="164" t="s">
        <v>643</v>
      </c>
      <c r="U24" s="68">
        <v>15139276370</v>
      </c>
      <c r="V24" s="68" t="s">
        <v>644</v>
      </c>
      <c r="W24" s="68">
        <v>13938209150</v>
      </c>
      <c r="X24" s="68" t="s">
        <v>111</v>
      </c>
      <c r="Y24" s="68" t="s">
        <v>111</v>
      </c>
      <c r="Z24" s="68" t="s">
        <v>111</v>
      </c>
      <c r="AA24" s="72">
        <v>43047</v>
      </c>
      <c r="AB24" s="89" t="s">
        <v>171</v>
      </c>
      <c r="AC24" s="72">
        <v>43048</v>
      </c>
      <c r="AD24" s="68" t="s">
        <v>229</v>
      </c>
      <c r="AE24" s="68"/>
      <c r="AF24" s="68" t="s">
        <v>115</v>
      </c>
      <c r="AG24" s="68" t="s">
        <v>116</v>
      </c>
      <c r="AH24" s="80">
        <v>43047</v>
      </c>
      <c r="AI24" s="94" t="s">
        <v>117</v>
      </c>
      <c r="AJ24" s="68" t="str">
        <f t="shared" si="2"/>
        <v>14:15</v>
      </c>
      <c r="AK24" s="68" t="s">
        <v>93</v>
      </c>
      <c r="AL24" s="68">
        <v>280</v>
      </c>
    </row>
    <row r="25" spans="1:60" s="2" customFormat="1" ht="29.1" customHeight="1">
      <c r="B25" s="221" t="s">
        <v>645</v>
      </c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3"/>
      <c r="AL25" s="1"/>
    </row>
    <row r="26" spans="1:60" s="65" customFormat="1" ht="25.5" customHeight="1">
      <c r="A26" s="65">
        <v>1</v>
      </c>
      <c r="B26" s="68" t="s">
        <v>142</v>
      </c>
      <c r="C26" s="68" t="s">
        <v>646</v>
      </c>
      <c r="D26" s="68">
        <v>4356090</v>
      </c>
      <c r="E26" s="68" t="s">
        <v>303</v>
      </c>
      <c r="F26" s="68" t="s">
        <v>647</v>
      </c>
      <c r="G26" s="68" t="s">
        <v>648</v>
      </c>
      <c r="H26" s="68" t="s">
        <v>99</v>
      </c>
      <c r="I26" s="68"/>
      <c r="J26" s="68" t="s">
        <v>307</v>
      </c>
      <c r="K26" s="68" t="s">
        <v>452</v>
      </c>
      <c r="L26" s="68" t="s">
        <v>649</v>
      </c>
      <c r="M26" s="68" t="s">
        <v>104</v>
      </c>
      <c r="N26" s="68" t="s">
        <v>150</v>
      </c>
      <c r="O26" s="68" t="s">
        <v>168</v>
      </c>
      <c r="P26" s="68"/>
      <c r="Q26" s="68"/>
      <c r="R26" s="68"/>
      <c r="S26" s="68"/>
      <c r="T26" s="68" t="s">
        <v>650</v>
      </c>
      <c r="U26" s="68">
        <v>15327396258</v>
      </c>
      <c r="V26" s="68" t="s">
        <v>333</v>
      </c>
      <c r="W26" s="68" t="s">
        <v>334</v>
      </c>
      <c r="X26" s="68" t="s">
        <v>110</v>
      </c>
      <c r="Y26" s="68" t="s">
        <v>110</v>
      </c>
      <c r="Z26" s="68" t="s">
        <v>110</v>
      </c>
      <c r="AA26" s="72">
        <v>43047</v>
      </c>
      <c r="AB26" s="68" t="s">
        <v>651</v>
      </c>
      <c r="AC26" s="72">
        <v>43048</v>
      </c>
      <c r="AD26" s="68" t="s">
        <v>652</v>
      </c>
      <c r="AE26" s="68"/>
      <c r="AF26" s="68" t="s">
        <v>115</v>
      </c>
      <c r="AG26" s="68" t="s">
        <v>337</v>
      </c>
      <c r="AH26" s="80">
        <v>43047</v>
      </c>
      <c r="AI26" s="68" t="s">
        <v>117</v>
      </c>
      <c r="AJ26" s="68" t="str">
        <f t="shared" ref="AJ26:AJ36" si="3">RIGHT(AB26,5)</f>
        <v>11:56</v>
      </c>
      <c r="AK26" s="68" t="s">
        <v>93</v>
      </c>
      <c r="AL26" s="68">
        <v>280</v>
      </c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</row>
    <row r="27" spans="1:60" s="64" customFormat="1">
      <c r="A27" s="64">
        <v>2</v>
      </c>
      <c r="B27" s="68" t="s">
        <v>345</v>
      </c>
      <c r="C27" s="68" t="s">
        <v>653</v>
      </c>
      <c r="D27" s="68">
        <v>4356090</v>
      </c>
      <c r="E27" s="68" t="s">
        <v>423</v>
      </c>
      <c r="F27" s="68" t="s">
        <v>654</v>
      </c>
      <c r="G27" s="68"/>
      <c r="H27" s="68" t="s">
        <v>165</v>
      </c>
      <c r="I27" s="71"/>
      <c r="J27" s="68" t="s">
        <v>655</v>
      </c>
      <c r="K27" s="68" t="s">
        <v>656</v>
      </c>
      <c r="L27" s="68" t="s">
        <v>657</v>
      </c>
      <c r="M27" s="68" t="s">
        <v>209</v>
      </c>
      <c r="N27" s="68"/>
      <c r="O27" s="68"/>
      <c r="P27" s="68"/>
      <c r="Q27" s="68"/>
      <c r="R27" s="68"/>
      <c r="S27" s="68"/>
      <c r="T27" s="85"/>
      <c r="U27" s="68">
        <v>13737048728</v>
      </c>
      <c r="V27" s="68" t="s">
        <v>658</v>
      </c>
      <c r="W27" s="68">
        <v>13558118096</v>
      </c>
      <c r="X27" s="68" t="s">
        <v>110</v>
      </c>
      <c r="Y27" s="68"/>
      <c r="Z27" s="68"/>
      <c r="AA27" s="72">
        <v>43047</v>
      </c>
      <c r="AB27" s="68" t="s">
        <v>659</v>
      </c>
      <c r="AC27" s="72"/>
      <c r="AD27" s="68"/>
      <c r="AE27" s="68"/>
      <c r="AF27" s="68" t="s">
        <v>115</v>
      </c>
      <c r="AG27" s="68" t="s">
        <v>337</v>
      </c>
      <c r="AH27" s="93">
        <v>43047</v>
      </c>
      <c r="AI27" s="94" t="s">
        <v>117</v>
      </c>
      <c r="AJ27" s="68" t="str">
        <f t="shared" si="3"/>
        <v>11:30</v>
      </c>
      <c r="AK27" s="212" t="s">
        <v>93</v>
      </c>
      <c r="AL27" s="228">
        <v>280</v>
      </c>
    </row>
    <row r="28" spans="1:60" s="81" customFormat="1">
      <c r="A28" s="65">
        <v>3</v>
      </c>
      <c r="B28" s="68" t="s">
        <v>345</v>
      </c>
      <c r="C28" s="70" t="s">
        <v>660</v>
      </c>
      <c r="D28" s="68">
        <v>4356093</v>
      </c>
      <c r="E28" s="68" t="s">
        <v>661</v>
      </c>
      <c r="F28" s="68" t="s">
        <v>662</v>
      </c>
      <c r="G28" s="68"/>
      <c r="H28" s="68" t="s">
        <v>165</v>
      </c>
      <c r="I28" s="71"/>
      <c r="J28" s="68" t="s">
        <v>655</v>
      </c>
      <c r="K28" s="68" t="s">
        <v>663</v>
      </c>
      <c r="L28" s="68" t="s">
        <v>139</v>
      </c>
      <c r="M28" s="68"/>
      <c r="N28" s="68"/>
      <c r="O28" s="68"/>
      <c r="P28" s="68"/>
      <c r="Q28" s="68"/>
      <c r="R28" s="68"/>
      <c r="S28" s="68"/>
      <c r="T28" s="85"/>
      <c r="U28" s="68">
        <v>18776708529</v>
      </c>
      <c r="V28" s="68"/>
      <c r="W28" s="68"/>
      <c r="X28" s="68" t="s">
        <v>110</v>
      </c>
      <c r="Y28" s="68"/>
      <c r="Z28" s="68"/>
      <c r="AA28" s="72">
        <v>43047</v>
      </c>
      <c r="AB28" s="68" t="s">
        <v>659</v>
      </c>
      <c r="AC28" s="72"/>
      <c r="AD28" s="68"/>
      <c r="AE28" s="65"/>
      <c r="AF28" s="68"/>
      <c r="AG28" s="68"/>
      <c r="AH28" s="93"/>
      <c r="AI28" s="94"/>
      <c r="AJ28" s="68" t="str">
        <f t="shared" si="3"/>
        <v>11:30</v>
      </c>
      <c r="AK28" s="213"/>
      <c r="AL28" s="229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</row>
    <row r="29" spans="1:60" s="64" customFormat="1">
      <c r="A29" s="64">
        <v>4</v>
      </c>
      <c r="B29" s="68" t="s">
        <v>142</v>
      </c>
      <c r="C29" s="68" t="s">
        <v>664</v>
      </c>
      <c r="D29" s="68">
        <v>4356090</v>
      </c>
      <c r="E29" s="68" t="s">
        <v>665</v>
      </c>
      <c r="F29" s="68" t="s">
        <v>666</v>
      </c>
      <c r="G29" s="68" t="s">
        <v>667</v>
      </c>
      <c r="H29" s="68" t="s">
        <v>99</v>
      </c>
      <c r="I29" s="68"/>
      <c r="J29" s="68" t="s">
        <v>668</v>
      </c>
      <c r="K29" s="68" t="s">
        <v>669</v>
      </c>
      <c r="L29" s="68" t="s">
        <v>670</v>
      </c>
      <c r="M29" s="68" t="s">
        <v>104</v>
      </c>
      <c r="N29" s="68" t="s">
        <v>378</v>
      </c>
      <c r="O29" s="68" t="s">
        <v>151</v>
      </c>
      <c r="P29" s="68"/>
      <c r="Q29" s="68"/>
      <c r="R29" s="68"/>
      <c r="S29" s="68"/>
      <c r="T29" s="68" t="s">
        <v>671</v>
      </c>
      <c r="U29" s="68">
        <v>15886473855</v>
      </c>
      <c r="V29" s="68" t="s">
        <v>672</v>
      </c>
      <c r="W29" s="68"/>
      <c r="X29" s="68" t="s">
        <v>110</v>
      </c>
      <c r="Y29" s="68"/>
      <c r="Z29" s="68"/>
      <c r="AA29" s="72">
        <v>43047</v>
      </c>
      <c r="AB29" s="68" t="s">
        <v>673</v>
      </c>
      <c r="AC29" s="68">
        <v>43049</v>
      </c>
      <c r="AD29" s="68" t="s">
        <v>674</v>
      </c>
      <c r="AE29" s="68"/>
      <c r="AF29" s="68" t="s">
        <v>110</v>
      </c>
      <c r="AG29" s="68" t="s">
        <v>158</v>
      </c>
      <c r="AH29" s="68" t="s">
        <v>159</v>
      </c>
      <c r="AI29" s="68" t="s">
        <v>675</v>
      </c>
      <c r="AJ29" s="68" t="str">
        <f t="shared" si="3"/>
        <v>11:37</v>
      </c>
      <c r="AK29" s="212" t="s">
        <v>118</v>
      </c>
      <c r="AL29" s="228">
        <v>350</v>
      </c>
    </row>
    <row r="30" spans="1:60" s="64" customFormat="1">
      <c r="A30" s="65">
        <v>5</v>
      </c>
      <c r="B30" s="68" t="s">
        <v>142</v>
      </c>
      <c r="C30" s="68" t="s">
        <v>676</v>
      </c>
      <c r="D30" s="68">
        <v>4356090</v>
      </c>
      <c r="E30" s="68" t="s">
        <v>677</v>
      </c>
      <c r="F30" s="68" t="s">
        <v>290</v>
      </c>
      <c r="G30" s="68" t="s">
        <v>678</v>
      </c>
      <c r="H30" s="68" t="s">
        <v>165</v>
      </c>
      <c r="I30" s="68"/>
      <c r="J30" s="68" t="s">
        <v>668</v>
      </c>
      <c r="K30" s="68" t="s">
        <v>679</v>
      </c>
      <c r="L30" s="68" t="s">
        <v>680</v>
      </c>
      <c r="M30" s="68" t="s">
        <v>104</v>
      </c>
      <c r="N30" s="68" t="s">
        <v>105</v>
      </c>
      <c r="O30" s="68" t="s">
        <v>151</v>
      </c>
      <c r="P30" s="68"/>
      <c r="Q30" s="68"/>
      <c r="R30" s="68"/>
      <c r="S30" s="68"/>
      <c r="T30" s="68" t="s">
        <v>681</v>
      </c>
      <c r="U30" s="68">
        <v>13517359224</v>
      </c>
      <c r="V30" s="68" t="s">
        <v>672</v>
      </c>
      <c r="W30" s="68"/>
      <c r="X30" s="68" t="s">
        <v>110</v>
      </c>
      <c r="Y30" s="68"/>
      <c r="Z30" s="68"/>
      <c r="AA30" s="72">
        <v>43047</v>
      </c>
      <c r="AB30" s="68" t="s">
        <v>682</v>
      </c>
      <c r="AC30" s="68">
        <v>43049</v>
      </c>
      <c r="AD30" s="68" t="s">
        <v>683</v>
      </c>
      <c r="AE30" s="68" t="s">
        <v>684</v>
      </c>
      <c r="AF30" s="68" t="s">
        <v>110</v>
      </c>
      <c r="AG30" s="68" t="s">
        <v>158</v>
      </c>
      <c r="AH30" s="68" t="s">
        <v>159</v>
      </c>
      <c r="AI30" s="68" t="s">
        <v>675</v>
      </c>
      <c r="AJ30" s="68" t="str">
        <f t="shared" si="3"/>
        <v>11:37</v>
      </c>
      <c r="AK30" s="224"/>
      <c r="AL30" s="228"/>
    </row>
    <row r="31" spans="1:60" s="64" customFormat="1">
      <c r="A31" s="64">
        <v>6</v>
      </c>
      <c r="B31" s="68" t="s">
        <v>142</v>
      </c>
      <c r="C31" s="68" t="s">
        <v>685</v>
      </c>
      <c r="D31" s="68">
        <v>4356090</v>
      </c>
      <c r="E31" s="68" t="s">
        <v>372</v>
      </c>
      <c r="F31" s="68" t="s">
        <v>686</v>
      </c>
      <c r="G31" s="68" t="s">
        <v>687</v>
      </c>
      <c r="H31" s="68" t="s">
        <v>165</v>
      </c>
      <c r="I31" s="68"/>
      <c r="J31" s="68" t="s">
        <v>668</v>
      </c>
      <c r="K31" s="68" t="s">
        <v>679</v>
      </c>
      <c r="L31" s="68" t="s">
        <v>688</v>
      </c>
      <c r="M31" s="68" t="s">
        <v>104</v>
      </c>
      <c r="N31" s="68" t="s">
        <v>378</v>
      </c>
      <c r="O31" s="68" t="s">
        <v>151</v>
      </c>
      <c r="P31" s="68"/>
      <c r="Q31" s="68"/>
      <c r="R31" s="68"/>
      <c r="S31" s="68"/>
      <c r="T31" s="68"/>
      <c r="U31" s="68">
        <v>13787755824</v>
      </c>
      <c r="V31" s="68" t="s">
        <v>672</v>
      </c>
      <c r="W31" s="68"/>
      <c r="X31" s="68"/>
      <c r="Y31" s="68"/>
      <c r="Z31" s="68"/>
      <c r="AA31" s="72">
        <v>43047</v>
      </c>
      <c r="AB31" s="68" t="s">
        <v>682</v>
      </c>
      <c r="AC31" s="68">
        <v>43048</v>
      </c>
      <c r="AD31" s="68" t="s">
        <v>683</v>
      </c>
      <c r="AE31" s="68" t="s">
        <v>689</v>
      </c>
      <c r="AF31" s="68" t="s">
        <v>110</v>
      </c>
      <c r="AG31" s="68" t="s">
        <v>158</v>
      </c>
      <c r="AH31" s="68" t="s">
        <v>159</v>
      </c>
      <c r="AI31" s="68" t="s">
        <v>675</v>
      </c>
      <c r="AJ31" s="68" t="str">
        <f t="shared" si="3"/>
        <v>11:37</v>
      </c>
      <c r="AK31" s="224"/>
      <c r="AL31" s="228"/>
    </row>
    <row r="32" spans="1:60" s="64" customFormat="1">
      <c r="A32" s="65">
        <v>7</v>
      </c>
      <c r="B32" s="68" t="s">
        <v>142</v>
      </c>
      <c r="C32" s="68" t="s">
        <v>690</v>
      </c>
      <c r="D32" s="68"/>
      <c r="E32" s="68" t="s">
        <v>270</v>
      </c>
      <c r="F32" s="68" t="s">
        <v>691</v>
      </c>
      <c r="G32" s="68"/>
      <c r="H32" s="68" t="s">
        <v>99</v>
      </c>
      <c r="I32" s="71"/>
      <c r="J32" s="68" t="s">
        <v>668</v>
      </c>
      <c r="K32" s="68" t="s">
        <v>679</v>
      </c>
      <c r="L32" s="68" t="s">
        <v>692</v>
      </c>
      <c r="M32" s="68"/>
      <c r="N32" s="68"/>
      <c r="O32" s="68"/>
      <c r="P32" s="68"/>
      <c r="Q32" s="68"/>
      <c r="R32" s="68"/>
      <c r="S32" s="68"/>
      <c r="T32" s="164" t="s">
        <v>693</v>
      </c>
      <c r="U32" s="68">
        <v>13348657457</v>
      </c>
      <c r="V32" s="68" t="s">
        <v>672</v>
      </c>
      <c r="W32" s="68">
        <v>13607498066</v>
      </c>
      <c r="X32" s="68"/>
      <c r="Y32" s="68"/>
      <c r="Z32" s="68"/>
      <c r="AA32" s="72">
        <v>43047</v>
      </c>
      <c r="AB32" s="68" t="s">
        <v>682</v>
      </c>
      <c r="AC32" s="72">
        <v>43049</v>
      </c>
      <c r="AD32" s="68" t="s">
        <v>683</v>
      </c>
      <c r="AE32" s="68"/>
      <c r="AF32" s="68"/>
      <c r="AG32" s="68"/>
      <c r="AH32" s="80"/>
      <c r="AI32" s="94"/>
      <c r="AJ32" s="68" t="str">
        <f t="shared" si="3"/>
        <v>11:37</v>
      </c>
      <c r="AK32" s="213"/>
      <c r="AL32" s="228"/>
    </row>
    <row r="33" spans="1:60" s="64" customFormat="1">
      <c r="A33" s="64">
        <v>8</v>
      </c>
      <c r="B33" s="68" t="s">
        <v>142</v>
      </c>
      <c r="C33" s="68" t="s">
        <v>694</v>
      </c>
      <c r="D33" s="68"/>
      <c r="E33" s="68" t="s">
        <v>695</v>
      </c>
      <c r="F33" s="68" t="s">
        <v>696</v>
      </c>
      <c r="G33" s="68" t="s">
        <v>697</v>
      </c>
      <c r="H33" s="68" t="s">
        <v>99</v>
      </c>
      <c r="I33" s="71" t="s">
        <v>698</v>
      </c>
      <c r="J33" s="68" t="s">
        <v>668</v>
      </c>
      <c r="K33" s="68" t="s">
        <v>699</v>
      </c>
      <c r="L33" s="68" t="s">
        <v>700</v>
      </c>
      <c r="M33" s="68" t="s">
        <v>104</v>
      </c>
      <c r="N33" s="68" t="s">
        <v>150</v>
      </c>
      <c r="O33" s="68" t="s">
        <v>133</v>
      </c>
      <c r="P33" s="68" t="s">
        <v>300</v>
      </c>
      <c r="Q33" s="68" t="s">
        <v>701</v>
      </c>
      <c r="R33" s="68"/>
      <c r="S33" s="68" t="s">
        <v>702</v>
      </c>
      <c r="T33" s="163" t="s">
        <v>703</v>
      </c>
      <c r="U33" s="68">
        <v>13973271596</v>
      </c>
      <c r="V33" s="68" t="s">
        <v>704</v>
      </c>
      <c r="W33" s="68">
        <v>18673179458</v>
      </c>
      <c r="X33" s="68" t="s">
        <v>110</v>
      </c>
      <c r="Y33" s="68" t="s">
        <v>110</v>
      </c>
      <c r="Z33" s="68" t="s">
        <v>110</v>
      </c>
      <c r="AA33" s="72">
        <v>43047</v>
      </c>
      <c r="AB33" s="68" t="s">
        <v>705</v>
      </c>
      <c r="AC33" s="72">
        <v>43048</v>
      </c>
      <c r="AD33" s="68" t="s">
        <v>706</v>
      </c>
      <c r="AE33" s="68"/>
      <c r="AF33" s="68" t="s">
        <v>110</v>
      </c>
      <c r="AG33" s="68" t="s">
        <v>158</v>
      </c>
      <c r="AH33" s="93" t="s">
        <v>159</v>
      </c>
      <c r="AI33" s="68" t="s">
        <v>675</v>
      </c>
      <c r="AJ33" s="68" t="str">
        <f t="shared" si="3"/>
        <v>12:49</v>
      </c>
      <c r="AK33" s="212" t="s">
        <v>93</v>
      </c>
      <c r="AL33" s="228">
        <v>280</v>
      </c>
    </row>
    <row r="34" spans="1:60" s="64" customFormat="1">
      <c r="A34" s="65">
        <v>9</v>
      </c>
      <c r="B34" s="68" t="s">
        <v>345</v>
      </c>
      <c r="C34" s="68" t="s">
        <v>707</v>
      </c>
      <c r="D34" s="68">
        <v>4356090</v>
      </c>
      <c r="E34" s="68" t="s">
        <v>708</v>
      </c>
      <c r="F34" s="68" t="s">
        <v>709</v>
      </c>
      <c r="G34" s="84" t="s">
        <v>710</v>
      </c>
      <c r="H34" s="68" t="s">
        <v>165</v>
      </c>
      <c r="I34" s="71"/>
      <c r="J34" s="68" t="s">
        <v>655</v>
      </c>
      <c r="K34" s="68" t="s">
        <v>711</v>
      </c>
      <c r="L34" s="68" t="s">
        <v>712</v>
      </c>
      <c r="M34" s="68" t="s">
        <v>713</v>
      </c>
      <c r="N34" s="68"/>
      <c r="O34" s="68"/>
      <c r="P34" s="68"/>
      <c r="Q34" s="68"/>
      <c r="R34" s="68"/>
      <c r="S34" s="68"/>
      <c r="T34" s="85"/>
      <c r="U34" s="68">
        <v>13457678745</v>
      </c>
      <c r="V34" s="68" t="s">
        <v>658</v>
      </c>
      <c r="W34" s="68">
        <v>13558118096</v>
      </c>
      <c r="X34" s="68" t="s">
        <v>110</v>
      </c>
      <c r="Y34" s="68"/>
      <c r="Z34" s="68"/>
      <c r="AA34" s="72">
        <v>43047</v>
      </c>
      <c r="AB34" s="68" t="s">
        <v>714</v>
      </c>
      <c r="AC34" s="72"/>
      <c r="AD34" s="68"/>
      <c r="AE34" s="68"/>
      <c r="AF34" s="68" t="s">
        <v>115</v>
      </c>
      <c r="AG34" s="68" t="s">
        <v>337</v>
      </c>
      <c r="AH34" s="93">
        <v>43047</v>
      </c>
      <c r="AI34" s="94" t="s">
        <v>117</v>
      </c>
      <c r="AJ34" s="68" t="str">
        <f t="shared" si="3"/>
        <v>12:51</v>
      </c>
      <c r="AK34" s="213"/>
      <c r="AL34" s="228"/>
    </row>
    <row r="35" spans="1:60" s="65" customFormat="1">
      <c r="A35" s="64">
        <v>10</v>
      </c>
      <c r="B35" s="68" t="s">
        <v>345</v>
      </c>
      <c r="C35" s="68" t="s">
        <v>715</v>
      </c>
      <c r="D35" s="68">
        <v>4356090</v>
      </c>
      <c r="E35" s="68" t="s">
        <v>628</v>
      </c>
      <c r="F35" s="68" t="s">
        <v>716</v>
      </c>
      <c r="G35" s="68" t="s">
        <v>717</v>
      </c>
      <c r="H35" s="68" t="s">
        <v>99</v>
      </c>
      <c r="I35" s="71"/>
      <c r="J35" s="68" t="s">
        <v>718</v>
      </c>
      <c r="K35" s="68" t="s">
        <v>719</v>
      </c>
      <c r="L35" s="68" t="s">
        <v>720</v>
      </c>
      <c r="M35" s="68" t="s">
        <v>104</v>
      </c>
      <c r="N35" s="68" t="s">
        <v>378</v>
      </c>
      <c r="O35" s="68" t="s">
        <v>152</v>
      </c>
      <c r="P35" s="68"/>
      <c r="Q35" s="68" t="s">
        <v>721</v>
      </c>
      <c r="R35" s="68"/>
      <c r="S35" s="68"/>
      <c r="T35" s="163" t="s">
        <v>722</v>
      </c>
      <c r="U35" s="68">
        <v>15815152757</v>
      </c>
      <c r="V35" s="68" t="s">
        <v>357</v>
      </c>
      <c r="W35" s="68">
        <v>13501409399</v>
      </c>
      <c r="X35" s="68" t="s">
        <v>110</v>
      </c>
      <c r="Y35" s="68"/>
      <c r="Z35" s="68"/>
      <c r="AA35" s="72">
        <v>43047</v>
      </c>
      <c r="AB35" s="68" t="s">
        <v>723</v>
      </c>
      <c r="AC35" s="90">
        <v>43048</v>
      </c>
      <c r="AD35" s="91" t="s">
        <v>724</v>
      </c>
      <c r="AE35" s="68"/>
      <c r="AF35" s="68" t="s">
        <v>115</v>
      </c>
      <c r="AG35" s="68" t="s">
        <v>337</v>
      </c>
      <c r="AH35" s="93">
        <v>43047</v>
      </c>
      <c r="AI35" s="94" t="s">
        <v>117</v>
      </c>
      <c r="AJ35" s="68" t="str">
        <f t="shared" si="3"/>
        <v>13：10</v>
      </c>
      <c r="AK35" s="68" t="s">
        <v>93</v>
      </c>
      <c r="AL35" s="68">
        <v>280</v>
      </c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</row>
    <row r="36" spans="1:60" s="65" customFormat="1" ht="25.5" customHeight="1">
      <c r="A36" s="65">
        <v>11</v>
      </c>
      <c r="B36" s="68" t="s">
        <v>142</v>
      </c>
      <c r="C36" s="68" t="s">
        <v>725</v>
      </c>
      <c r="D36" s="68"/>
      <c r="E36" s="68" t="s">
        <v>339</v>
      </c>
      <c r="F36" s="68" t="s">
        <v>726</v>
      </c>
      <c r="G36" s="68" t="s">
        <v>727</v>
      </c>
      <c r="H36" s="68" t="s">
        <v>165</v>
      </c>
      <c r="I36" s="68"/>
      <c r="J36" s="68" t="s">
        <v>668</v>
      </c>
      <c r="K36" s="68" t="s">
        <v>728</v>
      </c>
      <c r="L36" s="68" t="s">
        <v>729</v>
      </c>
      <c r="M36" s="68" t="s">
        <v>104</v>
      </c>
      <c r="N36" s="68" t="s">
        <v>105</v>
      </c>
      <c r="O36" s="68" t="s">
        <v>133</v>
      </c>
      <c r="P36" s="68" t="s">
        <v>300</v>
      </c>
      <c r="Q36" s="68" t="s">
        <v>730</v>
      </c>
      <c r="R36" s="68"/>
      <c r="S36" s="68">
        <v>15115168136</v>
      </c>
      <c r="T36" s="68" t="s">
        <v>731</v>
      </c>
      <c r="U36" s="68">
        <v>15115168136</v>
      </c>
      <c r="V36" s="68" t="s">
        <v>704</v>
      </c>
      <c r="W36" s="68">
        <v>13907459130</v>
      </c>
      <c r="X36" s="68" t="s">
        <v>110</v>
      </c>
      <c r="Y36" s="68" t="s">
        <v>110</v>
      </c>
      <c r="Z36" s="68" t="s">
        <v>110</v>
      </c>
      <c r="AA36" s="72">
        <v>43047</v>
      </c>
      <c r="AB36" s="68" t="s">
        <v>732</v>
      </c>
      <c r="AC36" s="72">
        <v>43048</v>
      </c>
      <c r="AD36" s="68" t="s">
        <v>733</v>
      </c>
      <c r="AE36" s="68"/>
      <c r="AF36" s="68" t="s">
        <v>110</v>
      </c>
      <c r="AG36" s="68" t="s">
        <v>158</v>
      </c>
      <c r="AH36" s="80" t="s">
        <v>159</v>
      </c>
      <c r="AI36" s="68" t="s">
        <v>675</v>
      </c>
      <c r="AJ36" s="68" t="str">
        <f t="shared" si="3"/>
        <v>13:35</v>
      </c>
      <c r="AK36" s="68" t="s">
        <v>93</v>
      </c>
      <c r="AL36" s="68">
        <v>280</v>
      </c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</row>
    <row r="37" spans="1:60" s="81" customFormat="1" ht="15">
      <c r="A37" s="64">
        <v>12</v>
      </c>
      <c r="B37" s="68" t="s">
        <v>345</v>
      </c>
      <c r="C37" s="68" t="s">
        <v>734</v>
      </c>
      <c r="D37" s="68">
        <v>4356090</v>
      </c>
      <c r="E37" s="68" t="s">
        <v>708</v>
      </c>
      <c r="F37" s="68" t="s">
        <v>735</v>
      </c>
      <c r="G37" s="68" t="s">
        <v>736</v>
      </c>
      <c r="H37" s="68" t="s">
        <v>165</v>
      </c>
      <c r="I37" s="71"/>
      <c r="J37" s="68" t="s">
        <v>655</v>
      </c>
      <c r="K37" s="68" t="s">
        <v>737</v>
      </c>
      <c r="L37" s="68" t="s">
        <v>738</v>
      </c>
      <c r="M37" s="68" t="s">
        <v>104</v>
      </c>
      <c r="N37" s="68"/>
      <c r="O37" s="68" t="s">
        <v>133</v>
      </c>
      <c r="P37" s="68" t="s">
        <v>152</v>
      </c>
      <c r="Q37" s="68" t="s">
        <v>739</v>
      </c>
      <c r="R37" s="68">
        <v>535000</v>
      </c>
      <c r="S37" s="68"/>
      <c r="T37" s="163" t="s">
        <v>740</v>
      </c>
      <c r="U37" s="68">
        <v>13877729987</v>
      </c>
      <c r="V37" s="68" t="s">
        <v>658</v>
      </c>
      <c r="W37" s="68">
        <v>13558118097</v>
      </c>
      <c r="X37" s="68" t="s">
        <v>110</v>
      </c>
      <c r="Y37" s="68" t="s">
        <v>741</v>
      </c>
      <c r="Z37" s="68" t="s">
        <v>741</v>
      </c>
      <c r="AA37" s="72">
        <v>43047</v>
      </c>
      <c r="AB37" s="68" t="s">
        <v>742</v>
      </c>
      <c r="AC37" s="72">
        <v>43048</v>
      </c>
      <c r="AD37" s="68" t="s">
        <v>743</v>
      </c>
      <c r="AE37" s="68"/>
      <c r="AF37" s="68" t="s">
        <v>115</v>
      </c>
      <c r="AG37" s="68" t="s">
        <v>337</v>
      </c>
      <c r="AH37" s="93">
        <v>43047</v>
      </c>
      <c r="AI37" s="94" t="s">
        <v>117</v>
      </c>
      <c r="AJ37" s="68"/>
      <c r="AK37" s="68" t="s">
        <v>93</v>
      </c>
      <c r="AL37" s="95">
        <v>280</v>
      </c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</row>
    <row r="38" spans="1:60" s="2" customFormat="1" ht="29.1" customHeight="1">
      <c r="B38" s="221" t="s">
        <v>744</v>
      </c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3"/>
      <c r="AL38" s="1"/>
    </row>
    <row r="39" spans="1:60" s="81" customFormat="1">
      <c r="A39" s="65">
        <v>1</v>
      </c>
      <c r="B39" s="68" t="s">
        <v>345</v>
      </c>
      <c r="C39" s="68" t="s">
        <v>745</v>
      </c>
      <c r="D39" s="68">
        <v>4356090</v>
      </c>
      <c r="E39" s="68" t="s">
        <v>339</v>
      </c>
      <c r="F39" s="68" t="s">
        <v>746</v>
      </c>
      <c r="G39" s="68" t="s">
        <v>747</v>
      </c>
      <c r="H39" s="68" t="s">
        <v>99</v>
      </c>
      <c r="I39" s="71"/>
      <c r="J39" s="68" t="s">
        <v>655</v>
      </c>
      <c r="K39" s="68" t="s">
        <v>748</v>
      </c>
      <c r="L39" s="68" t="s">
        <v>749</v>
      </c>
      <c r="M39" s="68" t="s">
        <v>104</v>
      </c>
      <c r="N39" s="68"/>
      <c r="O39" s="68" t="s">
        <v>133</v>
      </c>
      <c r="P39" s="68"/>
      <c r="Q39" s="68" t="s">
        <v>750</v>
      </c>
      <c r="R39" s="68"/>
      <c r="S39" s="68"/>
      <c r="T39" s="163" t="s">
        <v>751</v>
      </c>
      <c r="U39" s="68">
        <v>15240603021</v>
      </c>
      <c r="V39" s="68" t="s">
        <v>658</v>
      </c>
      <c r="W39" s="68">
        <v>13558118096</v>
      </c>
      <c r="X39" s="68" t="s">
        <v>110</v>
      </c>
      <c r="Y39" s="68" t="s">
        <v>110</v>
      </c>
      <c r="Z39" s="68" t="s">
        <v>110</v>
      </c>
      <c r="AA39" s="72">
        <v>43047</v>
      </c>
      <c r="AB39" s="68" t="s">
        <v>752</v>
      </c>
      <c r="AC39" s="72">
        <v>43048</v>
      </c>
      <c r="AD39" s="68" t="s">
        <v>753</v>
      </c>
      <c r="AE39" s="68" t="s">
        <v>754</v>
      </c>
      <c r="AF39" s="68" t="s">
        <v>115</v>
      </c>
      <c r="AG39" s="68" t="s">
        <v>337</v>
      </c>
      <c r="AH39" s="93">
        <v>43047</v>
      </c>
      <c r="AI39" s="94" t="s">
        <v>117</v>
      </c>
      <c r="AJ39" s="68"/>
      <c r="AK39" s="212" t="s">
        <v>93</v>
      </c>
      <c r="AL39" s="227">
        <v>280</v>
      </c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</row>
    <row r="40" spans="1:60" s="81" customFormat="1">
      <c r="A40" s="64">
        <v>2</v>
      </c>
      <c r="B40" s="68" t="s">
        <v>345</v>
      </c>
      <c r="C40" s="68" t="s">
        <v>755</v>
      </c>
      <c r="D40" s="68">
        <v>4356090</v>
      </c>
      <c r="E40" s="68" t="s">
        <v>270</v>
      </c>
      <c r="F40" s="68" t="s">
        <v>756</v>
      </c>
      <c r="G40" s="68" t="s">
        <v>757</v>
      </c>
      <c r="H40" s="68" t="s">
        <v>99</v>
      </c>
      <c r="I40" s="71"/>
      <c r="J40" s="68" t="s">
        <v>655</v>
      </c>
      <c r="K40" s="68" t="s">
        <v>748</v>
      </c>
      <c r="L40" s="68" t="s">
        <v>758</v>
      </c>
      <c r="M40" s="68" t="s">
        <v>104</v>
      </c>
      <c r="N40" s="68"/>
      <c r="O40" s="68" t="s">
        <v>133</v>
      </c>
      <c r="P40" s="68"/>
      <c r="Q40" s="68" t="s">
        <v>750</v>
      </c>
      <c r="R40" s="68"/>
      <c r="S40" s="68"/>
      <c r="T40" s="163" t="s">
        <v>759</v>
      </c>
      <c r="U40" s="68">
        <v>13877569681</v>
      </c>
      <c r="V40" s="68" t="s">
        <v>658</v>
      </c>
      <c r="W40" s="68">
        <v>13558118096</v>
      </c>
      <c r="X40" s="68" t="s">
        <v>110</v>
      </c>
      <c r="Y40" s="68" t="s">
        <v>110</v>
      </c>
      <c r="Z40" s="68" t="s">
        <v>110</v>
      </c>
      <c r="AA40" s="72">
        <v>43047</v>
      </c>
      <c r="AB40" s="68" t="s">
        <v>752</v>
      </c>
      <c r="AC40" s="72">
        <v>43048</v>
      </c>
      <c r="AD40" s="68" t="s">
        <v>753</v>
      </c>
      <c r="AE40" s="68" t="s">
        <v>754</v>
      </c>
      <c r="AF40" s="68" t="s">
        <v>115</v>
      </c>
      <c r="AG40" s="68" t="s">
        <v>337</v>
      </c>
      <c r="AH40" s="93">
        <v>43047</v>
      </c>
      <c r="AI40" s="94" t="s">
        <v>117</v>
      </c>
      <c r="AJ40" s="68"/>
      <c r="AK40" s="213"/>
      <c r="AL40" s="227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</row>
    <row r="41" spans="1:60" s="2" customFormat="1" ht="29.1" customHeight="1">
      <c r="B41" s="221" t="s">
        <v>760</v>
      </c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3"/>
      <c r="AL41" s="1"/>
    </row>
    <row r="42" spans="1:60" s="64" customFormat="1" ht="28.5">
      <c r="A42" s="64">
        <v>1</v>
      </c>
      <c r="B42" s="68" t="s">
        <v>142</v>
      </c>
      <c r="C42" s="68" t="s">
        <v>761</v>
      </c>
      <c r="D42" s="68"/>
      <c r="E42" s="68" t="s">
        <v>762</v>
      </c>
      <c r="F42" s="68" t="s">
        <v>763</v>
      </c>
      <c r="G42" s="68" t="s">
        <v>764</v>
      </c>
      <c r="H42" s="68" t="s">
        <v>165</v>
      </c>
      <c r="I42" s="71" t="s">
        <v>765</v>
      </c>
      <c r="J42" s="68" t="s">
        <v>375</v>
      </c>
      <c r="K42" s="68" t="s">
        <v>766</v>
      </c>
      <c r="L42" s="68" t="s">
        <v>767</v>
      </c>
      <c r="M42" s="68" t="s">
        <v>104</v>
      </c>
      <c r="N42" s="68" t="s">
        <v>105</v>
      </c>
      <c r="O42" s="68" t="s">
        <v>133</v>
      </c>
      <c r="P42" s="68" t="s">
        <v>633</v>
      </c>
      <c r="Q42" s="68" t="s">
        <v>768</v>
      </c>
      <c r="R42" s="68"/>
      <c r="S42" s="68">
        <v>18974662619</v>
      </c>
      <c r="T42" s="163" t="s">
        <v>769</v>
      </c>
      <c r="U42" s="68">
        <v>18974662619</v>
      </c>
      <c r="V42" s="68" t="s">
        <v>704</v>
      </c>
      <c r="W42" s="68">
        <v>13974608726</v>
      </c>
      <c r="X42" s="68" t="s">
        <v>110</v>
      </c>
      <c r="Y42" s="68" t="s">
        <v>110</v>
      </c>
      <c r="Z42" s="68" t="s">
        <v>110</v>
      </c>
      <c r="AA42" s="72">
        <v>43047</v>
      </c>
      <c r="AB42" s="73" t="s">
        <v>770</v>
      </c>
      <c r="AC42" s="72">
        <v>43048</v>
      </c>
      <c r="AD42" s="68" t="s">
        <v>771</v>
      </c>
      <c r="AE42" s="68"/>
      <c r="AF42" s="68" t="s">
        <v>110</v>
      </c>
      <c r="AG42" s="68" t="s">
        <v>158</v>
      </c>
      <c r="AH42" s="93" t="s">
        <v>159</v>
      </c>
      <c r="AI42" s="94" t="s">
        <v>675</v>
      </c>
      <c r="AJ42" s="68"/>
      <c r="AK42" s="68" t="s">
        <v>93</v>
      </c>
      <c r="AL42" s="68">
        <v>280</v>
      </c>
    </row>
    <row r="43" spans="1:60" ht="27" customHeight="1">
      <c r="AK43" s="2" t="s">
        <v>42</v>
      </c>
      <c r="AL43" s="2">
        <f>SUM(AL6:AL42)</f>
        <v>6300</v>
      </c>
    </row>
    <row r="51" spans="35:60">
      <c r="AI51" s="2"/>
      <c r="BF51" s="6"/>
      <c r="BG51" s="6"/>
      <c r="BH51" s="6"/>
    </row>
    <row r="52" spans="35:60">
      <c r="AI52" s="2"/>
      <c r="BF52" s="6"/>
      <c r="BG52" s="6"/>
      <c r="BH52" s="6"/>
    </row>
    <row r="53" spans="35:60">
      <c r="AI53" s="2"/>
      <c r="BF53" s="6"/>
      <c r="BG53" s="6"/>
      <c r="BH53" s="6"/>
    </row>
    <row r="54" spans="35:60">
      <c r="AI54" s="2"/>
      <c r="BF54" s="6"/>
      <c r="BG54" s="6"/>
      <c r="BH54" s="6"/>
    </row>
    <row r="55" spans="35:60">
      <c r="AI55" s="2"/>
      <c r="BF55" s="6"/>
      <c r="BG55" s="6"/>
      <c r="BH55" s="6"/>
    </row>
    <row r="56" spans="35:60">
      <c r="AI56" s="2"/>
      <c r="BF56" s="6"/>
      <c r="BG56" s="6"/>
      <c r="BH56" s="6"/>
    </row>
    <row r="57" spans="35:60">
      <c r="AI57" s="2"/>
      <c r="BF57" s="6"/>
      <c r="BG57" s="6"/>
      <c r="BH57" s="6"/>
    </row>
    <row r="58" spans="35:60">
      <c r="AI58" s="2"/>
      <c r="BF58" s="6"/>
      <c r="BG58" s="6"/>
      <c r="BH58" s="6"/>
    </row>
    <row r="59" spans="35:60">
      <c r="AI59" s="2"/>
      <c r="BF59" s="6"/>
      <c r="BG59" s="6"/>
      <c r="BH59" s="6"/>
    </row>
    <row r="60" spans="35:60">
      <c r="AI60" s="2"/>
      <c r="BF60" s="6"/>
      <c r="BG60" s="6"/>
      <c r="BH60" s="6"/>
    </row>
    <row r="61" spans="35:60">
      <c r="AI61" s="2"/>
      <c r="BF61" s="6"/>
      <c r="BG61" s="6"/>
      <c r="BH61" s="6"/>
    </row>
    <row r="62" spans="35:60">
      <c r="AI62" s="2"/>
      <c r="BF62" s="6"/>
      <c r="BG62" s="6"/>
      <c r="BH62" s="6"/>
    </row>
    <row r="63" spans="35:60">
      <c r="AJ63" s="6"/>
      <c r="AK63" s="6"/>
    </row>
    <row r="64" spans="35:60">
      <c r="AJ64" s="6"/>
      <c r="AK64" s="6"/>
    </row>
    <row r="65" spans="2:37">
      <c r="AJ65" s="6"/>
      <c r="AK65" s="6"/>
    </row>
    <row r="66" spans="2:37">
      <c r="AJ66" s="6"/>
      <c r="AK66" s="6"/>
    </row>
    <row r="67" spans="2:37" s="2" customFormat="1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7"/>
      <c r="AB67" s="6"/>
      <c r="AC67" s="7"/>
      <c r="AD67" s="6"/>
      <c r="AE67" s="6"/>
      <c r="AF67" s="6"/>
      <c r="AG67" s="6"/>
      <c r="AH67" s="6"/>
      <c r="AI67" s="6"/>
      <c r="AJ67" s="6"/>
      <c r="AK67" s="6"/>
    </row>
    <row r="68" spans="2:37" s="2" customFormat="1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7"/>
      <c r="AB68" s="6"/>
      <c r="AC68" s="7"/>
      <c r="AD68" s="6"/>
      <c r="AE68" s="6"/>
      <c r="AF68" s="6"/>
      <c r="AG68" s="6"/>
      <c r="AH68" s="6"/>
      <c r="AI68" s="6"/>
      <c r="AJ68" s="6"/>
      <c r="AK68" s="6"/>
    </row>
    <row r="69" spans="2:37" s="2" customFormat="1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7"/>
      <c r="AB69" s="6"/>
      <c r="AC69" s="7"/>
      <c r="AD69" s="6"/>
      <c r="AE69" s="6"/>
      <c r="AF69" s="6"/>
      <c r="AG69" s="6"/>
      <c r="AH69" s="6"/>
      <c r="AI69" s="6"/>
      <c r="AJ69" s="6"/>
      <c r="AK69" s="6"/>
    </row>
  </sheetData>
  <autoFilter ref="A4:BH43"/>
  <mergeCells count="22">
    <mergeCell ref="AL39:AL40"/>
    <mergeCell ref="AL19:AL20"/>
    <mergeCell ref="AL27:AL28"/>
    <mergeCell ref="AL29:AL32"/>
    <mergeCell ref="AL33:AL34"/>
    <mergeCell ref="AL6:AL7"/>
    <mergeCell ref="AL8:AL10"/>
    <mergeCell ref="AL11:AL12"/>
    <mergeCell ref="AL14:AL15"/>
    <mergeCell ref="B5:AK5"/>
    <mergeCell ref="B25:AK25"/>
    <mergeCell ref="B38:AK38"/>
    <mergeCell ref="B41:AK41"/>
    <mergeCell ref="AK6:AK7"/>
    <mergeCell ref="AK8:AK10"/>
    <mergeCell ref="AK11:AK12"/>
    <mergeCell ref="AK14:AK15"/>
    <mergeCell ref="AK19:AK20"/>
    <mergeCell ref="AK27:AK28"/>
    <mergeCell ref="AK29:AK32"/>
    <mergeCell ref="AK33:AK34"/>
    <mergeCell ref="AK39:AK40"/>
  </mergeCells>
  <phoneticPr fontId="22" type="noConversion"/>
  <hyperlinks>
    <hyperlink ref="I23" r:id="rId1" tooltip="mailto:malina5120512@126.com"/>
    <hyperlink ref="I24" r:id="rId2" tooltip="mailto:244563858@qq.com"/>
    <hyperlink ref="I14" r:id="rId3"/>
    <hyperlink ref="I15" r:id="rId4"/>
    <hyperlink ref="I8" r:id="rId5"/>
    <hyperlink ref="I11" r:id="rId6"/>
    <hyperlink ref="I12" r:id="rId7"/>
    <hyperlink ref="I22" r:id="rId8"/>
    <hyperlink ref="I9" r:id="rId9"/>
    <hyperlink ref="I10" r:id="rId10"/>
    <hyperlink ref="I19" r:id="rId11"/>
    <hyperlink ref="I20" r:id="rId12" tooltip="mailto:1216052257@qq.com"/>
    <hyperlink ref="I7" r:id="rId13"/>
    <hyperlink ref="I33" r:id="rId14"/>
    <hyperlink ref="I42" r:id="rId15"/>
  </hyperlinks>
  <pageMargins left="0.69930555555555596" right="0.69930555555555596" top="0.75" bottom="0.75" header="0.3" footer="0.3"/>
  <pageSetup paperSize="9" orientation="portrait" horizontalDpi="300" verticalDpi="300"/>
  <drawing r:id="rId16"/>
</worksheet>
</file>

<file path=xl/worksheets/sheet4.xml><?xml version="1.0" encoding="utf-8"?>
<worksheet xmlns="http://schemas.openxmlformats.org/spreadsheetml/2006/main" xmlns:r="http://schemas.openxmlformats.org/officeDocument/2006/relationships">
  <dimension ref="A1:BH23"/>
  <sheetViews>
    <sheetView topLeftCell="A7" workbookViewId="0">
      <selection activeCell="AK11" sqref="AK11:AK16"/>
    </sheetView>
  </sheetViews>
  <sheetFormatPr defaultColWidth="8.875" defaultRowHeight="14.25"/>
  <cols>
    <col min="1" max="1" width="7.875" style="6" customWidth="1"/>
    <col min="2" max="2" width="8.125" style="6" customWidth="1"/>
    <col min="3" max="3" width="8.875" style="6" hidden="1" customWidth="1"/>
    <col min="4" max="5" width="11.625" style="6" hidden="1" customWidth="1"/>
    <col min="6" max="6" width="19.375" style="6" hidden="1" customWidth="1"/>
    <col min="7" max="7" width="6.875" style="6" customWidth="1"/>
    <col min="8" max="9" width="9" style="6" hidden="1" customWidth="1"/>
    <col min="10" max="10" width="15.375" style="6" hidden="1" customWidth="1"/>
    <col min="11" max="11" width="20.375" style="6" customWidth="1"/>
    <col min="12" max="17" width="9" style="6" hidden="1" customWidth="1"/>
    <col min="18" max="18" width="16.375" style="6" hidden="1" customWidth="1"/>
    <col min="19" max="19" width="21.375" style="6" hidden="1" customWidth="1"/>
    <col min="20" max="20" width="12.375" style="6" customWidth="1"/>
    <col min="21" max="21" width="9" style="6" hidden="1" customWidth="1"/>
    <col min="22" max="22" width="14.625" style="6" hidden="1" customWidth="1"/>
    <col min="23" max="23" width="7.375" style="6" customWidth="1"/>
    <col min="24" max="24" width="13.625" style="6" hidden="1" customWidth="1"/>
    <col min="25" max="25" width="12.625" style="6" hidden="1" customWidth="1"/>
    <col min="26" max="26" width="9.5" style="7" hidden="1" customWidth="1"/>
    <col min="27" max="27" width="37.875" style="6" hidden="1" customWidth="1"/>
    <col min="28" max="28" width="7.5" style="7" customWidth="1"/>
    <col min="29" max="29" width="26.125" style="6" customWidth="1"/>
    <col min="30" max="31" width="8.875" style="6" hidden="1" customWidth="1"/>
    <col min="32" max="32" width="23.125" style="6" hidden="1" customWidth="1"/>
    <col min="33" max="33" width="11.625" style="6" hidden="1" customWidth="1"/>
    <col min="34" max="34" width="12.5" style="6" hidden="1" customWidth="1"/>
    <col min="35" max="35" width="13.625" style="2" customWidth="1"/>
    <col min="36" max="36" width="8.875" style="2"/>
    <col min="37" max="37" width="26.375" style="2" customWidth="1"/>
    <col min="38" max="38" width="23.125" style="2" customWidth="1"/>
    <col min="39" max="60" width="8.875" style="2"/>
    <col min="61" max="16384" width="8.875" style="6"/>
  </cols>
  <sheetData>
    <row r="1" spans="1:60" hidden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0"/>
      <c r="AA1" s="1"/>
      <c r="AB1" s="30"/>
      <c r="AC1" s="1"/>
      <c r="AD1" s="1"/>
      <c r="AE1" s="1"/>
      <c r="AF1" s="1"/>
      <c r="AG1" s="1"/>
      <c r="AH1" s="1"/>
    </row>
    <row r="2" spans="1:60" hidden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30"/>
      <c r="AA2" s="1"/>
      <c r="AB2" s="30"/>
      <c r="AC2" s="1"/>
      <c r="AD2" s="1"/>
      <c r="AE2" s="1"/>
      <c r="AF2" s="1"/>
      <c r="AG2" s="1"/>
      <c r="AH2" s="1"/>
    </row>
    <row r="3" spans="1:60" hidden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31"/>
      <c r="AA3" s="8"/>
      <c r="AB3" s="31"/>
      <c r="AC3" s="8"/>
      <c r="AD3" s="8"/>
      <c r="AE3" s="8"/>
      <c r="AF3" s="8"/>
      <c r="AG3" s="8"/>
      <c r="AH3" s="8"/>
    </row>
    <row r="4" spans="1:60" s="1" customFormat="1" ht="29.1" customHeight="1">
      <c r="A4" s="9" t="s">
        <v>52</v>
      </c>
      <c r="B4" s="9" t="s">
        <v>772</v>
      </c>
      <c r="C4" s="9" t="s">
        <v>54</v>
      </c>
      <c r="D4" s="10" t="s">
        <v>55</v>
      </c>
      <c r="E4" s="10" t="s">
        <v>56</v>
      </c>
      <c r="F4" s="9" t="s">
        <v>57</v>
      </c>
      <c r="G4" s="9" t="s">
        <v>773</v>
      </c>
      <c r="H4" s="10" t="s">
        <v>59</v>
      </c>
      <c r="I4" s="10" t="s">
        <v>60</v>
      </c>
      <c r="J4" s="9" t="s">
        <v>61</v>
      </c>
      <c r="K4" s="9" t="s">
        <v>774</v>
      </c>
      <c r="L4" s="9" t="s">
        <v>63</v>
      </c>
      <c r="M4" s="10" t="s">
        <v>64</v>
      </c>
      <c r="N4" s="9" t="s">
        <v>65</v>
      </c>
      <c r="O4" s="10" t="s">
        <v>66</v>
      </c>
      <c r="P4" s="10" t="s">
        <v>67</v>
      </c>
      <c r="Q4" s="10" t="s">
        <v>68</v>
      </c>
      <c r="R4" s="10" t="s">
        <v>69</v>
      </c>
      <c r="S4" s="25" t="s">
        <v>70</v>
      </c>
      <c r="T4" s="25" t="s">
        <v>775</v>
      </c>
      <c r="U4" s="9" t="s">
        <v>72</v>
      </c>
      <c r="V4" s="25" t="s">
        <v>73</v>
      </c>
      <c r="W4" s="9" t="s">
        <v>776</v>
      </c>
      <c r="X4" s="9" t="s">
        <v>75</v>
      </c>
      <c r="Y4" s="9" t="s">
        <v>76</v>
      </c>
      <c r="Z4" s="32" t="s">
        <v>77</v>
      </c>
      <c r="AA4" s="25" t="s">
        <v>78</v>
      </c>
      <c r="AB4" s="32" t="s">
        <v>777</v>
      </c>
      <c r="AC4" s="25" t="s">
        <v>778</v>
      </c>
      <c r="AD4" s="9" t="s">
        <v>81</v>
      </c>
      <c r="AE4" s="9" t="s">
        <v>82</v>
      </c>
      <c r="AF4" s="9" t="s">
        <v>83</v>
      </c>
      <c r="AG4" s="9" t="s">
        <v>84</v>
      </c>
      <c r="AH4" s="9" t="s">
        <v>85</v>
      </c>
      <c r="AI4" s="1" t="s">
        <v>779</v>
      </c>
      <c r="AJ4" s="1" t="s">
        <v>87</v>
      </c>
      <c r="AK4" s="2" t="s">
        <v>88</v>
      </c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s="2" customFormat="1" ht="29.1" customHeight="1">
      <c r="A5" s="231" t="s">
        <v>780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3"/>
      <c r="AK5" s="1"/>
    </row>
    <row r="6" spans="1:60" s="64" customFormat="1" ht="29.1" customHeight="1">
      <c r="A6" s="67"/>
      <c r="B6" s="67" t="s">
        <v>781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72">
        <v>43047</v>
      </c>
      <c r="AC6" s="67" t="s">
        <v>782</v>
      </c>
      <c r="AD6" s="67"/>
      <c r="AE6" s="67"/>
      <c r="AF6" s="67"/>
      <c r="AG6" s="67"/>
      <c r="AH6" s="67"/>
      <c r="AI6" s="67"/>
      <c r="AJ6" s="67" t="s">
        <v>118</v>
      </c>
      <c r="AK6" s="68">
        <v>1100</v>
      </c>
    </row>
    <row r="7" spans="1:60" s="2" customFormat="1" ht="29.1" customHeight="1">
      <c r="A7" s="231" t="s">
        <v>783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3"/>
      <c r="AK7" s="1"/>
    </row>
    <row r="8" spans="1:60" s="64" customFormat="1" ht="44.25" customHeight="1">
      <c r="A8" s="67"/>
      <c r="B8" s="67" t="s">
        <v>784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72">
        <v>43047</v>
      </c>
      <c r="AC8" s="67" t="s">
        <v>785</v>
      </c>
      <c r="AD8" s="67"/>
      <c r="AE8" s="67"/>
      <c r="AF8" s="67"/>
      <c r="AG8" s="67"/>
      <c r="AH8" s="67"/>
      <c r="AI8" s="67"/>
      <c r="AJ8" s="67" t="s">
        <v>118</v>
      </c>
      <c r="AK8" s="68">
        <v>700</v>
      </c>
    </row>
    <row r="9" spans="1:60" s="64" customFormat="1" ht="59.25" customHeight="1">
      <c r="A9" s="67"/>
      <c r="B9" s="67" t="s">
        <v>786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72">
        <v>43047</v>
      </c>
      <c r="AC9" s="67" t="s">
        <v>787</v>
      </c>
      <c r="AD9" s="67"/>
      <c r="AE9" s="67"/>
      <c r="AF9" s="67"/>
      <c r="AG9" s="67"/>
      <c r="AH9" s="67"/>
      <c r="AI9" s="67"/>
      <c r="AJ9" s="67" t="s">
        <v>118</v>
      </c>
      <c r="AK9" s="68">
        <v>700</v>
      </c>
    </row>
    <row r="10" spans="1:60" s="2" customFormat="1" ht="29.1" customHeight="1">
      <c r="A10" s="231" t="s">
        <v>788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3"/>
      <c r="AK10" s="1"/>
    </row>
    <row r="11" spans="1:60" s="65" customFormat="1" ht="28.5">
      <c r="A11" s="68" t="s">
        <v>142</v>
      </c>
      <c r="B11" s="68" t="s">
        <v>143</v>
      </c>
      <c r="C11" s="68">
        <v>4356090</v>
      </c>
      <c r="D11" s="68" t="s">
        <v>144</v>
      </c>
      <c r="E11" s="68" t="s">
        <v>145</v>
      </c>
      <c r="F11" s="68" t="s">
        <v>146</v>
      </c>
      <c r="G11" s="68" t="s">
        <v>99</v>
      </c>
      <c r="H11" s="68"/>
      <c r="I11" s="68" t="s">
        <v>147</v>
      </c>
      <c r="J11" s="68" t="s">
        <v>148</v>
      </c>
      <c r="K11" s="68" t="s">
        <v>149</v>
      </c>
      <c r="L11" s="68" t="s">
        <v>104</v>
      </c>
      <c r="M11" s="68" t="s">
        <v>150</v>
      </c>
      <c r="N11" s="68" t="s">
        <v>151</v>
      </c>
      <c r="O11" s="68" t="s">
        <v>152</v>
      </c>
      <c r="P11" s="68" t="s">
        <v>153</v>
      </c>
      <c r="Q11" s="68">
        <v>666100</v>
      </c>
      <c r="R11" s="68"/>
      <c r="S11" s="68" t="s">
        <v>154</v>
      </c>
      <c r="T11" s="68">
        <v>13988134568</v>
      </c>
      <c r="U11" s="68" t="s">
        <v>155</v>
      </c>
      <c r="V11" s="68">
        <v>13888738011</v>
      </c>
      <c r="W11" s="68" t="s">
        <v>110</v>
      </c>
      <c r="X11" s="68" t="s">
        <v>110</v>
      </c>
      <c r="Y11" s="68" t="s">
        <v>110</v>
      </c>
      <c r="Z11" s="72">
        <v>43046</v>
      </c>
      <c r="AA11" s="73" t="s">
        <v>789</v>
      </c>
      <c r="AB11" s="72">
        <v>43047</v>
      </c>
      <c r="AC11" s="74" t="s">
        <v>790</v>
      </c>
      <c r="AD11" s="68" t="s">
        <v>100</v>
      </c>
      <c r="AE11" s="68" t="s">
        <v>115</v>
      </c>
      <c r="AF11" s="68" t="s">
        <v>158</v>
      </c>
      <c r="AG11" s="68" t="s">
        <v>159</v>
      </c>
      <c r="AH11" s="68" t="s">
        <v>117</v>
      </c>
      <c r="AI11" s="78">
        <v>0.6875</v>
      </c>
      <c r="AJ11" s="68" t="s">
        <v>93</v>
      </c>
      <c r="AK11" s="68">
        <v>280</v>
      </c>
    </row>
    <row r="12" spans="1:60" s="66" customFormat="1">
      <c r="A12" s="69"/>
      <c r="B12" s="70" t="s">
        <v>530</v>
      </c>
      <c r="C12" s="69"/>
      <c r="D12" s="69" t="s">
        <v>531</v>
      </c>
      <c r="E12" s="69" t="s">
        <v>532</v>
      </c>
      <c r="F12" s="69" t="s">
        <v>533</v>
      </c>
      <c r="G12" s="69" t="s">
        <v>165</v>
      </c>
      <c r="H12" s="69"/>
      <c r="I12" s="69" t="s">
        <v>522</v>
      </c>
      <c r="J12" s="69" t="s">
        <v>522</v>
      </c>
      <c r="K12" s="69" t="s">
        <v>580</v>
      </c>
      <c r="L12" s="69"/>
      <c r="M12" s="69"/>
      <c r="N12" s="69"/>
      <c r="O12" s="69"/>
      <c r="P12" s="69"/>
      <c r="Q12" s="69"/>
      <c r="R12" s="69"/>
      <c r="S12" s="69" t="s">
        <v>534</v>
      </c>
      <c r="T12" s="69">
        <v>18811345896</v>
      </c>
      <c r="U12" s="69" t="s">
        <v>526</v>
      </c>
      <c r="V12" s="69">
        <v>13811859797</v>
      </c>
      <c r="W12" s="69" t="s">
        <v>110</v>
      </c>
      <c r="X12" s="69"/>
      <c r="Y12" s="69"/>
      <c r="Z12" s="75">
        <v>43047</v>
      </c>
      <c r="AA12" s="69" t="s">
        <v>791</v>
      </c>
      <c r="AB12" s="76">
        <v>43047</v>
      </c>
      <c r="AC12" s="69" t="s">
        <v>792</v>
      </c>
      <c r="AD12" s="69"/>
      <c r="AE12" s="69"/>
      <c r="AF12" s="69"/>
      <c r="AG12" s="69"/>
      <c r="AH12" s="69"/>
      <c r="AI12" s="234">
        <v>0.70833333333333304</v>
      </c>
      <c r="AJ12" s="225" t="s">
        <v>118</v>
      </c>
      <c r="AK12" s="230">
        <v>350</v>
      </c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</row>
    <row r="13" spans="1:60" s="66" customFormat="1">
      <c r="A13" s="69"/>
      <c r="B13" s="69" t="s">
        <v>519</v>
      </c>
      <c r="C13" s="69"/>
      <c r="D13" s="69" t="s">
        <v>339</v>
      </c>
      <c r="E13" s="69" t="s">
        <v>520</v>
      </c>
      <c r="F13" s="69" t="s">
        <v>521</v>
      </c>
      <c r="G13" s="69" t="s">
        <v>165</v>
      </c>
      <c r="H13" s="69"/>
      <c r="I13" s="69" t="s">
        <v>522</v>
      </c>
      <c r="J13" s="69" t="s">
        <v>522</v>
      </c>
      <c r="K13" s="69" t="s">
        <v>523</v>
      </c>
      <c r="L13" s="69" t="s">
        <v>104</v>
      </c>
      <c r="M13" s="69"/>
      <c r="N13" s="69" t="s">
        <v>524</v>
      </c>
      <c r="O13" s="69" t="s">
        <v>223</v>
      </c>
      <c r="P13" s="69"/>
      <c r="Q13" s="69"/>
      <c r="R13" s="69" t="s">
        <v>189</v>
      </c>
      <c r="S13" s="69" t="s">
        <v>525</v>
      </c>
      <c r="T13" s="69">
        <v>13581705295</v>
      </c>
      <c r="U13" s="69" t="s">
        <v>526</v>
      </c>
      <c r="V13" s="69">
        <v>13811859797</v>
      </c>
      <c r="W13" s="69" t="s">
        <v>110</v>
      </c>
      <c r="X13" s="69"/>
      <c r="Y13" s="69"/>
      <c r="Z13" s="75">
        <v>43046</v>
      </c>
      <c r="AA13" s="69" t="s">
        <v>793</v>
      </c>
      <c r="AB13" s="76">
        <v>43047</v>
      </c>
      <c r="AC13" s="69" t="s">
        <v>792</v>
      </c>
      <c r="AD13" s="69" t="s">
        <v>529</v>
      </c>
      <c r="AE13" s="69"/>
      <c r="AF13" s="69"/>
      <c r="AG13" s="69"/>
      <c r="AH13" s="69"/>
      <c r="AI13" s="235"/>
      <c r="AJ13" s="226"/>
      <c r="AK13" s="230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</row>
    <row r="14" spans="1:60" s="65" customFormat="1">
      <c r="A14" s="68" t="s">
        <v>94</v>
      </c>
      <c r="B14" s="68" t="s">
        <v>269</v>
      </c>
      <c r="C14" s="68">
        <v>4356090</v>
      </c>
      <c r="D14" s="68" t="s">
        <v>270</v>
      </c>
      <c r="E14" s="68" t="s">
        <v>271</v>
      </c>
      <c r="F14" s="68" t="s">
        <v>272</v>
      </c>
      <c r="G14" s="68" t="s">
        <v>165</v>
      </c>
      <c r="H14" s="71"/>
      <c r="I14" s="68" t="s">
        <v>101</v>
      </c>
      <c r="J14" s="68" t="s">
        <v>273</v>
      </c>
      <c r="K14" s="68" t="s">
        <v>274</v>
      </c>
      <c r="L14" s="68" t="s">
        <v>186</v>
      </c>
      <c r="M14" s="68" t="s">
        <v>105</v>
      </c>
      <c r="N14" s="68" t="s">
        <v>223</v>
      </c>
      <c r="O14" s="68" t="s">
        <v>264</v>
      </c>
      <c r="P14" s="68" t="s">
        <v>275</v>
      </c>
      <c r="Q14" s="68"/>
      <c r="R14" s="68"/>
      <c r="S14" s="164" t="s">
        <v>276</v>
      </c>
      <c r="T14" s="68">
        <v>13683805556</v>
      </c>
      <c r="U14" s="68" t="s">
        <v>170</v>
      </c>
      <c r="V14" s="68">
        <v>13721438162</v>
      </c>
      <c r="W14" s="68" t="s">
        <v>110</v>
      </c>
      <c r="X14" s="68" t="s">
        <v>111</v>
      </c>
      <c r="Y14" s="68" t="s">
        <v>111</v>
      </c>
      <c r="Z14" s="72">
        <v>43046</v>
      </c>
      <c r="AA14" s="68" t="s">
        <v>277</v>
      </c>
      <c r="AB14" s="72">
        <v>43047</v>
      </c>
      <c r="AC14" s="77" t="s">
        <v>794</v>
      </c>
      <c r="AD14" s="68" t="s">
        <v>141</v>
      </c>
      <c r="AE14" s="68" t="s">
        <v>115</v>
      </c>
      <c r="AF14" s="68" t="s">
        <v>116</v>
      </c>
      <c r="AG14" s="80">
        <v>43047</v>
      </c>
      <c r="AH14" s="68" t="s">
        <v>117</v>
      </c>
      <c r="AI14" s="78">
        <v>0.60416666666666696</v>
      </c>
      <c r="AJ14" s="68" t="s">
        <v>93</v>
      </c>
      <c r="AK14" s="68">
        <v>280</v>
      </c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</row>
    <row r="15" spans="1:60" s="65" customFormat="1">
      <c r="A15" s="68"/>
      <c r="B15" s="68" t="s">
        <v>535</v>
      </c>
      <c r="C15" s="68"/>
      <c r="D15" s="68"/>
      <c r="E15" s="68"/>
      <c r="F15" s="68"/>
      <c r="G15" s="68"/>
      <c r="H15" s="71"/>
      <c r="I15" s="68"/>
      <c r="J15" s="68" t="s">
        <v>522</v>
      </c>
      <c r="K15" s="68"/>
      <c r="L15" s="68"/>
      <c r="M15" s="68"/>
      <c r="N15" s="68"/>
      <c r="O15" s="68"/>
      <c r="P15" s="68"/>
      <c r="Q15" s="68"/>
      <c r="R15" s="68"/>
      <c r="S15" s="68"/>
      <c r="T15" s="68">
        <v>13611190905</v>
      </c>
      <c r="U15" s="68"/>
      <c r="V15" s="68"/>
      <c r="W15" s="68"/>
      <c r="X15" s="68"/>
      <c r="Y15" s="68"/>
      <c r="Z15" s="72" t="s">
        <v>527</v>
      </c>
      <c r="AA15" s="68" t="s">
        <v>528</v>
      </c>
      <c r="AB15" s="72">
        <v>43047</v>
      </c>
      <c r="AC15" s="77" t="s">
        <v>536</v>
      </c>
      <c r="AD15" s="68"/>
      <c r="AE15" s="68"/>
      <c r="AF15" s="68"/>
      <c r="AG15" s="80"/>
      <c r="AH15" s="68"/>
      <c r="AI15" s="236">
        <v>0.75</v>
      </c>
      <c r="AJ15" s="225" t="s">
        <v>118</v>
      </c>
      <c r="AK15" s="212">
        <v>350</v>
      </c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</row>
    <row r="16" spans="1:60" s="65" customFormat="1">
      <c r="A16" s="68"/>
      <c r="B16" s="70" t="s">
        <v>537</v>
      </c>
      <c r="C16" s="68"/>
      <c r="D16" s="68"/>
      <c r="E16" s="68"/>
      <c r="F16" s="68"/>
      <c r="G16" s="68"/>
      <c r="H16" s="71"/>
      <c r="I16" s="68"/>
      <c r="J16" s="68" t="s">
        <v>522</v>
      </c>
      <c r="K16" s="68" t="s">
        <v>139</v>
      </c>
      <c r="L16" s="68"/>
      <c r="M16" s="68"/>
      <c r="N16" s="68"/>
      <c r="O16" s="68"/>
      <c r="P16" s="68"/>
      <c r="Q16" s="68"/>
      <c r="R16" s="68"/>
      <c r="S16" s="68"/>
      <c r="T16" s="68">
        <v>13693177316</v>
      </c>
      <c r="U16" s="68"/>
      <c r="V16" s="68"/>
      <c r="W16" s="68"/>
      <c r="X16" s="68"/>
      <c r="Y16" s="68"/>
      <c r="Z16" s="72" t="s">
        <v>527</v>
      </c>
      <c r="AA16" s="68" t="s">
        <v>528</v>
      </c>
      <c r="AB16" s="72">
        <v>43047</v>
      </c>
      <c r="AC16" s="77" t="s">
        <v>536</v>
      </c>
      <c r="AD16" s="68"/>
      <c r="AE16" s="68"/>
      <c r="AF16" s="68"/>
      <c r="AG16" s="80"/>
      <c r="AH16" s="68"/>
      <c r="AI16" s="237"/>
      <c r="AJ16" s="226"/>
      <c r="AK16" s="213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</row>
    <row r="17" spans="35:37">
      <c r="AI17" s="6"/>
      <c r="AJ17" s="6" t="s">
        <v>42</v>
      </c>
      <c r="AK17" s="2">
        <f>SUM(AK6:AK16)</f>
        <v>3760</v>
      </c>
    </row>
    <row r="18" spans="35:37">
      <c r="AI18" s="6"/>
      <c r="AJ18" s="6"/>
    </row>
    <row r="19" spans="35:37">
      <c r="AI19" s="6"/>
      <c r="AJ19" s="6"/>
    </row>
    <row r="20" spans="35:37">
      <c r="AI20" s="6"/>
      <c r="AJ20" s="6"/>
    </row>
    <row r="21" spans="35:37">
      <c r="AI21" s="6"/>
      <c r="AJ21" s="6"/>
    </row>
    <row r="22" spans="35:37">
      <c r="AI22" s="6"/>
      <c r="AJ22" s="6"/>
    </row>
    <row r="23" spans="35:37">
      <c r="AI23" s="6"/>
      <c r="AJ23" s="6"/>
    </row>
  </sheetData>
  <autoFilter ref="A4:BH17"/>
  <mergeCells count="9">
    <mergeCell ref="AK12:AK13"/>
    <mergeCell ref="AK15:AK16"/>
    <mergeCell ref="A5:AJ5"/>
    <mergeCell ref="A7:AJ7"/>
    <mergeCell ref="A10:AJ10"/>
    <mergeCell ref="AI12:AI13"/>
    <mergeCell ref="AI15:AI16"/>
    <mergeCell ref="AJ12:AJ13"/>
    <mergeCell ref="AJ15:AJ16"/>
  </mergeCells>
  <phoneticPr fontId="22" type="noConversion"/>
  <pageMargins left="0.69930555555555596" right="0.69930555555555596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H80"/>
  <sheetViews>
    <sheetView topLeftCell="A22" workbookViewId="0">
      <selection activeCell="A34" sqref="A34:XFD37"/>
    </sheetView>
  </sheetViews>
  <sheetFormatPr defaultColWidth="8.875" defaultRowHeight="14.25"/>
  <cols>
    <col min="1" max="1" width="7.875" style="6" customWidth="1"/>
    <col min="2" max="2" width="8.125" style="6" customWidth="1"/>
    <col min="3" max="3" width="8.875" style="6" hidden="1" customWidth="1"/>
    <col min="4" max="5" width="11.625" style="6" hidden="1" customWidth="1"/>
    <col min="6" max="6" width="19.375" style="6" hidden="1" customWidth="1"/>
    <col min="7" max="7" width="6.875" style="6" customWidth="1"/>
    <col min="8" max="9" width="9" style="6" hidden="1" customWidth="1"/>
    <col min="10" max="10" width="15.375" style="6" hidden="1" customWidth="1"/>
    <col min="11" max="11" width="20.375" style="6" customWidth="1"/>
    <col min="12" max="17" width="9" style="6" hidden="1" customWidth="1"/>
    <col min="18" max="18" width="16.375" style="6" hidden="1" customWidth="1"/>
    <col min="19" max="19" width="21.375" style="6" hidden="1" customWidth="1"/>
    <col min="20" max="20" width="12.375" style="6" customWidth="1"/>
    <col min="21" max="21" width="9" style="6" hidden="1" customWidth="1"/>
    <col min="22" max="22" width="14.625" style="6" hidden="1" customWidth="1"/>
    <col min="23" max="23" width="7.375" style="6" customWidth="1"/>
    <col min="24" max="24" width="13.625" style="6" hidden="1" customWidth="1"/>
    <col min="25" max="25" width="12.625" style="6" hidden="1" customWidth="1"/>
    <col min="26" max="26" width="9.5" style="7" hidden="1" customWidth="1"/>
    <col min="27" max="27" width="37.875" style="6" hidden="1" customWidth="1"/>
    <col min="28" max="28" width="7.5" style="7" customWidth="1"/>
    <col min="29" max="29" width="26.125" style="6" customWidth="1"/>
    <col min="30" max="31" width="8.875" style="6" hidden="1" customWidth="1"/>
    <col min="32" max="32" width="23.125" style="6" hidden="1" customWidth="1"/>
    <col min="33" max="33" width="11.625" style="6" hidden="1" customWidth="1"/>
    <col min="34" max="34" width="12.5" style="6" hidden="1" customWidth="1"/>
    <col min="35" max="35" width="13.625" style="2" customWidth="1"/>
    <col min="36" max="37" width="11" style="2" customWidth="1"/>
    <col min="38" max="60" width="8.875" style="2"/>
    <col min="61" max="16384" width="8.875" style="6"/>
  </cols>
  <sheetData>
    <row r="1" spans="1:60" hidden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0"/>
      <c r="AA1" s="1"/>
      <c r="AB1" s="30"/>
      <c r="AC1" s="1"/>
      <c r="AD1" s="1"/>
      <c r="AE1" s="1"/>
      <c r="AF1" s="1"/>
      <c r="AG1" s="1"/>
      <c r="AH1" s="1"/>
    </row>
    <row r="2" spans="1:60" hidden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30"/>
      <c r="AA2" s="1"/>
      <c r="AB2" s="30"/>
      <c r="AC2" s="1"/>
      <c r="AD2" s="1"/>
      <c r="AE2" s="1"/>
      <c r="AF2" s="1"/>
      <c r="AG2" s="1"/>
      <c r="AH2" s="1"/>
    </row>
    <row r="3" spans="1:60" hidden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31"/>
      <c r="AA3" s="8"/>
      <c r="AB3" s="31"/>
      <c r="AC3" s="8"/>
      <c r="AD3" s="8"/>
      <c r="AE3" s="8"/>
      <c r="AF3" s="8"/>
      <c r="AG3" s="8"/>
      <c r="AH3" s="8"/>
    </row>
    <row r="4" spans="1:60" s="1" customFormat="1" ht="29.1" customHeight="1">
      <c r="A4" s="9" t="s">
        <v>52</v>
      </c>
      <c r="B4" s="9" t="s">
        <v>772</v>
      </c>
      <c r="C4" s="9" t="s">
        <v>54</v>
      </c>
      <c r="D4" s="10" t="s">
        <v>55</v>
      </c>
      <c r="E4" s="10" t="s">
        <v>56</v>
      </c>
      <c r="F4" s="9" t="s">
        <v>57</v>
      </c>
      <c r="G4" s="9" t="s">
        <v>773</v>
      </c>
      <c r="H4" s="10" t="s">
        <v>59</v>
      </c>
      <c r="I4" s="10" t="s">
        <v>60</v>
      </c>
      <c r="J4" s="9" t="s">
        <v>61</v>
      </c>
      <c r="K4" s="9" t="s">
        <v>774</v>
      </c>
      <c r="L4" s="9" t="s">
        <v>63</v>
      </c>
      <c r="M4" s="10" t="s">
        <v>64</v>
      </c>
      <c r="N4" s="9" t="s">
        <v>65</v>
      </c>
      <c r="O4" s="10" t="s">
        <v>66</v>
      </c>
      <c r="P4" s="10" t="s">
        <v>67</v>
      </c>
      <c r="Q4" s="10" t="s">
        <v>68</v>
      </c>
      <c r="R4" s="10" t="s">
        <v>69</v>
      </c>
      <c r="S4" s="25" t="s">
        <v>70</v>
      </c>
      <c r="T4" s="25" t="s">
        <v>775</v>
      </c>
      <c r="U4" s="9" t="s">
        <v>72</v>
      </c>
      <c r="V4" s="25" t="s">
        <v>73</v>
      </c>
      <c r="W4" s="9" t="s">
        <v>776</v>
      </c>
      <c r="X4" s="9" t="s">
        <v>75</v>
      </c>
      <c r="Y4" s="9" t="s">
        <v>76</v>
      </c>
      <c r="Z4" s="32" t="s">
        <v>77</v>
      </c>
      <c r="AA4" s="25" t="s">
        <v>78</v>
      </c>
      <c r="AB4" s="32" t="s">
        <v>777</v>
      </c>
      <c r="AC4" s="25" t="s">
        <v>778</v>
      </c>
      <c r="AD4" s="9" t="s">
        <v>81</v>
      </c>
      <c r="AE4" s="9" t="s">
        <v>82</v>
      </c>
      <c r="AF4" s="9" t="s">
        <v>83</v>
      </c>
      <c r="AG4" s="9" t="s">
        <v>84</v>
      </c>
      <c r="AH4" s="9" t="s">
        <v>85</v>
      </c>
      <c r="AI4" s="1" t="s">
        <v>779</v>
      </c>
      <c r="AJ4" s="1" t="s">
        <v>87</v>
      </c>
      <c r="AK4" s="1" t="s">
        <v>88</v>
      </c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s="2" customFormat="1" ht="29.1" customHeight="1">
      <c r="A5" s="231" t="s">
        <v>795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3"/>
      <c r="AK5" s="45"/>
    </row>
    <row r="6" spans="1:60">
      <c r="A6" s="1" t="s">
        <v>94</v>
      </c>
      <c r="B6" s="1" t="s">
        <v>605</v>
      </c>
      <c r="C6" s="1">
        <v>4356090</v>
      </c>
      <c r="D6" s="1" t="s">
        <v>606</v>
      </c>
      <c r="E6" s="1" t="s">
        <v>607</v>
      </c>
      <c r="F6" s="11" t="s">
        <v>608</v>
      </c>
      <c r="G6" s="1" t="s">
        <v>99</v>
      </c>
      <c r="H6" s="1"/>
      <c r="I6" s="1" t="s">
        <v>183</v>
      </c>
      <c r="J6" s="1" t="s">
        <v>609</v>
      </c>
      <c r="K6" s="1" t="s">
        <v>610</v>
      </c>
      <c r="L6" s="1" t="s">
        <v>104</v>
      </c>
      <c r="M6" s="1" t="s">
        <v>378</v>
      </c>
      <c r="N6" s="1" t="s">
        <v>223</v>
      </c>
      <c r="O6" s="1" t="s">
        <v>224</v>
      </c>
      <c r="P6" s="1" t="s">
        <v>611</v>
      </c>
      <c r="Q6" s="1"/>
      <c r="R6" s="1" t="s">
        <v>189</v>
      </c>
      <c r="S6" s="26" t="s">
        <v>612</v>
      </c>
      <c r="T6" s="1">
        <v>15069989099</v>
      </c>
      <c r="U6" s="1" t="s">
        <v>191</v>
      </c>
      <c r="V6" s="1">
        <v>13583710866</v>
      </c>
      <c r="W6" s="1" t="s">
        <v>110</v>
      </c>
      <c r="X6" s="1" t="s">
        <v>110</v>
      </c>
      <c r="Y6" s="1" t="s">
        <v>110</v>
      </c>
      <c r="Z6" s="30">
        <v>43047</v>
      </c>
      <c r="AA6" s="11" t="s">
        <v>613</v>
      </c>
      <c r="AB6" s="30">
        <v>43048</v>
      </c>
      <c r="AC6" s="11" t="s">
        <v>614</v>
      </c>
      <c r="AD6" s="1"/>
      <c r="AE6" s="1" t="s">
        <v>115</v>
      </c>
      <c r="AF6" s="1" t="s">
        <v>116</v>
      </c>
      <c r="AG6" s="46">
        <v>43047</v>
      </c>
      <c r="AH6" s="1" t="s">
        <v>117</v>
      </c>
      <c r="AI6" s="47">
        <v>0.20833333333333301</v>
      </c>
      <c r="AJ6" s="8" t="s">
        <v>93</v>
      </c>
      <c r="AK6" s="8">
        <v>280</v>
      </c>
      <c r="BH6" s="6"/>
    </row>
    <row r="7" spans="1:60">
      <c r="A7" s="1" t="s">
        <v>142</v>
      </c>
      <c r="B7" s="14" t="s">
        <v>302</v>
      </c>
      <c r="C7" s="1">
        <v>4356090</v>
      </c>
      <c r="D7" s="14" t="s">
        <v>303</v>
      </c>
      <c r="E7" s="14" t="s">
        <v>304</v>
      </c>
      <c r="F7" s="14" t="s">
        <v>305</v>
      </c>
      <c r="G7" s="14" t="s">
        <v>99</v>
      </c>
      <c r="H7" s="15" t="s">
        <v>306</v>
      </c>
      <c r="I7" s="14" t="s">
        <v>307</v>
      </c>
      <c r="J7" s="14" t="s">
        <v>308</v>
      </c>
      <c r="K7" s="14" t="s">
        <v>309</v>
      </c>
      <c r="L7" s="14" t="s">
        <v>209</v>
      </c>
      <c r="M7" s="14" t="s">
        <v>105</v>
      </c>
      <c r="N7" s="14" t="s">
        <v>151</v>
      </c>
      <c r="O7" s="14" t="s">
        <v>224</v>
      </c>
      <c r="P7" s="14" t="s">
        <v>309</v>
      </c>
      <c r="Q7" s="14" t="s">
        <v>310</v>
      </c>
      <c r="R7" s="14" t="s">
        <v>311</v>
      </c>
      <c r="S7" s="14" t="s">
        <v>312</v>
      </c>
      <c r="T7" s="14">
        <v>18972036787</v>
      </c>
      <c r="U7" s="14" t="s">
        <v>313</v>
      </c>
      <c r="V7" s="14">
        <v>13343545433</v>
      </c>
      <c r="W7" s="14" t="s">
        <v>110</v>
      </c>
      <c r="X7" s="14" t="s">
        <v>110</v>
      </c>
      <c r="Y7" s="14" t="s">
        <v>110</v>
      </c>
      <c r="Z7" s="33">
        <v>43046</v>
      </c>
      <c r="AA7" s="14" t="s">
        <v>314</v>
      </c>
      <c r="AB7" s="30">
        <v>43048</v>
      </c>
      <c r="AC7" s="14" t="s">
        <v>315</v>
      </c>
      <c r="AD7" s="14"/>
      <c r="AE7" s="14" t="s">
        <v>115</v>
      </c>
      <c r="AF7" s="14"/>
      <c r="AG7" s="14">
        <v>11.7</v>
      </c>
      <c r="AH7" s="14" t="s">
        <v>117</v>
      </c>
      <c r="AI7" s="239">
        <v>0.243055555555556</v>
      </c>
      <c r="AJ7" s="248" t="s">
        <v>93</v>
      </c>
      <c r="AK7" s="248">
        <v>280</v>
      </c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</row>
    <row r="8" spans="1:60">
      <c r="A8" s="1" t="s">
        <v>142</v>
      </c>
      <c r="B8" s="14" t="s">
        <v>316</v>
      </c>
      <c r="C8" s="1">
        <v>4356090</v>
      </c>
      <c r="D8" s="14" t="s">
        <v>317</v>
      </c>
      <c r="E8" s="14" t="s">
        <v>318</v>
      </c>
      <c r="F8" s="14" t="s">
        <v>319</v>
      </c>
      <c r="G8" s="14" t="s">
        <v>165</v>
      </c>
      <c r="H8" s="15" t="s">
        <v>320</v>
      </c>
      <c r="I8" s="14" t="s">
        <v>307</v>
      </c>
      <c r="J8" s="14" t="s">
        <v>308</v>
      </c>
      <c r="K8" s="14" t="s">
        <v>321</v>
      </c>
      <c r="L8" s="14" t="s">
        <v>209</v>
      </c>
      <c r="M8" s="14" t="s">
        <v>105</v>
      </c>
      <c r="N8" s="14" t="s">
        <v>168</v>
      </c>
      <c r="O8" s="14" t="s">
        <v>300</v>
      </c>
      <c r="P8" s="14" t="s">
        <v>321</v>
      </c>
      <c r="Q8" s="14" t="s">
        <v>310</v>
      </c>
      <c r="R8" s="14" t="s">
        <v>322</v>
      </c>
      <c r="S8" s="14" t="s">
        <v>323</v>
      </c>
      <c r="T8" s="14">
        <v>13697297321</v>
      </c>
      <c r="U8" s="14" t="s">
        <v>313</v>
      </c>
      <c r="V8" s="14">
        <v>13343545433</v>
      </c>
      <c r="W8" s="14" t="s">
        <v>110</v>
      </c>
      <c r="X8" s="14" t="s">
        <v>110</v>
      </c>
      <c r="Y8" s="14" t="s">
        <v>110</v>
      </c>
      <c r="Z8" s="33">
        <v>43046</v>
      </c>
      <c r="AA8" s="14" t="s">
        <v>314</v>
      </c>
      <c r="AB8" s="30">
        <v>43048</v>
      </c>
      <c r="AC8" s="14" t="s">
        <v>315</v>
      </c>
      <c r="AD8" s="14"/>
      <c r="AE8" s="14" t="s">
        <v>115</v>
      </c>
      <c r="AF8" s="14"/>
      <c r="AG8" s="14">
        <v>11.7</v>
      </c>
      <c r="AH8" s="14" t="s">
        <v>117</v>
      </c>
      <c r="AI8" s="240"/>
      <c r="AJ8" s="240"/>
      <c r="AK8" s="240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</row>
    <row r="9" spans="1:60">
      <c r="A9" s="16" t="s">
        <v>94</v>
      </c>
      <c r="B9" s="16" t="s">
        <v>161</v>
      </c>
      <c r="C9" s="1">
        <v>4356090</v>
      </c>
      <c r="D9" s="16" t="s">
        <v>162</v>
      </c>
      <c r="E9" s="16" t="s">
        <v>163</v>
      </c>
      <c r="F9" s="16" t="s">
        <v>164</v>
      </c>
      <c r="G9" s="16" t="s">
        <v>165</v>
      </c>
      <c r="H9" s="16"/>
      <c r="I9" s="1" t="s">
        <v>101</v>
      </c>
      <c r="J9" s="16" t="s">
        <v>166</v>
      </c>
      <c r="K9" s="16" t="s">
        <v>167</v>
      </c>
      <c r="L9" s="16" t="s">
        <v>104</v>
      </c>
      <c r="M9" s="16"/>
      <c r="N9" s="16" t="s">
        <v>168</v>
      </c>
      <c r="O9" s="16"/>
      <c r="P9" s="16"/>
      <c r="Q9" s="16"/>
      <c r="R9" s="16"/>
      <c r="S9" s="166" t="s">
        <v>169</v>
      </c>
      <c r="T9" s="16">
        <v>15836831526</v>
      </c>
      <c r="U9" s="16" t="s">
        <v>170</v>
      </c>
      <c r="V9" s="16">
        <v>18638165852</v>
      </c>
      <c r="W9" s="16" t="s">
        <v>110</v>
      </c>
      <c r="X9" s="16" t="s">
        <v>110</v>
      </c>
      <c r="Y9" s="16" t="s">
        <v>110</v>
      </c>
      <c r="Z9" s="35">
        <v>43046</v>
      </c>
      <c r="AA9" s="16" t="s">
        <v>171</v>
      </c>
      <c r="AB9" s="35">
        <v>43048</v>
      </c>
      <c r="AC9" s="16" t="s">
        <v>172</v>
      </c>
      <c r="AD9" s="16" t="s">
        <v>173</v>
      </c>
      <c r="AE9" s="1" t="s">
        <v>115</v>
      </c>
      <c r="AF9" s="1" t="s">
        <v>116</v>
      </c>
      <c r="AG9" s="46">
        <v>43047</v>
      </c>
      <c r="AH9" s="1" t="s">
        <v>117</v>
      </c>
      <c r="AI9" s="243">
        <v>0.29166666666666702</v>
      </c>
      <c r="AJ9" s="249" t="s">
        <v>118</v>
      </c>
      <c r="AK9" s="249">
        <v>350</v>
      </c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</row>
    <row r="10" spans="1:60">
      <c r="A10" s="16" t="s">
        <v>94</v>
      </c>
      <c r="B10" s="16" t="s">
        <v>174</v>
      </c>
      <c r="C10" s="1">
        <v>4356090</v>
      </c>
      <c r="D10" s="16" t="s">
        <v>175</v>
      </c>
      <c r="E10" s="16" t="s">
        <v>176</v>
      </c>
      <c r="F10" s="16" t="s">
        <v>177</v>
      </c>
      <c r="G10" s="16" t="s">
        <v>165</v>
      </c>
      <c r="H10" s="16"/>
      <c r="I10" s="1" t="s">
        <v>101</v>
      </c>
      <c r="J10" s="16" t="s">
        <v>166</v>
      </c>
      <c r="K10" s="16" t="s">
        <v>167</v>
      </c>
      <c r="L10" s="16" t="s">
        <v>104</v>
      </c>
      <c r="M10" s="16"/>
      <c r="N10" s="16" t="s">
        <v>168</v>
      </c>
      <c r="O10" s="16"/>
      <c r="P10" s="16"/>
      <c r="Q10" s="16"/>
      <c r="R10" s="16"/>
      <c r="S10" s="166" t="s">
        <v>178</v>
      </c>
      <c r="T10" s="16">
        <v>15303704009</v>
      </c>
      <c r="U10" s="16" t="s">
        <v>170</v>
      </c>
      <c r="V10" s="16">
        <v>18638165852</v>
      </c>
      <c r="W10" s="16" t="s">
        <v>110</v>
      </c>
      <c r="X10" s="16" t="s">
        <v>110</v>
      </c>
      <c r="Y10" s="16" t="s">
        <v>110</v>
      </c>
      <c r="Z10" s="35">
        <v>43046</v>
      </c>
      <c r="AA10" s="16" t="s">
        <v>171</v>
      </c>
      <c r="AB10" s="35">
        <v>43048</v>
      </c>
      <c r="AC10" s="16" t="s">
        <v>172</v>
      </c>
      <c r="AD10" s="16" t="s">
        <v>173</v>
      </c>
      <c r="AE10" s="1" t="s">
        <v>115</v>
      </c>
      <c r="AF10" s="1" t="s">
        <v>116</v>
      </c>
      <c r="AG10" s="46">
        <v>43047</v>
      </c>
      <c r="AH10" s="1" t="s">
        <v>117</v>
      </c>
      <c r="AI10" s="244"/>
      <c r="AJ10" s="244"/>
      <c r="AK10" s="244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</row>
    <row r="11" spans="1:60" ht="18.75" customHeight="1">
      <c r="A11" s="1" t="s">
        <v>142</v>
      </c>
      <c r="B11" s="1" t="s">
        <v>563</v>
      </c>
      <c r="C11" s="1">
        <v>4356090</v>
      </c>
      <c r="D11" s="1" t="s">
        <v>564</v>
      </c>
      <c r="E11" s="1" t="s">
        <v>565</v>
      </c>
      <c r="F11" s="11" t="s">
        <v>566</v>
      </c>
      <c r="G11" s="1" t="s">
        <v>165</v>
      </c>
      <c r="H11" s="1"/>
      <c r="I11" s="1" t="s">
        <v>567</v>
      </c>
      <c r="J11" s="1" t="s">
        <v>567</v>
      </c>
      <c r="K11" s="1" t="s">
        <v>568</v>
      </c>
      <c r="L11" s="1" t="s">
        <v>104</v>
      </c>
      <c r="M11" s="1" t="s">
        <v>150</v>
      </c>
      <c r="N11" s="1" t="s">
        <v>151</v>
      </c>
      <c r="O11" s="1" t="s">
        <v>569</v>
      </c>
      <c r="P11" s="1" t="s">
        <v>570</v>
      </c>
      <c r="Q11" s="1">
        <v>401420</v>
      </c>
      <c r="R11" s="1" t="s">
        <v>571</v>
      </c>
      <c r="S11" s="27" t="s">
        <v>572</v>
      </c>
      <c r="T11" s="11">
        <v>13072363628</v>
      </c>
      <c r="U11" s="1" t="s">
        <v>573</v>
      </c>
      <c r="V11" s="1">
        <v>13271847099</v>
      </c>
      <c r="W11" s="1" t="s">
        <v>110</v>
      </c>
      <c r="X11" s="1" t="s">
        <v>110</v>
      </c>
      <c r="Y11" s="1" t="s">
        <v>110</v>
      </c>
      <c r="Z11" s="30">
        <v>43047</v>
      </c>
      <c r="AA11" s="1" t="s">
        <v>574</v>
      </c>
      <c r="AB11" s="30">
        <v>43048</v>
      </c>
      <c r="AC11" s="1" t="s">
        <v>575</v>
      </c>
      <c r="AD11" s="1"/>
      <c r="AE11" s="1" t="s">
        <v>111</v>
      </c>
      <c r="AF11" s="1" t="s">
        <v>576</v>
      </c>
      <c r="AG11" s="9" t="s">
        <v>577</v>
      </c>
      <c r="AH11" s="9" t="s">
        <v>578</v>
      </c>
      <c r="AI11" s="245"/>
      <c r="AJ11" s="245"/>
      <c r="AK11" s="245"/>
    </row>
    <row r="12" spans="1:60">
      <c r="A12" s="1" t="s">
        <v>142</v>
      </c>
      <c r="B12" s="1" t="s">
        <v>244</v>
      </c>
      <c r="C12" s="1">
        <v>4356090</v>
      </c>
      <c r="D12" s="1" t="s">
        <v>245</v>
      </c>
      <c r="E12" s="1" t="s">
        <v>246</v>
      </c>
      <c r="F12" s="1" t="s">
        <v>247</v>
      </c>
      <c r="G12" s="1" t="s">
        <v>165</v>
      </c>
      <c r="H12" s="1" t="s">
        <v>248</v>
      </c>
      <c r="I12" s="1" t="s">
        <v>147</v>
      </c>
      <c r="J12" s="1" t="s">
        <v>249</v>
      </c>
      <c r="K12" s="1" t="s">
        <v>250</v>
      </c>
      <c r="L12" s="1" t="s">
        <v>251</v>
      </c>
      <c r="M12" s="1" t="s">
        <v>105</v>
      </c>
      <c r="N12" s="1" t="s">
        <v>151</v>
      </c>
      <c r="O12" s="1" t="s">
        <v>100</v>
      </c>
      <c r="P12" s="1" t="s">
        <v>252</v>
      </c>
      <c r="Q12" s="1">
        <v>671000</v>
      </c>
      <c r="R12" s="1"/>
      <c r="S12" s="165" t="s">
        <v>253</v>
      </c>
      <c r="T12" s="1">
        <v>18087200134</v>
      </c>
      <c r="U12" s="1" t="s">
        <v>155</v>
      </c>
      <c r="V12" s="1">
        <v>15125072230</v>
      </c>
      <c r="W12" s="1" t="s">
        <v>110</v>
      </c>
      <c r="X12" s="1" t="s">
        <v>110</v>
      </c>
      <c r="Y12" s="1" t="s">
        <v>110</v>
      </c>
      <c r="Z12" s="30">
        <v>43046</v>
      </c>
      <c r="AA12" s="1" t="s">
        <v>254</v>
      </c>
      <c r="AB12" s="30">
        <v>43048</v>
      </c>
      <c r="AC12" s="1" t="s">
        <v>255</v>
      </c>
      <c r="AD12" s="1" t="s">
        <v>256</v>
      </c>
      <c r="AE12" s="1" t="s">
        <v>115</v>
      </c>
      <c r="AF12" s="1" t="s">
        <v>158</v>
      </c>
      <c r="AG12" s="1" t="s">
        <v>159</v>
      </c>
      <c r="AH12" s="1" t="s">
        <v>117</v>
      </c>
      <c r="AI12" s="238">
        <v>0.35416666666666702</v>
      </c>
      <c r="AJ12" s="203" t="s">
        <v>93</v>
      </c>
      <c r="AK12" s="203">
        <v>280</v>
      </c>
    </row>
    <row r="13" spans="1:60">
      <c r="A13" s="1" t="s">
        <v>142</v>
      </c>
      <c r="B13" s="1" t="s">
        <v>411</v>
      </c>
      <c r="C13" s="1">
        <v>4356090</v>
      </c>
      <c r="D13" s="1" t="s">
        <v>339</v>
      </c>
      <c r="E13" s="1" t="s">
        <v>412</v>
      </c>
      <c r="F13" s="1" t="s">
        <v>413</v>
      </c>
      <c r="G13" s="1" t="s">
        <v>165</v>
      </c>
      <c r="H13" s="12" t="s">
        <v>414</v>
      </c>
      <c r="I13" s="1" t="s">
        <v>147</v>
      </c>
      <c r="J13" s="1" t="s">
        <v>415</v>
      </c>
      <c r="K13" s="1" t="s">
        <v>416</v>
      </c>
      <c r="L13" s="1" t="s">
        <v>132</v>
      </c>
      <c r="M13" s="1" t="s">
        <v>150</v>
      </c>
      <c r="N13" s="1" t="s">
        <v>151</v>
      </c>
      <c r="O13" s="1" t="s">
        <v>100</v>
      </c>
      <c r="P13" s="1" t="s">
        <v>417</v>
      </c>
      <c r="Q13" s="1">
        <v>650032</v>
      </c>
      <c r="R13" s="1"/>
      <c r="S13" s="165" t="s">
        <v>418</v>
      </c>
      <c r="T13" s="1">
        <v>13708895742</v>
      </c>
      <c r="U13" s="1" t="s">
        <v>155</v>
      </c>
      <c r="V13" s="1">
        <v>15288197808</v>
      </c>
      <c r="W13" s="1" t="s">
        <v>110</v>
      </c>
      <c r="X13" s="1" t="s">
        <v>110</v>
      </c>
      <c r="Y13" s="1" t="s">
        <v>110</v>
      </c>
      <c r="Z13" s="30">
        <v>43047</v>
      </c>
      <c r="AA13" s="1" t="s">
        <v>419</v>
      </c>
      <c r="AB13" s="30">
        <v>43048</v>
      </c>
      <c r="AC13" s="1" t="s">
        <v>420</v>
      </c>
      <c r="AD13" s="1" t="s">
        <v>421</v>
      </c>
      <c r="AE13" s="1" t="s">
        <v>115</v>
      </c>
      <c r="AF13" s="1" t="s">
        <v>158</v>
      </c>
      <c r="AG13" s="1" t="s">
        <v>159</v>
      </c>
      <c r="AH13" s="1" t="s">
        <v>117</v>
      </c>
      <c r="AI13" s="205"/>
      <c r="AJ13" s="205"/>
      <c r="AK13" s="205"/>
    </row>
    <row r="14" spans="1:60">
      <c r="A14" s="1" t="s">
        <v>94</v>
      </c>
      <c r="B14" s="1" t="s">
        <v>257</v>
      </c>
      <c r="C14" s="1">
        <v>4356090</v>
      </c>
      <c r="D14" s="1" t="s">
        <v>258</v>
      </c>
      <c r="E14" s="1" t="s">
        <v>259</v>
      </c>
      <c r="F14" s="1" t="s">
        <v>260</v>
      </c>
      <c r="G14" s="1" t="s">
        <v>99</v>
      </c>
      <c r="H14" s="12" t="s">
        <v>261</v>
      </c>
      <c r="I14" s="1" t="s">
        <v>183</v>
      </c>
      <c r="J14" s="1" t="s">
        <v>262</v>
      </c>
      <c r="K14" s="1" t="s">
        <v>263</v>
      </c>
      <c r="L14" s="1" t="s">
        <v>104</v>
      </c>
      <c r="M14" s="1" t="s">
        <v>150</v>
      </c>
      <c r="N14" s="1" t="s">
        <v>151</v>
      </c>
      <c r="O14" s="1" t="s">
        <v>264</v>
      </c>
      <c r="P14" s="1" t="s">
        <v>263</v>
      </c>
      <c r="Q14" s="1">
        <v>261100</v>
      </c>
      <c r="R14" s="1" t="s">
        <v>100</v>
      </c>
      <c r="S14" s="165" t="s">
        <v>265</v>
      </c>
      <c r="T14" s="1">
        <v>15863615701</v>
      </c>
      <c r="U14" s="1" t="s">
        <v>266</v>
      </c>
      <c r="V14" s="1">
        <v>18863038866</v>
      </c>
      <c r="W14" s="1" t="s">
        <v>110</v>
      </c>
      <c r="X14" s="1" t="s">
        <v>110</v>
      </c>
      <c r="Y14" s="1" t="s">
        <v>110</v>
      </c>
      <c r="Z14" s="30">
        <v>43046</v>
      </c>
      <c r="AA14" s="1" t="s">
        <v>797</v>
      </c>
      <c r="AB14" s="30">
        <v>43048</v>
      </c>
      <c r="AC14" s="1" t="s">
        <v>268</v>
      </c>
      <c r="AD14" s="1" t="s">
        <v>141</v>
      </c>
      <c r="AE14" s="1" t="s">
        <v>115</v>
      </c>
      <c r="AF14" s="1" t="s">
        <v>116</v>
      </c>
      <c r="AG14" s="46">
        <v>43047</v>
      </c>
      <c r="AH14" s="1" t="s">
        <v>117</v>
      </c>
      <c r="AI14" s="238">
        <v>0.40277777777777801</v>
      </c>
      <c r="AJ14" s="203" t="s">
        <v>796</v>
      </c>
      <c r="AK14" s="203">
        <v>350</v>
      </c>
    </row>
    <row r="15" spans="1:60">
      <c r="A15" s="1" t="s">
        <v>94</v>
      </c>
      <c r="B15" s="1" t="s">
        <v>470</v>
      </c>
      <c r="C15" s="1">
        <v>4356090</v>
      </c>
      <c r="D15" s="1" t="s">
        <v>437</v>
      </c>
      <c r="E15" s="1" t="s">
        <v>471</v>
      </c>
      <c r="F15" s="1" t="s">
        <v>472</v>
      </c>
      <c r="G15" s="1" t="s">
        <v>165</v>
      </c>
      <c r="H15" s="12"/>
      <c r="I15" s="1" t="s">
        <v>183</v>
      </c>
      <c r="J15" s="1" t="s">
        <v>473</v>
      </c>
      <c r="K15" s="1" t="s">
        <v>474</v>
      </c>
      <c r="L15" s="1" t="s">
        <v>186</v>
      </c>
      <c r="M15" s="1" t="s">
        <v>378</v>
      </c>
      <c r="N15" s="1" t="s">
        <v>133</v>
      </c>
      <c r="O15" s="1"/>
      <c r="P15" s="1" t="s">
        <v>475</v>
      </c>
      <c r="Q15" s="1">
        <v>266000</v>
      </c>
      <c r="R15" s="1" t="s">
        <v>189</v>
      </c>
      <c r="S15" s="165" t="s">
        <v>476</v>
      </c>
      <c r="T15" s="1">
        <v>18661802028</v>
      </c>
      <c r="U15" s="1" t="s">
        <v>477</v>
      </c>
      <c r="V15" s="1">
        <v>13335013170</v>
      </c>
      <c r="W15" s="1" t="s">
        <v>110</v>
      </c>
      <c r="X15" s="1" t="s">
        <v>110</v>
      </c>
      <c r="Y15" s="1" t="s">
        <v>110</v>
      </c>
      <c r="Z15" s="30">
        <v>43047</v>
      </c>
      <c r="AA15" s="1" t="s">
        <v>798</v>
      </c>
      <c r="AB15" s="30">
        <v>43048</v>
      </c>
      <c r="AC15" s="1" t="s">
        <v>268</v>
      </c>
      <c r="AD15" s="1" t="s">
        <v>479</v>
      </c>
      <c r="AE15" s="1" t="s">
        <v>115</v>
      </c>
      <c r="AF15" s="1" t="s">
        <v>116</v>
      </c>
      <c r="AG15" s="46">
        <v>43047</v>
      </c>
      <c r="AH15" s="1" t="s">
        <v>117</v>
      </c>
      <c r="AI15" s="241"/>
      <c r="AJ15" s="204"/>
      <c r="AK15" s="204"/>
    </row>
    <row r="16" spans="1:60" s="2" customFormat="1">
      <c r="A16" s="1" t="s">
        <v>94</v>
      </c>
      <c r="B16" s="1" t="s">
        <v>548</v>
      </c>
      <c r="C16" s="1"/>
      <c r="D16" s="1" t="s">
        <v>549</v>
      </c>
      <c r="E16" s="1" t="s">
        <v>550</v>
      </c>
      <c r="F16" s="1" t="s">
        <v>551</v>
      </c>
      <c r="G16" s="1" t="s">
        <v>165</v>
      </c>
      <c r="H16" s="12"/>
      <c r="I16" s="1" t="s">
        <v>183</v>
      </c>
      <c r="J16" s="1" t="s">
        <v>473</v>
      </c>
      <c r="K16" s="1" t="s">
        <v>552</v>
      </c>
      <c r="L16" s="1" t="s">
        <v>186</v>
      </c>
      <c r="M16" s="1" t="s">
        <v>378</v>
      </c>
      <c r="N16" s="1" t="s">
        <v>133</v>
      </c>
      <c r="O16" s="1"/>
      <c r="P16" s="1" t="s">
        <v>553</v>
      </c>
      <c r="Q16" s="1">
        <v>266000</v>
      </c>
      <c r="R16" s="1"/>
      <c r="S16" s="165" t="s">
        <v>554</v>
      </c>
      <c r="T16" s="1">
        <v>18605325837</v>
      </c>
      <c r="U16" s="1" t="s">
        <v>477</v>
      </c>
      <c r="V16" s="1">
        <v>13335013170</v>
      </c>
      <c r="W16" s="1" t="s">
        <v>110</v>
      </c>
      <c r="X16" s="1" t="s">
        <v>110</v>
      </c>
      <c r="Y16" s="1" t="s">
        <v>110</v>
      </c>
      <c r="Z16" s="30">
        <v>11.8</v>
      </c>
      <c r="AA16" s="1" t="s">
        <v>546</v>
      </c>
      <c r="AB16" s="30">
        <v>43048</v>
      </c>
      <c r="AC16" s="1" t="s">
        <v>268</v>
      </c>
      <c r="AD16" s="1"/>
      <c r="AE16" s="1" t="s">
        <v>115</v>
      </c>
      <c r="AF16" s="1" t="s">
        <v>116</v>
      </c>
      <c r="AG16" s="46">
        <v>43047</v>
      </c>
      <c r="AH16" s="50" t="s">
        <v>117</v>
      </c>
      <c r="AI16" s="241"/>
      <c r="AJ16" s="204"/>
      <c r="AK16" s="204"/>
    </row>
    <row r="17" spans="1:60">
      <c r="A17" s="1" t="s">
        <v>94</v>
      </c>
      <c r="B17" s="1" t="s">
        <v>235</v>
      </c>
      <c r="C17" s="1">
        <v>4356090</v>
      </c>
      <c r="D17" s="1" t="s">
        <v>137</v>
      </c>
      <c r="E17" s="1" t="s">
        <v>236</v>
      </c>
      <c r="F17" s="1" t="s">
        <v>237</v>
      </c>
      <c r="G17" s="1" t="s">
        <v>165</v>
      </c>
      <c r="H17" s="12"/>
      <c r="I17" s="1" t="s">
        <v>183</v>
      </c>
      <c r="J17" s="1" t="s">
        <v>238</v>
      </c>
      <c r="K17" s="1" t="s">
        <v>239</v>
      </c>
      <c r="L17" s="1" t="s">
        <v>186</v>
      </c>
      <c r="M17" s="1" t="s">
        <v>105</v>
      </c>
      <c r="N17" s="1" t="s">
        <v>223</v>
      </c>
      <c r="O17" s="1"/>
      <c r="P17" s="1"/>
      <c r="Q17" s="1"/>
      <c r="R17" s="1"/>
      <c r="S17" s="165" t="s">
        <v>240</v>
      </c>
      <c r="T17" s="1">
        <v>13505355033</v>
      </c>
      <c r="U17" s="1" t="s">
        <v>241</v>
      </c>
      <c r="V17" s="1">
        <v>18660581199</v>
      </c>
      <c r="W17" s="1" t="s">
        <v>110</v>
      </c>
      <c r="X17" s="1" t="s">
        <v>110</v>
      </c>
      <c r="Y17" s="1" t="s">
        <v>110</v>
      </c>
      <c r="Z17" s="30">
        <v>43046</v>
      </c>
      <c r="AA17" s="1" t="s">
        <v>242</v>
      </c>
      <c r="AB17" s="30">
        <v>43048</v>
      </c>
      <c r="AC17" s="1" t="s">
        <v>243</v>
      </c>
      <c r="AD17" s="1"/>
      <c r="AE17" s="1" t="s">
        <v>115</v>
      </c>
      <c r="AF17" s="1" t="s">
        <v>116</v>
      </c>
      <c r="AG17" s="46">
        <v>43047</v>
      </c>
      <c r="AH17" s="1" t="s">
        <v>117</v>
      </c>
      <c r="AI17" s="241"/>
      <c r="AJ17" s="204"/>
      <c r="AK17" s="204"/>
    </row>
    <row r="18" spans="1:60">
      <c r="A18" s="1" t="s">
        <v>94</v>
      </c>
      <c r="B18" s="1" t="s">
        <v>636</v>
      </c>
      <c r="C18" s="1">
        <v>4356090</v>
      </c>
      <c r="D18" s="1" t="s">
        <v>637</v>
      </c>
      <c r="E18" s="1" t="s">
        <v>638</v>
      </c>
      <c r="F18" s="1" t="s">
        <v>639</v>
      </c>
      <c r="G18" s="1" t="s">
        <v>99</v>
      </c>
      <c r="H18" s="12" t="s">
        <v>640</v>
      </c>
      <c r="I18" s="1" t="s">
        <v>101</v>
      </c>
      <c r="J18" s="1" t="s">
        <v>641</v>
      </c>
      <c r="K18" s="1" t="s">
        <v>642</v>
      </c>
      <c r="L18" s="1" t="s">
        <v>104</v>
      </c>
      <c r="M18" s="1" t="s">
        <v>105</v>
      </c>
      <c r="N18" s="1" t="s">
        <v>133</v>
      </c>
      <c r="O18" s="1"/>
      <c r="P18" s="1"/>
      <c r="Q18" s="1"/>
      <c r="R18" s="1"/>
      <c r="S18" s="165" t="s">
        <v>643</v>
      </c>
      <c r="T18" s="1">
        <v>15139276370</v>
      </c>
      <c r="U18" s="1" t="s">
        <v>644</v>
      </c>
      <c r="V18" s="1">
        <v>13938209150</v>
      </c>
      <c r="W18" s="1" t="s">
        <v>111</v>
      </c>
      <c r="X18" s="1" t="s">
        <v>111</v>
      </c>
      <c r="Y18" s="1" t="s">
        <v>111</v>
      </c>
      <c r="Z18" s="30">
        <v>43047</v>
      </c>
      <c r="AA18" s="16" t="s">
        <v>171</v>
      </c>
      <c r="AB18" s="30">
        <v>43048</v>
      </c>
      <c r="AC18" s="1" t="s">
        <v>229</v>
      </c>
      <c r="AD18" s="1"/>
      <c r="AE18" s="1" t="s">
        <v>115</v>
      </c>
      <c r="AF18" s="1" t="s">
        <v>116</v>
      </c>
      <c r="AG18" s="46">
        <v>43047</v>
      </c>
      <c r="AH18" s="1" t="s">
        <v>117</v>
      </c>
      <c r="AI18" s="241"/>
      <c r="AJ18" s="204"/>
      <c r="AK18" s="204"/>
    </row>
    <row r="19" spans="1:60">
      <c r="A19" s="1" t="s">
        <v>94</v>
      </c>
      <c r="B19" s="1" t="s">
        <v>217</v>
      </c>
      <c r="C19" s="1">
        <v>4356090</v>
      </c>
      <c r="D19" s="1" t="s">
        <v>218</v>
      </c>
      <c r="E19" s="1" t="s">
        <v>219</v>
      </c>
      <c r="F19" s="1" t="s">
        <v>220</v>
      </c>
      <c r="G19" s="1" t="s">
        <v>99</v>
      </c>
      <c r="H19" s="12"/>
      <c r="I19" s="1" t="s">
        <v>101</v>
      </c>
      <c r="J19" s="1" t="s">
        <v>221</v>
      </c>
      <c r="K19" s="1" t="s">
        <v>222</v>
      </c>
      <c r="L19" s="1" t="s">
        <v>104</v>
      </c>
      <c r="M19" s="1" t="s">
        <v>105</v>
      </c>
      <c r="N19" s="1" t="s">
        <v>223</v>
      </c>
      <c r="O19" s="1" t="s">
        <v>224</v>
      </c>
      <c r="P19" s="1" t="s">
        <v>222</v>
      </c>
      <c r="Q19" s="1">
        <v>461670</v>
      </c>
      <c r="R19" s="1"/>
      <c r="S19" s="165" t="s">
        <v>225</v>
      </c>
      <c r="T19" s="1">
        <v>13849869063</v>
      </c>
      <c r="U19" s="1" t="s">
        <v>227</v>
      </c>
      <c r="V19" s="1">
        <v>15664211555</v>
      </c>
      <c r="W19" s="1" t="s">
        <v>110</v>
      </c>
      <c r="X19" s="1" t="s">
        <v>110</v>
      </c>
      <c r="Y19" s="1" t="s">
        <v>110</v>
      </c>
      <c r="Z19" s="30">
        <v>43046</v>
      </c>
      <c r="AA19" s="1" t="s">
        <v>228</v>
      </c>
      <c r="AB19" s="30">
        <v>43048</v>
      </c>
      <c r="AC19" s="1" t="s">
        <v>229</v>
      </c>
      <c r="AD19" s="1" t="s">
        <v>114</v>
      </c>
      <c r="AE19" s="1" t="s">
        <v>115</v>
      </c>
      <c r="AF19" s="1" t="s">
        <v>116</v>
      </c>
      <c r="AG19" s="46">
        <v>43047</v>
      </c>
      <c r="AH19" s="1" t="s">
        <v>117</v>
      </c>
      <c r="AI19" s="242"/>
      <c r="AJ19" s="205"/>
      <c r="AK19" s="205"/>
    </row>
    <row r="20" spans="1:60" s="3" customFormat="1">
      <c r="A20" s="17" t="s">
        <v>345</v>
      </c>
      <c r="B20" s="17" t="s">
        <v>734</v>
      </c>
      <c r="C20" s="17">
        <v>4356090</v>
      </c>
      <c r="D20" s="17" t="s">
        <v>708</v>
      </c>
      <c r="E20" s="17" t="s">
        <v>735</v>
      </c>
      <c r="F20" s="17" t="s">
        <v>736</v>
      </c>
      <c r="G20" s="17" t="s">
        <v>165</v>
      </c>
      <c r="H20" s="18"/>
      <c r="I20" s="17" t="s">
        <v>655</v>
      </c>
      <c r="J20" s="17" t="s">
        <v>737</v>
      </c>
      <c r="K20" s="17" t="s">
        <v>738</v>
      </c>
      <c r="L20" s="17" t="s">
        <v>104</v>
      </c>
      <c r="M20" s="17"/>
      <c r="N20" s="17" t="s">
        <v>133</v>
      </c>
      <c r="O20" s="17" t="s">
        <v>152</v>
      </c>
      <c r="P20" s="17" t="s">
        <v>739</v>
      </c>
      <c r="Q20" s="17">
        <v>535000</v>
      </c>
      <c r="R20" s="17"/>
      <c r="S20" s="167" t="s">
        <v>740</v>
      </c>
      <c r="T20" s="17">
        <v>13877729987</v>
      </c>
      <c r="U20" s="17" t="s">
        <v>658</v>
      </c>
      <c r="V20" s="17">
        <v>13558118097</v>
      </c>
      <c r="W20" s="17" t="s">
        <v>110</v>
      </c>
      <c r="X20" s="17" t="s">
        <v>741</v>
      </c>
      <c r="Y20" s="17" t="s">
        <v>741</v>
      </c>
      <c r="Z20" s="37">
        <v>43047</v>
      </c>
      <c r="AA20" s="17" t="s">
        <v>799</v>
      </c>
      <c r="AB20" s="36">
        <v>43048</v>
      </c>
      <c r="AC20" s="17" t="s">
        <v>800</v>
      </c>
      <c r="AD20" s="17"/>
      <c r="AE20" s="17" t="s">
        <v>115</v>
      </c>
      <c r="AF20" s="17" t="s">
        <v>337</v>
      </c>
      <c r="AG20" s="37">
        <v>43047</v>
      </c>
      <c r="AH20" s="17" t="s">
        <v>117</v>
      </c>
      <c r="AI20" s="51">
        <v>0.47222222222222199</v>
      </c>
      <c r="AJ20" s="17" t="s">
        <v>93</v>
      </c>
      <c r="AK20" s="17">
        <v>280</v>
      </c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</row>
    <row r="21" spans="1:60" ht="33.75" customHeight="1">
      <c r="A21" s="1" t="s">
        <v>142</v>
      </c>
      <c r="B21" s="1" t="s">
        <v>422</v>
      </c>
      <c r="C21" s="1">
        <v>4356090</v>
      </c>
      <c r="D21" s="1" t="s">
        <v>423</v>
      </c>
      <c r="E21" s="1" t="s">
        <v>424</v>
      </c>
      <c r="F21" s="1" t="s">
        <v>425</v>
      </c>
      <c r="G21" s="1" t="s">
        <v>99</v>
      </c>
      <c r="H21" s="12" t="s">
        <v>426</v>
      </c>
      <c r="I21" s="1" t="s">
        <v>147</v>
      </c>
      <c r="J21" s="1" t="s">
        <v>427</v>
      </c>
      <c r="K21" s="1" t="s">
        <v>428</v>
      </c>
      <c r="L21" s="1" t="s">
        <v>104</v>
      </c>
      <c r="M21" s="1" t="s">
        <v>105</v>
      </c>
      <c r="N21" s="1" t="s">
        <v>223</v>
      </c>
      <c r="O21" s="1" t="s">
        <v>264</v>
      </c>
      <c r="P21" s="1" t="s">
        <v>429</v>
      </c>
      <c r="Q21" s="1">
        <v>663000</v>
      </c>
      <c r="R21" s="1"/>
      <c r="S21" s="165" t="s">
        <v>430</v>
      </c>
      <c r="T21" s="1">
        <v>13887639636</v>
      </c>
      <c r="U21" s="1" t="s">
        <v>431</v>
      </c>
      <c r="V21" s="1">
        <v>13887534422</v>
      </c>
      <c r="W21" s="1" t="s">
        <v>110</v>
      </c>
      <c r="X21" s="1" t="s">
        <v>110</v>
      </c>
      <c r="Y21" s="1" t="s">
        <v>110</v>
      </c>
      <c r="Z21" s="30">
        <v>43047</v>
      </c>
      <c r="AA21" s="9" t="s">
        <v>801</v>
      </c>
      <c r="AB21" s="30">
        <v>43048</v>
      </c>
      <c r="AC21" s="9" t="s">
        <v>433</v>
      </c>
      <c r="AD21" s="1"/>
      <c r="AE21" s="1" t="s">
        <v>115</v>
      </c>
      <c r="AF21" s="1" t="s">
        <v>434</v>
      </c>
      <c r="AG21" s="1" t="s">
        <v>435</v>
      </c>
      <c r="AH21" s="1" t="s">
        <v>117</v>
      </c>
      <c r="AI21" s="238">
        <v>0.49305555555555602</v>
      </c>
      <c r="AJ21" s="203" t="s">
        <v>93</v>
      </c>
      <c r="AK21" s="203">
        <v>280</v>
      </c>
    </row>
    <row r="22" spans="1:60" ht="29.25" customHeight="1">
      <c r="A22" s="1" t="s">
        <v>142</v>
      </c>
      <c r="B22" s="1" t="s">
        <v>436</v>
      </c>
      <c r="C22" s="1">
        <v>4356090</v>
      </c>
      <c r="D22" s="1" t="s">
        <v>437</v>
      </c>
      <c r="E22" s="1" t="s">
        <v>438</v>
      </c>
      <c r="F22" s="1" t="s">
        <v>439</v>
      </c>
      <c r="G22" s="1" t="s">
        <v>165</v>
      </c>
      <c r="H22" s="12" t="s">
        <v>440</v>
      </c>
      <c r="I22" s="1" t="s">
        <v>147</v>
      </c>
      <c r="J22" s="1" t="s">
        <v>441</v>
      </c>
      <c r="K22" s="1" t="s">
        <v>442</v>
      </c>
      <c r="L22" s="1" t="s">
        <v>104</v>
      </c>
      <c r="M22" s="1" t="s">
        <v>105</v>
      </c>
      <c r="N22" s="1" t="s">
        <v>223</v>
      </c>
      <c r="O22" s="1" t="s">
        <v>264</v>
      </c>
      <c r="P22" s="1" t="s">
        <v>443</v>
      </c>
      <c r="Q22" s="1">
        <v>657000</v>
      </c>
      <c r="R22" s="1"/>
      <c r="S22" s="165" t="s">
        <v>444</v>
      </c>
      <c r="T22" s="1">
        <v>13638838866</v>
      </c>
      <c r="U22" s="1" t="s">
        <v>431</v>
      </c>
      <c r="V22" s="1">
        <v>13577360467</v>
      </c>
      <c r="W22" s="1" t="s">
        <v>110</v>
      </c>
      <c r="X22" s="1" t="s">
        <v>110</v>
      </c>
      <c r="Y22" s="1" t="s">
        <v>110</v>
      </c>
      <c r="Z22" s="30">
        <v>43047</v>
      </c>
      <c r="AA22" s="9" t="s">
        <v>802</v>
      </c>
      <c r="AB22" s="30">
        <v>43048</v>
      </c>
      <c r="AC22" s="9" t="s">
        <v>803</v>
      </c>
      <c r="AD22" s="1"/>
      <c r="AE22" s="1" t="s">
        <v>115</v>
      </c>
      <c r="AF22" s="1" t="s">
        <v>434</v>
      </c>
      <c r="AG22" s="1" t="s">
        <v>435</v>
      </c>
      <c r="AH22" s="1" t="s">
        <v>117</v>
      </c>
      <c r="AI22" s="205"/>
      <c r="AJ22" s="205"/>
      <c r="AK22" s="205"/>
    </row>
    <row r="23" spans="1:60">
      <c r="A23" s="1" t="s">
        <v>94</v>
      </c>
      <c r="B23" s="1" t="s">
        <v>480</v>
      </c>
      <c r="C23" s="1">
        <v>4356090</v>
      </c>
      <c r="D23" s="1" t="s">
        <v>481</v>
      </c>
      <c r="E23" s="1" t="s">
        <v>482</v>
      </c>
      <c r="F23" s="11" t="s">
        <v>483</v>
      </c>
      <c r="G23" s="1" t="s">
        <v>165</v>
      </c>
      <c r="H23" s="1" t="s">
        <v>484</v>
      </c>
      <c r="I23" s="1" t="s">
        <v>183</v>
      </c>
      <c r="J23" s="1" t="s">
        <v>485</v>
      </c>
      <c r="K23" s="1" t="s">
        <v>486</v>
      </c>
      <c r="L23" s="1" t="s">
        <v>487</v>
      </c>
      <c r="M23" s="1" t="s">
        <v>150</v>
      </c>
      <c r="N23" s="1" t="s">
        <v>223</v>
      </c>
      <c r="O23" s="1" t="s">
        <v>152</v>
      </c>
      <c r="P23" s="1" t="s">
        <v>488</v>
      </c>
      <c r="Q23" s="1">
        <v>253000</v>
      </c>
      <c r="R23" s="1" t="s">
        <v>189</v>
      </c>
      <c r="S23" s="26" t="s">
        <v>489</v>
      </c>
      <c r="T23" s="1">
        <v>13505346551</v>
      </c>
      <c r="U23" s="1" t="s">
        <v>490</v>
      </c>
      <c r="V23" s="1">
        <v>13165313399</v>
      </c>
      <c r="W23" s="1" t="s">
        <v>110</v>
      </c>
      <c r="X23" s="1" t="s">
        <v>110</v>
      </c>
      <c r="Y23" s="1" t="s">
        <v>110</v>
      </c>
      <c r="Z23" s="34">
        <v>43047</v>
      </c>
      <c r="AA23" s="11" t="s">
        <v>491</v>
      </c>
      <c r="AB23" s="30">
        <v>43048</v>
      </c>
      <c r="AC23" s="11" t="s">
        <v>492</v>
      </c>
      <c r="AD23" s="1"/>
      <c r="AE23" s="1" t="s">
        <v>115</v>
      </c>
      <c r="AF23" s="1" t="s">
        <v>116</v>
      </c>
      <c r="AG23" s="46">
        <v>43047</v>
      </c>
      <c r="AH23" s="1" t="s">
        <v>117</v>
      </c>
      <c r="AI23" s="238">
        <v>0.52083333333333304</v>
      </c>
      <c r="AJ23" s="203" t="s">
        <v>118</v>
      </c>
      <c r="AK23" s="203">
        <v>350</v>
      </c>
      <c r="BH23" s="6"/>
    </row>
    <row r="24" spans="1:60">
      <c r="A24" s="1" t="s">
        <v>94</v>
      </c>
      <c r="B24" s="19" t="s">
        <v>493</v>
      </c>
      <c r="C24" s="1">
        <v>4356090</v>
      </c>
      <c r="D24" s="19" t="s">
        <v>494</v>
      </c>
      <c r="E24" s="19" t="s">
        <v>495</v>
      </c>
      <c r="F24" s="1" t="s">
        <v>496</v>
      </c>
      <c r="G24" s="1" t="s">
        <v>99</v>
      </c>
      <c r="H24" s="12" t="s">
        <v>497</v>
      </c>
      <c r="I24" s="1" t="s">
        <v>183</v>
      </c>
      <c r="J24" s="19" t="s">
        <v>498</v>
      </c>
      <c r="K24" s="19" t="s">
        <v>499</v>
      </c>
      <c r="L24" s="19" t="s">
        <v>500</v>
      </c>
      <c r="M24" s="19" t="s">
        <v>150</v>
      </c>
      <c r="N24" s="1" t="s">
        <v>133</v>
      </c>
      <c r="O24" s="1" t="s">
        <v>133</v>
      </c>
      <c r="P24" s="19" t="s">
        <v>501</v>
      </c>
      <c r="Q24" s="19">
        <v>250000</v>
      </c>
      <c r="R24" s="19" t="s">
        <v>189</v>
      </c>
      <c r="S24" s="29" t="s">
        <v>502</v>
      </c>
      <c r="T24" s="19">
        <v>13001721062</v>
      </c>
      <c r="U24" s="19" t="s">
        <v>490</v>
      </c>
      <c r="V24" s="19">
        <v>13165313399</v>
      </c>
      <c r="W24" s="19" t="s">
        <v>110</v>
      </c>
      <c r="X24" s="19" t="s">
        <v>110</v>
      </c>
      <c r="Y24" s="19" t="s">
        <v>110</v>
      </c>
      <c r="Z24" s="30">
        <v>43047</v>
      </c>
      <c r="AA24" s="11" t="s">
        <v>491</v>
      </c>
      <c r="AB24" s="30">
        <v>43048</v>
      </c>
      <c r="AC24" s="11" t="s">
        <v>492</v>
      </c>
      <c r="AD24" s="19" t="s">
        <v>503</v>
      </c>
      <c r="AE24" s="1" t="s">
        <v>115</v>
      </c>
      <c r="AF24" s="1" t="s">
        <v>116</v>
      </c>
      <c r="AG24" s="46">
        <v>43047</v>
      </c>
      <c r="AH24" s="1" t="s">
        <v>117</v>
      </c>
      <c r="AI24" s="241"/>
      <c r="AJ24" s="204"/>
      <c r="AK24" s="204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</row>
    <row r="25" spans="1:60">
      <c r="A25" s="1" t="s">
        <v>345</v>
      </c>
      <c r="B25" s="1" t="s">
        <v>715</v>
      </c>
      <c r="C25" s="1">
        <v>4356090</v>
      </c>
      <c r="D25" s="1" t="s">
        <v>628</v>
      </c>
      <c r="E25" s="1" t="s">
        <v>716</v>
      </c>
      <c r="F25" s="1" t="s">
        <v>717</v>
      </c>
      <c r="G25" s="1" t="s">
        <v>99</v>
      </c>
      <c r="H25" s="12"/>
      <c r="I25" s="1" t="s">
        <v>718</v>
      </c>
      <c r="J25" s="1" t="s">
        <v>719</v>
      </c>
      <c r="K25" s="1" t="s">
        <v>720</v>
      </c>
      <c r="L25" s="1" t="s">
        <v>104</v>
      </c>
      <c r="M25" s="1" t="s">
        <v>378</v>
      </c>
      <c r="N25" s="1" t="s">
        <v>152</v>
      </c>
      <c r="O25" s="1"/>
      <c r="P25" s="1" t="s">
        <v>721</v>
      </c>
      <c r="Q25" s="1"/>
      <c r="R25" s="1"/>
      <c r="S25" s="168" t="s">
        <v>722</v>
      </c>
      <c r="T25" s="1">
        <v>15815152757</v>
      </c>
      <c r="U25" s="1" t="s">
        <v>357</v>
      </c>
      <c r="V25" s="1">
        <v>13501409399</v>
      </c>
      <c r="W25" s="1" t="s">
        <v>110</v>
      </c>
      <c r="X25" s="1"/>
      <c r="Y25" s="1"/>
      <c r="Z25" s="30">
        <v>43047</v>
      </c>
      <c r="AA25" s="1"/>
      <c r="AB25" s="36">
        <v>43048</v>
      </c>
      <c r="AC25" s="17" t="s">
        <v>804</v>
      </c>
      <c r="AD25" s="38">
        <v>43048</v>
      </c>
      <c r="AE25" s="39" t="s">
        <v>724</v>
      </c>
      <c r="AF25" s="1" t="s">
        <v>337</v>
      </c>
      <c r="AG25" s="53">
        <v>43047</v>
      </c>
      <c r="AH25" s="1" t="s">
        <v>117</v>
      </c>
      <c r="AI25" s="242"/>
      <c r="AJ25" s="205"/>
      <c r="AK25" s="205"/>
    </row>
    <row r="26" spans="1:60">
      <c r="A26" s="1" t="s">
        <v>142</v>
      </c>
      <c r="B26" s="1" t="s">
        <v>504</v>
      </c>
      <c r="C26" s="1">
        <v>4356090</v>
      </c>
      <c r="D26" s="1" t="s">
        <v>505</v>
      </c>
      <c r="E26" s="1" t="s">
        <v>506</v>
      </c>
      <c r="F26" s="1" t="s">
        <v>507</v>
      </c>
      <c r="G26" s="1" t="s">
        <v>99</v>
      </c>
      <c r="H26" s="1"/>
      <c r="I26" s="1" t="s">
        <v>508</v>
      </c>
      <c r="J26" s="1" t="s">
        <v>509</v>
      </c>
      <c r="K26" s="1" t="s">
        <v>510</v>
      </c>
      <c r="L26" s="1" t="s">
        <v>186</v>
      </c>
      <c r="M26" s="1" t="s">
        <v>378</v>
      </c>
      <c r="N26" s="1" t="s">
        <v>511</v>
      </c>
      <c r="O26" s="1"/>
      <c r="P26" s="1"/>
      <c r="Q26" s="1"/>
      <c r="R26" s="1">
        <v>15519004616</v>
      </c>
      <c r="S26" s="27" t="s">
        <v>512</v>
      </c>
      <c r="T26" s="1">
        <v>15519004616</v>
      </c>
      <c r="U26" s="1" t="s">
        <v>513</v>
      </c>
      <c r="V26" s="1">
        <v>15585158505</v>
      </c>
      <c r="W26" s="1" t="s">
        <v>110</v>
      </c>
      <c r="X26" s="1" t="s">
        <v>514</v>
      </c>
      <c r="Y26" s="1" t="s">
        <v>514</v>
      </c>
      <c r="Z26" s="30">
        <v>43047</v>
      </c>
      <c r="AA26" s="1" t="s">
        <v>515</v>
      </c>
      <c r="AB26" s="30">
        <v>43048</v>
      </c>
      <c r="AC26" s="1" t="s">
        <v>516</v>
      </c>
      <c r="AD26" s="1" t="s">
        <v>517</v>
      </c>
      <c r="AE26" s="1" t="s">
        <v>115</v>
      </c>
      <c r="AF26" s="1" t="s">
        <v>518</v>
      </c>
      <c r="AG26" s="1" t="s">
        <v>159</v>
      </c>
      <c r="AH26" s="1" t="s">
        <v>117</v>
      </c>
      <c r="AI26" s="54">
        <v>0.54861111111111105</v>
      </c>
      <c r="AJ26" s="1" t="s">
        <v>93</v>
      </c>
      <c r="AK26" s="1">
        <v>280</v>
      </c>
    </row>
    <row r="27" spans="1:60">
      <c r="A27" s="1" t="s">
        <v>94</v>
      </c>
      <c r="B27" s="1" t="s">
        <v>538</v>
      </c>
      <c r="C27" s="1">
        <v>4356090</v>
      </c>
      <c r="D27" s="1" t="s">
        <v>505</v>
      </c>
      <c r="E27" s="1" t="s">
        <v>539</v>
      </c>
      <c r="F27" s="1" t="s">
        <v>540</v>
      </c>
      <c r="G27" s="1" t="s">
        <v>165</v>
      </c>
      <c r="H27" s="12" t="s">
        <v>541</v>
      </c>
      <c r="I27" s="1" t="s">
        <v>183</v>
      </c>
      <c r="J27" s="1" t="s">
        <v>473</v>
      </c>
      <c r="K27" s="1" t="s">
        <v>542</v>
      </c>
      <c r="L27" s="1" t="s">
        <v>104</v>
      </c>
      <c r="M27" s="1" t="s">
        <v>543</v>
      </c>
      <c r="N27" s="1" t="s">
        <v>133</v>
      </c>
      <c r="O27" s="1"/>
      <c r="P27" s="1" t="s">
        <v>544</v>
      </c>
      <c r="Q27" s="1">
        <v>266000</v>
      </c>
      <c r="R27" s="1"/>
      <c r="S27" s="165" t="s">
        <v>545</v>
      </c>
      <c r="T27" s="1">
        <v>18616196952</v>
      </c>
      <c r="U27" s="1" t="s">
        <v>477</v>
      </c>
      <c r="V27" s="1">
        <v>18562602466</v>
      </c>
      <c r="W27" s="1" t="s">
        <v>110</v>
      </c>
      <c r="X27" s="1" t="s">
        <v>110</v>
      </c>
      <c r="Y27" s="1" t="s">
        <v>110</v>
      </c>
      <c r="Z27" s="30">
        <v>43047</v>
      </c>
      <c r="AA27" s="1" t="s">
        <v>546</v>
      </c>
      <c r="AB27" s="30">
        <v>43048</v>
      </c>
      <c r="AC27" s="1" t="s">
        <v>547</v>
      </c>
      <c r="AD27" s="1"/>
      <c r="AE27" s="1" t="s">
        <v>115</v>
      </c>
      <c r="AF27" s="1" t="s">
        <v>116</v>
      </c>
      <c r="AG27" s="46">
        <v>43047</v>
      </c>
      <c r="AH27" s="1" t="s">
        <v>117</v>
      </c>
      <c r="AI27" s="238">
        <v>0.57291666666666696</v>
      </c>
      <c r="AJ27" s="55" t="s">
        <v>93</v>
      </c>
      <c r="AK27" s="55">
        <v>280</v>
      </c>
    </row>
    <row r="28" spans="1:60">
      <c r="A28" s="1" t="s">
        <v>94</v>
      </c>
      <c r="B28" s="1" t="s">
        <v>555</v>
      </c>
      <c r="C28" s="1">
        <v>4356090</v>
      </c>
      <c r="D28" s="1" t="s">
        <v>505</v>
      </c>
      <c r="E28" s="1" t="s">
        <v>556</v>
      </c>
      <c r="F28" s="1" t="s">
        <v>557</v>
      </c>
      <c r="G28" s="1" t="s">
        <v>165</v>
      </c>
      <c r="H28" s="12" t="s">
        <v>558</v>
      </c>
      <c r="I28" s="1" t="s">
        <v>183</v>
      </c>
      <c r="J28" s="1" t="s">
        <v>473</v>
      </c>
      <c r="K28" s="1" t="s">
        <v>559</v>
      </c>
      <c r="L28" s="1" t="s">
        <v>500</v>
      </c>
      <c r="M28" s="1" t="s">
        <v>378</v>
      </c>
      <c r="N28" s="1" t="s">
        <v>151</v>
      </c>
      <c r="O28" s="1" t="s">
        <v>224</v>
      </c>
      <c r="P28" s="1" t="s">
        <v>560</v>
      </c>
      <c r="Q28" s="1">
        <v>266000</v>
      </c>
      <c r="R28" s="1" t="s">
        <v>561</v>
      </c>
      <c r="S28" s="165" t="s">
        <v>562</v>
      </c>
      <c r="T28" s="1">
        <v>13685420093</v>
      </c>
      <c r="U28" s="1" t="s">
        <v>477</v>
      </c>
      <c r="V28" s="1">
        <v>15806583021</v>
      </c>
      <c r="W28" s="1" t="s">
        <v>110</v>
      </c>
      <c r="X28" s="1" t="s">
        <v>110</v>
      </c>
      <c r="Y28" s="1" t="s">
        <v>110</v>
      </c>
      <c r="Z28" s="30">
        <v>43047</v>
      </c>
      <c r="AA28" s="1" t="s">
        <v>546</v>
      </c>
      <c r="AB28" s="30">
        <v>43048</v>
      </c>
      <c r="AC28" s="1" t="s">
        <v>547</v>
      </c>
      <c r="AD28" s="1"/>
      <c r="AE28" s="1" t="s">
        <v>115</v>
      </c>
      <c r="AF28" s="1" t="s">
        <v>116</v>
      </c>
      <c r="AG28" s="46">
        <v>43047</v>
      </c>
      <c r="AH28" s="1" t="s">
        <v>117</v>
      </c>
      <c r="AI28" s="205"/>
      <c r="AJ28" s="55" t="s">
        <v>93</v>
      </c>
      <c r="AK28" s="55">
        <v>280</v>
      </c>
    </row>
    <row r="29" spans="1:60" s="4" customFormat="1">
      <c r="A29" s="20" t="s">
        <v>142</v>
      </c>
      <c r="B29" s="20" t="s">
        <v>447</v>
      </c>
      <c r="C29" s="20">
        <v>4356090</v>
      </c>
      <c r="D29" s="20" t="s">
        <v>448</v>
      </c>
      <c r="E29" s="20" t="s">
        <v>449</v>
      </c>
      <c r="F29" s="20" t="s">
        <v>450</v>
      </c>
      <c r="G29" s="20" t="s">
        <v>165</v>
      </c>
      <c r="H29" s="21" t="s">
        <v>451</v>
      </c>
      <c r="I29" s="20" t="s">
        <v>307</v>
      </c>
      <c r="J29" s="20" t="s">
        <v>452</v>
      </c>
      <c r="K29" s="20" t="s">
        <v>453</v>
      </c>
      <c r="L29" s="20" t="s">
        <v>186</v>
      </c>
      <c r="M29" s="20" t="s">
        <v>201</v>
      </c>
      <c r="N29" s="20" t="s">
        <v>133</v>
      </c>
      <c r="O29" s="20"/>
      <c r="P29" s="20" t="s">
        <v>454</v>
      </c>
      <c r="Q29" s="20"/>
      <c r="R29" s="20" t="s">
        <v>189</v>
      </c>
      <c r="S29" s="20" t="s">
        <v>455</v>
      </c>
      <c r="T29" s="20">
        <v>13971528365</v>
      </c>
      <c r="U29" s="20" t="s">
        <v>456</v>
      </c>
      <c r="V29" s="20">
        <v>18627827866</v>
      </c>
      <c r="W29" s="20" t="s">
        <v>110</v>
      </c>
      <c r="X29" s="20" t="s">
        <v>110</v>
      </c>
      <c r="Y29" s="20" t="s">
        <v>110</v>
      </c>
      <c r="Z29" s="40">
        <v>43047</v>
      </c>
      <c r="AA29" s="20" t="s">
        <v>805</v>
      </c>
      <c r="AB29" s="40">
        <v>43048</v>
      </c>
      <c r="AC29" s="23" t="s">
        <v>806</v>
      </c>
      <c r="AD29" s="20"/>
      <c r="AE29" s="20"/>
      <c r="AF29" s="20" t="s">
        <v>459</v>
      </c>
      <c r="AG29" s="56">
        <v>43047</v>
      </c>
      <c r="AH29" s="20" t="s">
        <v>117</v>
      </c>
      <c r="AI29" s="57">
        <v>0.60416666666666696</v>
      </c>
      <c r="AJ29" s="20" t="s">
        <v>93</v>
      </c>
      <c r="AK29" s="20">
        <v>280</v>
      </c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</row>
    <row r="30" spans="1:60">
      <c r="A30" s="1" t="s">
        <v>345</v>
      </c>
      <c r="B30" s="1" t="s">
        <v>585</v>
      </c>
      <c r="C30" s="1">
        <v>4356090</v>
      </c>
      <c r="D30" s="1" t="s">
        <v>347</v>
      </c>
      <c r="E30" s="1" t="s">
        <v>586</v>
      </c>
      <c r="F30" s="1" t="s">
        <v>587</v>
      </c>
      <c r="G30" s="1" t="s">
        <v>165</v>
      </c>
      <c r="H30" s="12" t="s">
        <v>588</v>
      </c>
      <c r="I30" s="1" t="s">
        <v>396</v>
      </c>
      <c r="J30" s="1" t="s">
        <v>589</v>
      </c>
      <c r="K30" s="1" t="s">
        <v>590</v>
      </c>
      <c r="L30" s="1" t="s">
        <v>104</v>
      </c>
      <c r="M30" s="1" t="s">
        <v>378</v>
      </c>
      <c r="N30" s="1" t="s">
        <v>151</v>
      </c>
      <c r="O30" s="1" t="s">
        <v>591</v>
      </c>
      <c r="P30" s="1" t="s">
        <v>592</v>
      </c>
      <c r="Q30" s="1">
        <v>570311</v>
      </c>
      <c r="R30" s="1"/>
      <c r="S30" s="168" t="s">
        <v>593</v>
      </c>
      <c r="T30" s="1">
        <v>13976008216</v>
      </c>
      <c r="U30" s="1" t="s">
        <v>357</v>
      </c>
      <c r="V30" s="1">
        <v>13501409399</v>
      </c>
      <c r="W30" s="1" t="s">
        <v>110</v>
      </c>
      <c r="X30" s="1" t="s">
        <v>594</v>
      </c>
      <c r="Y30" s="1" t="s">
        <v>594</v>
      </c>
      <c r="Z30" s="30">
        <v>43047</v>
      </c>
      <c r="AA30" s="1" t="s">
        <v>595</v>
      </c>
      <c r="AB30" s="30">
        <v>43048</v>
      </c>
      <c r="AC30" s="1" t="s">
        <v>596</v>
      </c>
      <c r="AD30" s="1"/>
      <c r="AE30" s="1" t="s">
        <v>115</v>
      </c>
      <c r="AF30" s="1" t="s">
        <v>337</v>
      </c>
      <c r="AG30" s="53">
        <v>43047</v>
      </c>
      <c r="AH30" s="1" t="s">
        <v>117</v>
      </c>
      <c r="AI30" s="238">
        <v>0.63541666666666696</v>
      </c>
      <c r="AJ30" s="203" t="s">
        <v>118</v>
      </c>
      <c r="AK30" s="203">
        <v>350</v>
      </c>
    </row>
    <row r="31" spans="1:60">
      <c r="A31" s="1" t="s">
        <v>345</v>
      </c>
      <c r="B31" s="1" t="s">
        <v>597</v>
      </c>
      <c r="C31" s="1">
        <v>4356090</v>
      </c>
      <c r="D31" s="1" t="s">
        <v>137</v>
      </c>
      <c r="E31" s="1" t="s">
        <v>598</v>
      </c>
      <c r="F31" s="1" t="s">
        <v>599</v>
      </c>
      <c r="G31" s="1" t="s">
        <v>165</v>
      </c>
      <c r="H31" s="12" t="s">
        <v>600</v>
      </c>
      <c r="I31" s="1" t="s">
        <v>396</v>
      </c>
      <c r="J31" s="1" t="s">
        <v>601</v>
      </c>
      <c r="K31" s="1" t="s">
        <v>602</v>
      </c>
      <c r="L31" s="1" t="s">
        <v>104</v>
      </c>
      <c r="M31" s="1" t="s">
        <v>378</v>
      </c>
      <c r="N31" s="1" t="s">
        <v>151</v>
      </c>
      <c r="O31" s="1" t="s">
        <v>591</v>
      </c>
      <c r="P31" s="1" t="s">
        <v>603</v>
      </c>
      <c r="Q31" s="1">
        <v>571300</v>
      </c>
      <c r="R31" s="1"/>
      <c r="S31" s="168" t="s">
        <v>604</v>
      </c>
      <c r="T31" s="1">
        <v>18976931862</v>
      </c>
      <c r="U31" s="1" t="s">
        <v>357</v>
      </c>
      <c r="V31" s="1">
        <v>13501409399</v>
      </c>
      <c r="W31" s="1" t="s">
        <v>110</v>
      </c>
      <c r="X31" s="1" t="s">
        <v>594</v>
      </c>
      <c r="Y31" s="1" t="s">
        <v>594</v>
      </c>
      <c r="Z31" s="30">
        <v>43047</v>
      </c>
      <c r="AA31" s="1" t="s">
        <v>595</v>
      </c>
      <c r="AB31" s="30">
        <v>43048</v>
      </c>
      <c r="AC31" s="1" t="s">
        <v>596</v>
      </c>
      <c r="AD31" s="1"/>
      <c r="AE31" s="1" t="s">
        <v>115</v>
      </c>
      <c r="AF31" s="1" t="s">
        <v>337</v>
      </c>
      <c r="AG31" s="53">
        <v>43047</v>
      </c>
      <c r="AH31" s="1" t="s">
        <v>117</v>
      </c>
      <c r="AI31" s="204"/>
      <c r="AJ31" s="204"/>
      <c r="AK31" s="204"/>
    </row>
    <row r="32" spans="1:60">
      <c r="A32" s="1" t="s">
        <v>345</v>
      </c>
      <c r="B32" s="1" t="s">
        <v>401</v>
      </c>
      <c r="C32" s="1">
        <v>4356090</v>
      </c>
      <c r="D32" s="1" t="s">
        <v>402</v>
      </c>
      <c r="E32" s="1" t="s">
        <v>403</v>
      </c>
      <c r="F32" s="1" t="s">
        <v>404</v>
      </c>
      <c r="G32" s="1" t="s">
        <v>165</v>
      </c>
      <c r="H32" s="12" t="s">
        <v>405</v>
      </c>
      <c r="I32" s="1" t="s">
        <v>396</v>
      </c>
      <c r="J32" s="1" t="s">
        <v>397</v>
      </c>
      <c r="K32" s="1" t="s">
        <v>406</v>
      </c>
      <c r="L32" s="1" t="s">
        <v>407</v>
      </c>
      <c r="M32" s="1" t="s">
        <v>378</v>
      </c>
      <c r="N32" s="1" t="s">
        <v>133</v>
      </c>
      <c r="O32" s="1"/>
      <c r="P32" s="1" t="s">
        <v>408</v>
      </c>
      <c r="Q32" s="1">
        <v>571101</v>
      </c>
      <c r="R32" s="1"/>
      <c r="S32" s="168" t="s">
        <v>409</v>
      </c>
      <c r="T32" s="1">
        <v>13976741379</v>
      </c>
      <c r="U32" s="1" t="s">
        <v>357</v>
      </c>
      <c r="V32" s="1">
        <v>13501409399</v>
      </c>
      <c r="W32" s="1" t="s">
        <v>110</v>
      </c>
      <c r="X32" s="1" t="s">
        <v>110</v>
      </c>
      <c r="Y32" s="1" t="s">
        <v>110</v>
      </c>
      <c r="Z32" s="30">
        <v>43047</v>
      </c>
      <c r="AA32" s="1" t="s">
        <v>399</v>
      </c>
      <c r="AB32" s="30">
        <v>43048</v>
      </c>
      <c r="AC32" s="1" t="s">
        <v>410</v>
      </c>
      <c r="AD32" s="1"/>
      <c r="AE32" s="1" t="s">
        <v>115</v>
      </c>
      <c r="AF32" s="1" t="s">
        <v>337</v>
      </c>
      <c r="AG32" s="53">
        <v>43047</v>
      </c>
      <c r="AH32" s="1" t="s">
        <v>117</v>
      </c>
      <c r="AI32" s="204"/>
      <c r="AJ32" s="204"/>
      <c r="AK32" s="204"/>
    </row>
    <row r="33" spans="1:60" s="3" customFormat="1">
      <c r="A33" s="17" t="s">
        <v>345</v>
      </c>
      <c r="B33" s="13" t="s">
        <v>392</v>
      </c>
      <c r="C33" s="17"/>
      <c r="D33" s="17" t="s">
        <v>393</v>
      </c>
      <c r="E33" s="17" t="s">
        <v>394</v>
      </c>
      <c r="F33" s="17"/>
      <c r="G33" s="17" t="s">
        <v>165</v>
      </c>
      <c r="H33" s="22" t="s">
        <v>395</v>
      </c>
      <c r="I33" s="17" t="s">
        <v>396</v>
      </c>
      <c r="J33" s="17" t="s">
        <v>397</v>
      </c>
      <c r="K33" s="17" t="s">
        <v>139</v>
      </c>
      <c r="L33" s="17"/>
      <c r="M33" s="17"/>
      <c r="N33" s="17"/>
      <c r="O33" s="17"/>
      <c r="P33" s="17"/>
      <c r="Q33" s="17"/>
      <c r="R33" s="17"/>
      <c r="S33" s="167" t="s">
        <v>398</v>
      </c>
      <c r="T33" s="17">
        <v>15798933091</v>
      </c>
      <c r="U33" s="17" t="s">
        <v>357</v>
      </c>
      <c r="V33" s="17">
        <v>13501409399</v>
      </c>
      <c r="W33" s="17" t="s">
        <v>110</v>
      </c>
      <c r="X33" s="17"/>
      <c r="Y33" s="17"/>
      <c r="Z33" s="37">
        <v>43047</v>
      </c>
      <c r="AA33" s="17" t="s">
        <v>807</v>
      </c>
      <c r="AB33" s="36">
        <v>43048</v>
      </c>
      <c r="AC33" s="1" t="s">
        <v>410</v>
      </c>
      <c r="AD33" s="17"/>
      <c r="AE33" s="17"/>
      <c r="AF33" s="17"/>
      <c r="AG33" s="37"/>
      <c r="AH33" s="17"/>
      <c r="AI33" s="205"/>
      <c r="AJ33" s="205"/>
      <c r="AK33" s="205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</row>
    <row r="34" spans="1:60">
      <c r="A34" s="1"/>
      <c r="B34" s="13" t="s">
        <v>579</v>
      </c>
      <c r="C34" s="1"/>
      <c r="D34" s="1"/>
      <c r="E34" s="1"/>
      <c r="F34" s="1"/>
      <c r="G34" s="1"/>
      <c r="H34" s="12"/>
      <c r="I34" s="1"/>
      <c r="J34" s="1"/>
      <c r="K34" s="1" t="s">
        <v>580</v>
      </c>
      <c r="L34" s="1"/>
      <c r="M34" s="1"/>
      <c r="N34" s="1"/>
      <c r="O34" s="1"/>
      <c r="P34" s="1"/>
      <c r="Q34" s="1"/>
      <c r="R34" s="1"/>
      <c r="S34" s="165" t="s">
        <v>581</v>
      </c>
      <c r="T34" s="1">
        <v>17301638408</v>
      </c>
      <c r="U34" s="1"/>
      <c r="V34" s="1"/>
      <c r="W34" s="1"/>
      <c r="X34" s="1"/>
      <c r="Y34" s="1"/>
      <c r="Z34" s="30" t="s">
        <v>159</v>
      </c>
      <c r="AA34" s="1" t="s">
        <v>808</v>
      </c>
      <c r="AB34" s="30">
        <v>43048</v>
      </c>
      <c r="AC34" s="41" t="s">
        <v>809</v>
      </c>
      <c r="AD34" s="1"/>
      <c r="AE34" s="1"/>
      <c r="AF34" s="1"/>
      <c r="AG34" s="46"/>
      <c r="AH34" s="1"/>
      <c r="AI34" s="54">
        <v>0.70833333333333304</v>
      </c>
      <c r="AJ34" s="1" t="s">
        <v>93</v>
      </c>
      <c r="AK34" s="1">
        <v>280</v>
      </c>
    </row>
    <row r="35" spans="1:60" s="2" customFormat="1" ht="29.1" customHeight="1">
      <c r="A35" s="231" t="s">
        <v>810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3"/>
      <c r="AK35" s="45"/>
    </row>
    <row r="36" spans="1:60">
      <c r="A36" s="1" t="s">
        <v>142</v>
      </c>
      <c r="B36" s="1" t="s">
        <v>384</v>
      </c>
      <c r="C36" s="1">
        <v>4356090</v>
      </c>
      <c r="D36" s="1" t="s">
        <v>385</v>
      </c>
      <c r="E36" s="1" t="s">
        <v>386</v>
      </c>
      <c r="F36" s="1" t="s">
        <v>387</v>
      </c>
      <c r="G36" s="1" t="s">
        <v>99</v>
      </c>
      <c r="H36" s="1"/>
      <c r="I36" s="1" t="s">
        <v>375</v>
      </c>
      <c r="J36" s="1" t="s">
        <v>376</v>
      </c>
      <c r="K36" s="1" t="s">
        <v>388</v>
      </c>
      <c r="L36" s="1" t="s">
        <v>104</v>
      </c>
      <c r="M36" s="1" t="s">
        <v>378</v>
      </c>
      <c r="N36" s="1" t="s">
        <v>133</v>
      </c>
      <c r="O36" s="1" t="s">
        <v>300</v>
      </c>
      <c r="P36" s="1"/>
      <c r="Q36" s="1"/>
      <c r="R36" s="1"/>
      <c r="S36" s="165" t="s">
        <v>389</v>
      </c>
      <c r="T36" s="1">
        <v>13786094609</v>
      </c>
      <c r="U36" s="1" t="s">
        <v>380</v>
      </c>
      <c r="V36" s="1">
        <v>18173077658</v>
      </c>
      <c r="W36" s="1" t="s">
        <v>111</v>
      </c>
      <c r="X36" s="1" t="s">
        <v>111</v>
      </c>
      <c r="Y36" s="1" t="s">
        <v>111</v>
      </c>
      <c r="Z36" s="30">
        <v>43046</v>
      </c>
      <c r="AA36" s="1" t="s">
        <v>390</v>
      </c>
      <c r="AB36" s="30">
        <v>43048</v>
      </c>
      <c r="AC36" s="1" t="s">
        <v>811</v>
      </c>
      <c r="AD36" s="1"/>
      <c r="AE36" s="1" t="s">
        <v>115</v>
      </c>
      <c r="AF36" s="1" t="s">
        <v>158</v>
      </c>
      <c r="AG36" s="53">
        <v>43047</v>
      </c>
      <c r="AH36" s="1" t="s">
        <v>117</v>
      </c>
      <c r="AI36" s="54">
        <v>0.27083333333333298</v>
      </c>
      <c r="AJ36" s="1" t="s">
        <v>93</v>
      </c>
      <c r="AK36" s="1">
        <v>280</v>
      </c>
    </row>
    <row r="37" spans="1:60" s="3" customFormat="1">
      <c r="A37" s="17" t="s">
        <v>345</v>
      </c>
      <c r="B37" s="17" t="s">
        <v>755</v>
      </c>
      <c r="C37" s="17">
        <v>4356090</v>
      </c>
      <c r="D37" s="17" t="s">
        <v>270</v>
      </c>
      <c r="E37" s="17" t="s">
        <v>756</v>
      </c>
      <c r="F37" s="17" t="s">
        <v>757</v>
      </c>
      <c r="G37" s="17" t="s">
        <v>99</v>
      </c>
      <c r="H37" s="18"/>
      <c r="I37" s="17" t="s">
        <v>655</v>
      </c>
      <c r="J37" s="17" t="s">
        <v>748</v>
      </c>
      <c r="K37" s="17" t="s">
        <v>758</v>
      </c>
      <c r="L37" s="17" t="s">
        <v>104</v>
      </c>
      <c r="M37" s="17"/>
      <c r="N37" s="17" t="s">
        <v>133</v>
      </c>
      <c r="O37" s="17"/>
      <c r="P37" s="17" t="s">
        <v>750</v>
      </c>
      <c r="Q37" s="17"/>
      <c r="R37" s="17"/>
      <c r="S37" s="167" t="s">
        <v>759</v>
      </c>
      <c r="T37" s="17">
        <v>13877569681</v>
      </c>
      <c r="U37" s="17" t="s">
        <v>658</v>
      </c>
      <c r="V37" s="17">
        <v>13558118096</v>
      </c>
      <c r="W37" s="17" t="s">
        <v>110</v>
      </c>
      <c r="X37" s="17" t="s">
        <v>110</v>
      </c>
      <c r="Y37" s="17" t="s">
        <v>110</v>
      </c>
      <c r="Z37" s="37">
        <v>43047</v>
      </c>
      <c r="AA37" s="17" t="s">
        <v>753</v>
      </c>
      <c r="AB37" s="36">
        <v>43048</v>
      </c>
      <c r="AC37" s="1" t="s">
        <v>812</v>
      </c>
      <c r="AD37" s="17" t="s">
        <v>754</v>
      </c>
      <c r="AE37" s="17" t="s">
        <v>115</v>
      </c>
      <c r="AF37" s="17" t="s">
        <v>337</v>
      </c>
      <c r="AG37" s="37">
        <v>43047</v>
      </c>
      <c r="AH37" s="17" t="s">
        <v>117</v>
      </c>
      <c r="AI37" s="51">
        <v>0.29166666666666702</v>
      </c>
      <c r="AJ37" s="1" t="s">
        <v>93</v>
      </c>
      <c r="AK37" s="1">
        <v>280</v>
      </c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</row>
    <row r="38" spans="1:60" ht="14.25" customHeight="1">
      <c r="A38" s="1" t="s">
        <v>142</v>
      </c>
      <c r="B38" s="1" t="s">
        <v>646</v>
      </c>
      <c r="C38" s="1">
        <v>4356090</v>
      </c>
      <c r="D38" s="1" t="s">
        <v>303</v>
      </c>
      <c r="E38" s="1" t="s">
        <v>647</v>
      </c>
      <c r="F38" s="1" t="s">
        <v>648</v>
      </c>
      <c r="G38" s="1" t="s">
        <v>99</v>
      </c>
      <c r="H38" s="1"/>
      <c r="I38" s="1" t="s">
        <v>307</v>
      </c>
      <c r="J38" s="1" t="s">
        <v>452</v>
      </c>
      <c r="K38" s="1" t="s">
        <v>649</v>
      </c>
      <c r="L38" s="1" t="s">
        <v>104</v>
      </c>
      <c r="M38" s="1" t="s">
        <v>150</v>
      </c>
      <c r="N38" s="1" t="s">
        <v>168</v>
      </c>
      <c r="O38" s="1"/>
      <c r="P38" s="1"/>
      <c r="Q38" s="1"/>
      <c r="R38" s="1"/>
      <c r="S38" s="1" t="s">
        <v>650</v>
      </c>
      <c r="T38" s="1">
        <v>15327396258</v>
      </c>
      <c r="U38" s="1" t="s">
        <v>333</v>
      </c>
      <c r="V38" s="1" t="s">
        <v>334</v>
      </c>
      <c r="W38" s="1" t="s">
        <v>110</v>
      </c>
      <c r="X38" s="1" t="s">
        <v>110</v>
      </c>
      <c r="Y38" s="1" t="s">
        <v>110</v>
      </c>
      <c r="Z38" s="30">
        <v>43047</v>
      </c>
      <c r="AA38" s="1" t="s">
        <v>813</v>
      </c>
      <c r="AB38" s="30">
        <v>43048</v>
      </c>
      <c r="AC38" s="1" t="s">
        <v>652</v>
      </c>
      <c r="AD38" s="1"/>
      <c r="AE38" s="1" t="s">
        <v>115</v>
      </c>
      <c r="AF38" s="1" t="s">
        <v>337</v>
      </c>
      <c r="AG38" s="46">
        <v>43047</v>
      </c>
      <c r="AH38" s="1" t="s">
        <v>117</v>
      </c>
      <c r="AI38" s="238">
        <v>0.3125</v>
      </c>
      <c r="AJ38" s="203" t="s">
        <v>93</v>
      </c>
      <c r="AK38" s="203">
        <v>280</v>
      </c>
      <c r="BF38" s="6"/>
      <c r="BG38" s="6"/>
      <c r="BH38" s="6"/>
    </row>
    <row r="39" spans="1:60">
      <c r="A39" s="1" t="s">
        <v>345</v>
      </c>
      <c r="B39" s="1" t="s">
        <v>653</v>
      </c>
      <c r="C39" s="1">
        <v>4356090</v>
      </c>
      <c r="D39" s="1" t="s">
        <v>423</v>
      </c>
      <c r="E39" s="1" t="s">
        <v>654</v>
      </c>
      <c r="F39" s="1"/>
      <c r="G39" s="1" t="s">
        <v>165</v>
      </c>
      <c r="H39" s="12"/>
      <c r="I39" s="1" t="s">
        <v>655</v>
      </c>
      <c r="J39" s="1" t="s">
        <v>656</v>
      </c>
      <c r="K39" s="1" t="s">
        <v>657</v>
      </c>
      <c r="L39" s="1" t="s">
        <v>209</v>
      </c>
      <c r="M39" s="1"/>
      <c r="N39" s="1"/>
      <c r="O39" s="1"/>
      <c r="P39" s="1"/>
      <c r="Q39" s="1"/>
      <c r="R39" s="1"/>
      <c r="S39" s="27"/>
      <c r="T39" s="1">
        <v>13737048728</v>
      </c>
      <c r="U39" s="1" t="s">
        <v>658</v>
      </c>
      <c r="V39" s="1">
        <v>13558118096</v>
      </c>
      <c r="W39" s="1" t="s">
        <v>110</v>
      </c>
      <c r="X39" s="1"/>
      <c r="Y39" s="1"/>
      <c r="Z39" s="30"/>
      <c r="AA39" s="1"/>
      <c r="AB39" s="30">
        <v>43048</v>
      </c>
      <c r="AC39" s="17" t="s">
        <v>814</v>
      </c>
      <c r="AD39" s="1"/>
      <c r="AE39" s="1" t="s">
        <v>115</v>
      </c>
      <c r="AF39" s="1" t="s">
        <v>337</v>
      </c>
      <c r="AG39" s="53">
        <v>43047</v>
      </c>
      <c r="AH39" s="1" t="s">
        <v>117</v>
      </c>
      <c r="AI39" s="242"/>
      <c r="AJ39" s="205"/>
      <c r="AK39" s="205"/>
    </row>
    <row r="40" spans="1:60" s="5" customFormat="1">
      <c r="A40" s="23" t="s">
        <v>142</v>
      </c>
      <c r="B40" s="23" t="s">
        <v>685</v>
      </c>
      <c r="C40" s="23">
        <v>4356090</v>
      </c>
      <c r="D40" s="23" t="s">
        <v>372</v>
      </c>
      <c r="E40" s="23" t="s">
        <v>686</v>
      </c>
      <c r="F40" s="24" t="s">
        <v>687</v>
      </c>
      <c r="G40" s="23" t="s">
        <v>165</v>
      </c>
      <c r="H40" s="23"/>
      <c r="I40" s="23" t="s">
        <v>668</v>
      </c>
      <c r="J40" s="23" t="s">
        <v>679</v>
      </c>
      <c r="K40" s="23" t="s">
        <v>688</v>
      </c>
      <c r="L40" s="23" t="s">
        <v>104</v>
      </c>
      <c r="M40" s="23" t="s">
        <v>378</v>
      </c>
      <c r="N40" s="23" t="s">
        <v>151</v>
      </c>
      <c r="O40" s="23"/>
      <c r="P40" s="23"/>
      <c r="Q40" s="23"/>
      <c r="R40" s="23"/>
      <c r="S40" s="23"/>
      <c r="T40" s="23">
        <v>13787755824</v>
      </c>
      <c r="U40" s="23" t="s">
        <v>672</v>
      </c>
      <c r="V40" s="23"/>
      <c r="W40" s="23"/>
      <c r="X40" s="23"/>
      <c r="Y40" s="23"/>
      <c r="Z40" s="42">
        <v>43047</v>
      </c>
      <c r="AA40" s="23" t="s">
        <v>815</v>
      </c>
      <c r="AB40" s="43">
        <v>43048</v>
      </c>
      <c r="AC40" s="23" t="s">
        <v>816</v>
      </c>
      <c r="AD40" s="23" t="s">
        <v>689</v>
      </c>
      <c r="AE40" s="23" t="s">
        <v>110</v>
      </c>
      <c r="AF40" s="23" t="s">
        <v>158</v>
      </c>
      <c r="AG40" s="23" t="s">
        <v>159</v>
      </c>
      <c r="AH40" s="23" t="s">
        <v>675</v>
      </c>
      <c r="AI40" s="59">
        <v>0.35416666666666702</v>
      </c>
      <c r="AJ40" s="23" t="s">
        <v>93</v>
      </c>
      <c r="AK40" s="23">
        <v>280</v>
      </c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</row>
    <row r="41" spans="1:60" s="3" customFormat="1">
      <c r="A41" s="17" t="s">
        <v>345</v>
      </c>
      <c r="B41" s="17" t="s">
        <v>382</v>
      </c>
      <c r="C41" s="17">
        <v>4356090</v>
      </c>
      <c r="D41" s="17" t="s">
        <v>461</v>
      </c>
      <c r="E41" s="17" t="s">
        <v>817</v>
      </c>
      <c r="F41" s="17" t="s">
        <v>818</v>
      </c>
      <c r="G41" s="17" t="s">
        <v>165</v>
      </c>
      <c r="H41" s="18"/>
      <c r="I41" s="17" t="s">
        <v>655</v>
      </c>
      <c r="J41" s="17" t="s">
        <v>819</v>
      </c>
      <c r="K41" s="17" t="s">
        <v>820</v>
      </c>
      <c r="L41" s="17" t="s">
        <v>104</v>
      </c>
      <c r="M41" s="17"/>
      <c r="N41" s="17" t="s">
        <v>168</v>
      </c>
      <c r="O41" s="17"/>
      <c r="P41" s="17" t="s">
        <v>821</v>
      </c>
      <c r="Q41" s="17">
        <v>538000</v>
      </c>
      <c r="R41" s="17"/>
      <c r="S41" s="167" t="s">
        <v>822</v>
      </c>
      <c r="T41" s="17">
        <v>15296105205</v>
      </c>
      <c r="U41" s="17" t="s">
        <v>658</v>
      </c>
      <c r="V41" s="17">
        <v>18648966329</v>
      </c>
      <c r="W41" s="17" t="s">
        <v>110</v>
      </c>
      <c r="X41" s="17" t="s">
        <v>110</v>
      </c>
      <c r="Y41" s="17" t="s">
        <v>110</v>
      </c>
      <c r="Z41" s="37">
        <v>43046</v>
      </c>
      <c r="AA41" s="17" t="s">
        <v>753</v>
      </c>
      <c r="AB41" s="36">
        <v>43048</v>
      </c>
      <c r="AC41" s="17" t="s">
        <v>823</v>
      </c>
      <c r="AD41" s="17" t="s">
        <v>824</v>
      </c>
      <c r="AE41" s="17" t="s">
        <v>115</v>
      </c>
      <c r="AF41" s="17" t="s">
        <v>337</v>
      </c>
      <c r="AG41" s="37">
        <v>43047</v>
      </c>
      <c r="AH41" s="17" t="s">
        <v>117</v>
      </c>
      <c r="AI41" s="246">
        <v>0.40972222222222199</v>
      </c>
      <c r="AJ41" s="203" t="s">
        <v>93</v>
      </c>
      <c r="AK41" s="203">
        <v>280</v>
      </c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</row>
    <row r="42" spans="1:60">
      <c r="A42" s="1" t="s">
        <v>345</v>
      </c>
      <c r="B42" s="13" t="s">
        <v>660</v>
      </c>
      <c r="C42" s="1">
        <v>4356093</v>
      </c>
      <c r="D42" s="1" t="s">
        <v>661</v>
      </c>
      <c r="E42" s="1" t="s">
        <v>662</v>
      </c>
      <c r="F42" s="1"/>
      <c r="G42" s="1" t="s">
        <v>165</v>
      </c>
      <c r="H42" s="12"/>
      <c r="I42" s="1" t="s">
        <v>655</v>
      </c>
      <c r="J42" s="1" t="s">
        <v>663</v>
      </c>
      <c r="K42" s="1" t="s">
        <v>139</v>
      </c>
      <c r="L42" s="1"/>
      <c r="M42" s="1"/>
      <c r="N42" s="1"/>
      <c r="O42" s="1"/>
      <c r="P42" s="1"/>
      <c r="Q42" s="1"/>
      <c r="R42" s="1"/>
      <c r="S42" s="27"/>
      <c r="T42" s="1">
        <v>18776708529</v>
      </c>
      <c r="U42" s="1"/>
      <c r="V42" s="1"/>
      <c r="W42" s="1" t="s">
        <v>110</v>
      </c>
      <c r="X42" s="1"/>
      <c r="Y42" s="1"/>
      <c r="Z42" s="30"/>
      <c r="AA42" s="1"/>
      <c r="AB42" s="30">
        <v>43048</v>
      </c>
      <c r="AC42" s="17" t="s">
        <v>825</v>
      </c>
      <c r="AD42" s="1"/>
      <c r="AE42" s="1"/>
      <c r="AF42" s="1"/>
      <c r="AG42" s="53"/>
      <c r="AH42" s="1"/>
      <c r="AI42" s="247"/>
      <c r="AJ42" s="205"/>
      <c r="AK42" s="205"/>
    </row>
    <row r="43" spans="1:60">
      <c r="A43" s="1" t="s">
        <v>94</v>
      </c>
      <c r="B43" s="1" t="s">
        <v>362</v>
      </c>
      <c r="C43" s="1">
        <v>4356090</v>
      </c>
      <c r="D43" s="1" t="s">
        <v>218</v>
      </c>
      <c r="E43" s="1" t="s">
        <v>363</v>
      </c>
      <c r="F43" s="1" t="s">
        <v>364</v>
      </c>
      <c r="G43" s="1" t="s">
        <v>99</v>
      </c>
      <c r="H43" s="12" t="s">
        <v>365</v>
      </c>
      <c r="I43" s="1" t="s">
        <v>101</v>
      </c>
      <c r="J43" s="1" t="s">
        <v>366</v>
      </c>
      <c r="K43" s="1" t="s">
        <v>367</v>
      </c>
      <c r="L43" s="1" t="s">
        <v>104</v>
      </c>
      <c r="M43" s="1" t="s">
        <v>105</v>
      </c>
      <c r="N43" s="1" t="s">
        <v>223</v>
      </c>
      <c r="O43" s="1" t="s">
        <v>224</v>
      </c>
      <c r="P43" s="1" t="s">
        <v>367</v>
      </c>
      <c r="Q43" s="1">
        <v>462000</v>
      </c>
      <c r="R43" s="1"/>
      <c r="S43" s="165" t="s">
        <v>368</v>
      </c>
      <c r="T43" s="1">
        <v>13080172668</v>
      </c>
      <c r="U43" s="1" t="s">
        <v>227</v>
      </c>
      <c r="V43" s="1">
        <v>15664211555</v>
      </c>
      <c r="W43" s="1" t="s">
        <v>110</v>
      </c>
      <c r="X43" s="1" t="s">
        <v>110</v>
      </c>
      <c r="Y43" s="1" t="s">
        <v>110</v>
      </c>
      <c r="Z43" s="30">
        <v>43046</v>
      </c>
      <c r="AA43" s="1" t="s">
        <v>369</v>
      </c>
      <c r="AB43" s="30">
        <v>43048</v>
      </c>
      <c r="AC43" s="1" t="s">
        <v>370</v>
      </c>
      <c r="AD43" s="1" t="s">
        <v>114</v>
      </c>
      <c r="AE43" s="1" t="s">
        <v>115</v>
      </c>
      <c r="AF43" s="1" t="s">
        <v>116</v>
      </c>
      <c r="AG43" s="46">
        <v>43047</v>
      </c>
      <c r="AH43" s="1" t="s">
        <v>117</v>
      </c>
      <c r="AI43" s="54">
        <v>0.44791666666666702</v>
      </c>
      <c r="AJ43" s="1" t="s">
        <v>93</v>
      </c>
      <c r="AK43" s="1">
        <v>280</v>
      </c>
    </row>
    <row r="44" spans="1:60" s="4" customFormat="1">
      <c r="A44" s="20" t="s">
        <v>142</v>
      </c>
      <c r="B44" s="20" t="s">
        <v>371</v>
      </c>
      <c r="C44" s="20">
        <v>4356090</v>
      </c>
      <c r="D44" s="20" t="s">
        <v>372</v>
      </c>
      <c r="E44" s="20" t="s">
        <v>373</v>
      </c>
      <c r="F44" s="20" t="s">
        <v>374</v>
      </c>
      <c r="G44" s="20" t="s">
        <v>165</v>
      </c>
      <c r="H44" s="20"/>
      <c r="I44" s="20" t="s">
        <v>375</v>
      </c>
      <c r="J44" s="20" t="s">
        <v>376</v>
      </c>
      <c r="K44" s="20" t="s">
        <v>377</v>
      </c>
      <c r="L44" s="20" t="s">
        <v>104</v>
      </c>
      <c r="M44" s="20" t="s">
        <v>378</v>
      </c>
      <c r="N44" s="20" t="s">
        <v>133</v>
      </c>
      <c r="O44" s="20" t="s">
        <v>300</v>
      </c>
      <c r="P44" s="20"/>
      <c r="Q44" s="20"/>
      <c r="R44" s="20" t="s">
        <v>189</v>
      </c>
      <c r="S44" s="169" t="s">
        <v>379</v>
      </c>
      <c r="T44" s="20">
        <v>13975070566</v>
      </c>
      <c r="U44" s="20" t="s">
        <v>380</v>
      </c>
      <c r="V44" s="20">
        <v>18173077658</v>
      </c>
      <c r="W44" s="20" t="s">
        <v>111</v>
      </c>
      <c r="X44" s="20" t="s">
        <v>111</v>
      </c>
      <c r="Y44" s="20" t="s">
        <v>111</v>
      </c>
      <c r="Z44" s="40">
        <v>43046</v>
      </c>
      <c r="AA44" s="20" t="s">
        <v>381</v>
      </c>
      <c r="AB44" s="40">
        <v>43048</v>
      </c>
      <c r="AC44" s="20" t="s">
        <v>826</v>
      </c>
      <c r="AD44" s="20"/>
      <c r="AE44" s="20" t="s">
        <v>115</v>
      </c>
      <c r="AF44" s="20" t="s">
        <v>158</v>
      </c>
      <c r="AG44" s="61">
        <v>43047</v>
      </c>
      <c r="AH44" s="20" t="s">
        <v>117</v>
      </c>
      <c r="AI44" s="57">
        <v>0.55555555555555602</v>
      </c>
      <c r="AJ44" s="20" t="s">
        <v>93</v>
      </c>
      <c r="AK44" s="20">
        <v>280</v>
      </c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</row>
    <row r="45" spans="1:60" s="3" customFormat="1">
      <c r="A45" s="17" t="s">
        <v>142</v>
      </c>
      <c r="B45" s="17" t="s">
        <v>761</v>
      </c>
      <c r="C45" s="17"/>
      <c r="D45" s="17" t="s">
        <v>762</v>
      </c>
      <c r="E45" s="17" t="s">
        <v>763</v>
      </c>
      <c r="F45" s="17" t="s">
        <v>764</v>
      </c>
      <c r="G45" s="17" t="s">
        <v>165</v>
      </c>
      <c r="H45" s="17" t="s">
        <v>765</v>
      </c>
      <c r="I45" s="17" t="s">
        <v>375</v>
      </c>
      <c r="J45" s="17" t="s">
        <v>766</v>
      </c>
      <c r="K45" s="17" t="s">
        <v>767</v>
      </c>
      <c r="L45" s="17" t="s">
        <v>104</v>
      </c>
      <c r="M45" s="17" t="s">
        <v>105</v>
      </c>
      <c r="N45" s="17" t="s">
        <v>133</v>
      </c>
      <c r="O45" s="17" t="s">
        <v>633</v>
      </c>
      <c r="P45" s="17" t="s">
        <v>768</v>
      </c>
      <c r="Q45" s="17"/>
      <c r="R45" s="17">
        <v>18974662619</v>
      </c>
      <c r="S45" s="28" t="s">
        <v>769</v>
      </c>
      <c r="T45" s="17">
        <v>18974662619</v>
      </c>
      <c r="U45" s="17" t="s">
        <v>704</v>
      </c>
      <c r="V45" s="17">
        <v>13974608726</v>
      </c>
      <c r="W45" s="17" t="s">
        <v>110</v>
      </c>
      <c r="X45" s="17" t="s">
        <v>110</v>
      </c>
      <c r="Y45" s="17" t="s">
        <v>110</v>
      </c>
      <c r="Z45" s="44">
        <v>43047</v>
      </c>
      <c r="AA45" s="17" t="s">
        <v>827</v>
      </c>
      <c r="AB45" s="36">
        <v>43048</v>
      </c>
      <c r="AC45" s="17" t="s">
        <v>828</v>
      </c>
      <c r="AD45" s="17"/>
      <c r="AE45" s="17" t="s">
        <v>110</v>
      </c>
      <c r="AF45" s="17" t="s">
        <v>158</v>
      </c>
      <c r="AG45" s="17" t="s">
        <v>159</v>
      </c>
      <c r="AH45" s="17" t="s">
        <v>675</v>
      </c>
      <c r="AI45" s="51">
        <v>0.59722222222222199</v>
      </c>
      <c r="AJ45" s="1" t="s">
        <v>93</v>
      </c>
      <c r="AK45" s="1">
        <v>280</v>
      </c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</row>
    <row r="46" spans="1:60" s="5" customFormat="1">
      <c r="A46" s="23" t="s">
        <v>142</v>
      </c>
      <c r="B46" s="23" t="s">
        <v>694</v>
      </c>
      <c r="C46" s="23"/>
      <c r="D46" s="23" t="s">
        <v>695</v>
      </c>
      <c r="E46" s="23" t="s">
        <v>696</v>
      </c>
      <c r="F46" s="23" t="s">
        <v>697</v>
      </c>
      <c r="G46" s="23" t="s">
        <v>99</v>
      </c>
      <c r="H46" s="23" t="s">
        <v>698</v>
      </c>
      <c r="I46" s="23" t="s">
        <v>668</v>
      </c>
      <c r="J46" s="23" t="s">
        <v>699</v>
      </c>
      <c r="K46" s="23" t="s">
        <v>700</v>
      </c>
      <c r="L46" s="23" t="s">
        <v>104</v>
      </c>
      <c r="M46" s="23" t="s">
        <v>150</v>
      </c>
      <c r="N46" s="23" t="s">
        <v>133</v>
      </c>
      <c r="O46" s="23" t="s">
        <v>300</v>
      </c>
      <c r="P46" s="23" t="s">
        <v>701</v>
      </c>
      <c r="Q46" s="23"/>
      <c r="R46" s="23" t="s">
        <v>702</v>
      </c>
      <c r="S46" s="23" t="s">
        <v>703</v>
      </c>
      <c r="T46" s="23">
        <v>13973271596</v>
      </c>
      <c r="U46" s="23" t="s">
        <v>704</v>
      </c>
      <c r="V46" s="23">
        <v>18673179458</v>
      </c>
      <c r="W46" s="23" t="s">
        <v>110</v>
      </c>
      <c r="X46" s="23" t="s">
        <v>110</v>
      </c>
      <c r="Y46" s="23" t="s">
        <v>110</v>
      </c>
      <c r="Z46" s="42">
        <v>43047</v>
      </c>
      <c r="AA46" s="23" t="s">
        <v>829</v>
      </c>
      <c r="AB46" s="43">
        <v>43048</v>
      </c>
      <c r="AC46" s="23" t="s">
        <v>830</v>
      </c>
      <c r="AD46" s="23"/>
      <c r="AE46" s="23" t="s">
        <v>110</v>
      </c>
      <c r="AF46" s="23" t="s">
        <v>158</v>
      </c>
      <c r="AG46" s="23" t="s">
        <v>159</v>
      </c>
      <c r="AH46" s="23" t="s">
        <v>675</v>
      </c>
      <c r="AI46" s="59">
        <v>0.625</v>
      </c>
      <c r="AJ46" s="20" t="s">
        <v>93</v>
      </c>
      <c r="AK46" s="20">
        <v>280</v>
      </c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</row>
    <row r="47" spans="1:60" s="5" customFormat="1">
      <c r="A47" s="23" t="s">
        <v>142</v>
      </c>
      <c r="B47" s="23" t="s">
        <v>725</v>
      </c>
      <c r="C47" s="23"/>
      <c r="D47" s="23" t="s">
        <v>339</v>
      </c>
      <c r="E47" s="23" t="s">
        <v>726</v>
      </c>
      <c r="F47" s="23" t="s">
        <v>727</v>
      </c>
      <c r="G47" s="23" t="s">
        <v>165</v>
      </c>
      <c r="H47" s="23"/>
      <c r="I47" s="23" t="s">
        <v>668</v>
      </c>
      <c r="J47" s="23" t="s">
        <v>728</v>
      </c>
      <c r="K47" s="23" t="s">
        <v>729</v>
      </c>
      <c r="L47" s="23" t="s">
        <v>104</v>
      </c>
      <c r="M47" s="23" t="s">
        <v>105</v>
      </c>
      <c r="N47" s="23" t="s">
        <v>133</v>
      </c>
      <c r="O47" s="23" t="s">
        <v>300</v>
      </c>
      <c r="P47" s="23" t="s">
        <v>730</v>
      </c>
      <c r="Q47" s="23"/>
      <c r="R47" s="23">
        <v>15115168136</v>
      </c>
      <c r="S47" s="170" t="s">
        <v>731</v>
      </c>
      <c r="T47" s="23">
        <v>15115168136</v>
      </c>
      <c r="U47" s="23" t="s">
        <v>704</v>
      </c>
      <c r="V47" s="23">
        <v>13907459130</v>
      </c>
      <c r="W47" s="23" t="s">
        <v>110</v>
      </c>
      <c r="X47" s="23" t="s">
        <v>110</v>
      </c>
      <c r="Y47" s="23" t="s">
        <v>110</v>
      </c>
      <c r="Z47" s="63">
        <v>43047</v>
      </c>
      <c r="AA47" s="23" t="s">
        <v>831</v>
      </c>
      <c r="AB47" s="43">
        <v>43048</v>
      </c>
      <c r="AC47" s="23" t="s">
        <v>832</v>
      </c>
      <c r="AD47" s="23"/>
      <c r="AE47" s="23" t="s">
        <v>110</v>
      </c>
      <c r="AF47" s="23" t="s">
        <v>158</v>
      </c>
      <c r="AG47" s="23" t="s">
        <v>159</v>
      </c>
      <c r="AH47" s="23" t="s">
        <v>675</v>
      </c>
      <c r="AI47" s="59">
        <v>0.64583333333333304</v>
      </c>
      <c r="AJ47" s="60" t="s">
        <v>833</v>
      </c>
      <c r="AK47" s="60">
        <v>0</v>
      </c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</row>
    <row r="48" spans="1:60" s="2" customFormat="1">
      <c r="A48" s="1" t="s">
        <v>345</v>
      </c>
      <c r="B48" s="1" t="s">
        <v>707</v>
      </c>
      <c r="C48" s="1">
        <v>4356090</v>
      </c>
      <c r="D48" s="1" t="s">
        <v>708</v>
      </c>
      <c r="E48" s="1" t="s">
        <v>709</v>
      </c>
      <c r="F48" s="62" t="s">
        <v>710</v>
      </c>
      <c r="G48" s="1" t="s">
        <v>165</v>
      </c>
      <c r="H48" s="12"/>
      <c r="I48" s="1" t="s">
        <v>655</v>
      </c>
      <c r="J48" s="1" t="s">
        <v>711</v>
      </c>
      <c r="K48" s="1" t="s">
        <v>712</v>
      </c>
      <c r="L48" s="1" t="s">
        <v>713</v>
      </c>
      <c r="M48" s="1"/>
      <c r="N48" s="1"/>
      <c r="O48" s="1"/>
      <c r="P48" s="1"/>
      <c r="Q48" s="1"/>
      <c r="R48" s="1"/>
      <c r="S48" s="27"/>
      <c r="T48" s="1">
        <v>13457678745</v>
      </c>
      <c r="U48" s="1" t="s">
        <v>658</v>
      </c>
      <c r="V48" s="1">
        <v>13558118096</v>
      </c>
      <c r="W48" s="1" t="s">
        <v>110</v>
      </c>
      <c r="X48" s="1"/>
      <c r="Y48" s="1"/>
      <c r="Z48" s="30"/>
      <c r="AA48" s="1"/>
      <c r="AB48" s="30">
        <v>43048</v>
      </c>
      <c r="AC48" s="17" t="s">
        <v>834</v>
      </c>
      <c r="AD48" s="1"/>
      <c r="AE48" s="1" t="s">
        <v>115</v>
      </c>
      <c r="AF48" s="1" t="s">
        <v>337</v>
      </c>
      <c r="AG48" s="53">
        <v>43047</v>
      </c>
      <c r="AH48" s="1" t="s">
        <v>117</v>
      </c>
      <c r="AI48" s="54">
        <v>0.77083333333333304</v>
      </c>
      <c r="AJ48" s="1" t="s">
        <v>93</v>
      </c>
      <c r="AK48" s="1">
        <v>280</v>
      </c>
    </row>
    <row r="49" spans="2:60" s="2" customFormat="1">
      <c r="B49" s="2" t="s">
        <v>838</v>
      </c>
      <c r="F49" s="173"/>
      <c r="G49" s="1" t="s">
        <v>165</v>
      </c>
      <c r="H49" s="174"/>
      <c r="S49" s="175"/>
      <c r="T49" s="2">
        <v>13701714488</v>
      </c>
      <c r="Z49" s="176"/>
      <c r="AB49" s="176">
        <v>43054</v>
      </c>
      <c r="AC49" s="52" t="s">
        <v>835</v>
      </c>
      <c r="AG49" s="177"/>
      <c r="AI49" s="179">
        <v>0.35069444444444442</v>
      </c>
      <c r="AJ49" s="2" t="s">
        <v>837</v>
      </c>
      <c r="AK49" s="2">
        <v>350</v>
      </c>
    </row>
    <row r="50" spans="2:60" s="2" customFormat="1">
      <c r="B50" s="2" t="s">
        <v>838</v>
      </c>
      <c r="F50" s="173"/>
      <c r="G50" s="1" t="s">
        <v>165</v>
      </c>
      <c r="H50" s="174"/>
      <c r="S50" s="175"/>
      <c r="T50" s="2">
        <v>13701714488</v>
      </c>
      <c r="Z50" s="176"/>
      <c r="AB50" s="176">
        <v>43054</v>
      </c>
      <c r="AC50" s="2" t="s">
        <v>836</v>
      </c>
      <c r="AI50" s="178">
        <v>0.75</v>
      </c>
      <c r="AJ50" s="2" t="s">
        <v>837</v>
      </c>
      <c r="AK50" s="2">
        <v>350</v>
      </c>
    </row>
    <row r="51" spans="2:60">
      <c r="AJ51" s="2" t="s">
        <v>42</v>
      </c>
      <c r="AK51" s="2">
        <f>SUM(AK6:AK50)</f>
        <v>7700</v>
      </c>
    </row>
    <row r="62" spans="2:60">
      <c r="AH62" s="2"/>
      <c r="BF62" s="6"/>
      <c r="BG62" s="6"/>
      <c r="BH62" s="6"/>
    </row>
    <row r="63" spans="2:60">
      <c r="AH63" s="2"/>
      <c r="BF63" s="6"/>
      <c r="BG63" s="6"/>
      <c r="BH63" s="6"/>
    </row>
    <row r="64" spans="2:60">
      <c r="AH64" s="2"/>
      <c r="BF64" s="6"/>
      <c r="BG64" s="6"/>
      <c r="BH64" s="6"/>
    </row>
    <row r="65" spans="34:60">
      <c r="AH65" s="2"/>
      <c r="BF65" s="6"/>
      <c r="BG65" s="6"/>
      <c r="BH65" s="6"/>
    </row>
    <row r="66" spans="34:60">
      <c r="AH66" s="2"/>
      <c r="BF66" s="6"/>
      <c r="BG66" s="6"/>
      <c r="BH66" s="6"/>
    </row>
    <row r="67" spans="34:60">
      <c r="AH67" s="2"/>
      <c r="BF67" s="6"/>
      <c r="BG67" s="6"/>
      <c r="BH67" s="6"/>
    </row>
    <row r="68" spans="34:60">
      <c r="AH68" s="2"/>
      <c r="BF68" s="6"/>
      <c r="BG68" s="6"/>
      <c r="BH68" s="6"/>
    </row>
    <row r="69" spans="34:60">
      <c r="AH69" s="2"/>
      <c r="BF69" s="6"/>
      <c r="BG69" s="6"/>
      <c r="BH69" s="6"/>
    </row>
    <row r="70" spans="34:60">
      <c r="AH70" s="2"/>
      <c r="BF70" s="6"/>
      <c r="BG70" s="6"/>
      <c r="BH70" s="6"/>
    </row>
    <row r="71" spans="34:60">
      <c r="AH71" s="2"/>
      <c r="BF71" s="6"/>
      <c r="BG71" s="6"/>
      <c r="BH71" s="6"/>
    </row>
    <row r="72" spans="34:60">
      <c r="AH72" s="2"/>
      <c r="BF72" s="6"/>
      <c r="BG72" s="6"/>
      <c r="BH72" s="6"/>
    </row>
    <row r="73" spans="34:60">
      <c r="AH73" s="2"/>
      <c r="BF73" s="6"/>
      <c r="BG73" s="6"/>
      <c r="BH73" s="6"/>
    </row>
    <row r="74" spans="34:60">
      <c r="AI74" s="6"/>
      <c r="AJ74" s="6"/>
      <c r="AK74" s="6"/>
    </row>
    <row r="75" spans="34:60">
      <c r="AI75" s="6"/>
      <c r="AJ75" s="6"/>
      <c r="AK75" s="6"/>
    </row>
    <row r="76" spans="34:60">
      <c r="AI76" s="6"/>
      <c r="AJ76" s="6"/>
      <c r="AK76" s="6"/>
    </row>
    <row r="77" spans="34:60">
      <c r="AI77" s="6"/>
      <c r="AJ77" s="6"/>
      <c r="AK77" s="6"/>
    </row>
    <row r="78" spans="34:60">
      <c r="AI78" s="6"/>
      <c r="AJ78" s="6"/>
      <c r="AK78" s="6"/>
    </row>
    <row r="79" spans="34:60">
      <c r="AI79" s="6"/>
      <c r="AJ79" s="6"/>
      <c r="AK79" s="6"/>
    </row>
    <row r="80" spans="34:60">
      <c r="AI80" s="6"/>
      <c r="AJ80" s="6"/>
      <c r="AK80" s="6"/>
    </row>
  </sheetData>
  <autoFilter ref="A4:BH51"/>
  <mergeCells count="30">
    <mergeCell ref="AK38:AK39"/>
    <mergeCell ref="AK41:AK42"/>
    <mergeCell ref="AK12:AK13"/>
    <mergeCell ref="AK14:AK19"/>
    <mergeCell ref="AK21:AK22"/>
    <mergeCell ref="AK23:AK25"/>
    <mergeCell ref="AK30:AK33"/>
    <mergeCell ref="AK7:AK8"/>
    <mergeCell ref="AK9:AK11"/>
    <mergeCell ref="AI38:AI39"/>
    <mergeCell ref="AI41:AI42"/>
    <mergeCell ref="AJ7:AJ8"/>
    <mergeCell ref="AJ9:AJ11"/>
    <mergeCell ref="AJ12:AJ13"/>
    <mergeCell ref="AJ14:AJ19"/>
    <mergeCell ref="AJ21:AJ22"/>
    <mergeCell ref="AJ23:AJ25"/>
    <mergeCell ref="AJ30:AJ33"/>
    <mergeCell ref="AJ38:AJ39"/>
    <mergeCell ref="AJ41:AJ42"/>
    <mergeCell ref="A5:AJ5"/>
    <mergeCell ref="A35:AJ35"/>
    <mergeCell ref="AI7:AI8"/>
    <mergeCell ref="AI9:AI11"/>
    <mergeCell ref="AI12:AI13"/>
    <mergeCell ref="AI14:AI19"/>
    <mergeCell ref="AI21:AI22"/>
    <mergeCell ref="AI23:AI25"/>
    <mergeCell ref="AI27:AI28"/>
    <mergeCell ref="AI30:AI33"/>
  </mergeCells>
  <phoneticPr fontId="22" type="noConversion"/>
  <hyperlinks>
    <hyperlink ref="H14" r:id="rId1"/>
    <hyperlink ref="H43" r:id="rId2"/>
    <hyperlink ref="H18" r:id="rId3" tooltip="mailto:244563858@qq.com"/>
    <hyperlink ref="H23" r:id="rId4"/>
    <hyperlink ref="H24" r:id="rId5"/>
    <hyperlink ref="H27" r:id="rId6"/>
    <hyperlink ref="H28" r:id="rId7"/>
    <hyperlink ref="H12" r:id="rId8"/>
    <hyperlink ref="H13" r:id="rId9"/>
    <hyperlink ref="H29" r:id="rId10"/>
    <hyperlink ref="H21" r:id="rId11"/>
    <hyperlink ref="H22" r:id="rId12"/>
    <hyperlink ref="H7" r:id="rId13" tooltip="mailto:1054624839@QQ.COM"/>
    <hyperlink ref="H8" r:id="rId14"/>
    <hyperlink ref="H30" r:id="rId15"/>
    <hyperlink ref="H31" r:id="rId16" tooltip="mailto:1216052257@qq.com"/>
    <hyperlink ref="H32" r:id="rId17"/>
    <hyperlink ref="H46" r:id="rId18"/>
    <hyperlink ref="H45" r:id="rId19"/>
  </hyperlinks>
  <pageMargins left="0.69930555555555596" right="0.69930555555555596" top="0.75" bottom="0.75" header="0.3" footer="0.3"/>
  <pageSetup paperSize="9" orientation="portrait" horizontalDpi="300" verticalDpi="300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总账单</vt:lpstr>
      <vt:lpstr>7日接机</vt:lpstr>
      <vt:lpstr>8日接机</vt:lpstr>
      <vt:lpstr>8日送机</vt:lpstr>
      <vt:lpstr>9日送机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2017-06-05T06:19:00Z</dcterms:created>
  <dcterms:modified xsi:type="dcterms:W3CDTF">2017-12-13T09:34:05Z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