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210" tabRatio="395"/>
  </bookViews>
  <sheets>
    <sheet name="结算-地接社" sheetId="18" r:id="rId1"/>
  </sheets>
  <definedNames>
    <definedName name="_xlnm.Print_Area" localSheetId="0">'结算-地接社'!$A$1:$G$51</definedName>
    <definedName name="_xlnm.Print_Titles" localSheetId="0">'结算-地接社'!$9:$9</definedName>
  </definedNames>
  <calcPr calcId="144525"/>
</workbook>
</file>

<file path=xl/sharedStrings.xml><?xml version="1.0" encoding="utf-8"?>
<sst xmlns="http://schemas.openxmlformats.org/spreadsheetml/2006/main" count="83" uniqueCount="80">
  <si>
    <t>先声药业会务服务报价表</t>
  </si>
  <si>
    <t>项目名称：7.15兰州高苑NeuroC流程号PUR2307033</t>
  </si>
  <si>
    <r>
      <rPr>
        <b/>
        <sz val="10"/>
        <rFont val="宋体"/>
        <charset val="134"/>
      </rPr>
      <t>供应商</t>
    </r>
    <r>
      <rPr>
        <sz val="10"/>
        <rFont val="Arial"/>
        <charset val="134"/>
      </rPr>
      <t>:</t>
    </r>
  </si>
  <si>
    <t>康辉集团北京国际会议展览有限公司</t>
  </si>
  <si>
    <t>活动时间：7月15日</t>
  </si>
  <si>
    <r>
      <rPr>
        <b/>
        <sz val="10"/>
        <rFont val="宋体"/>
        <charset val="134"/>
      </rPr>
      <t>联络人</t>
    </r>
    <r>
      <rPr>
        <sz val="10"/>
        <rFont val="Arial"/>
        <charset val="134"/>
      </rPr>
      <t>:</t>
    </r>
  </si>
  <si>
    <t>王凤雨</t>
  </si>
  <si>
    <t>活动地点：兰州</t>
  </si>
  <si>
    <r>
      <rPr>
        <b/>
        <sz val="10"/>
        <rFont val="宋体"/>
        <charset val="134"/>
      </rPr>
      <t>手机</t>
    </r>
    <r>
      <rPr>
        <sz val="10"/>
        <rFont val="Arial"/>
        <charset val="134"/>
      </rPr>
      <t>:</t>
    </r>
  </si>
  <si>
    <t>15210370021</t>
  </si>
  <si>
    <t>拟参加人数：60人</t>
  </si>
  <si>
    <r>
      <rPr>
        <b/>
        <sz val="10"/>
        <rFont val="宋体"/>
        <charset val="134"/>
      </rPr>
      <t>邮箱</t>
    </r>
    <r>
      <rPr>
        <sz val="10"/>
        <rFont val="Arial"/>
        <charset val="134"/>
      </rPr>
      <t xml:space="preserve">:
</t>
    </r>
  </si>
  <si>
    <t>wangfengyu@cct.cn</t>
  </si>
  <si>
    <t>服务内容</t>
  </si>
  <si>
    <t>服务描述</t>
  </si>
  <si>
    <t>单价</t>
  </si>
  <si>
    <t>数量1</t>
  </si>
  <si>
    <t>数量2</t>
  </si>
  <si>
    <t>报价小计</t>
  </si>
  <si>
    <r>
      <rPr>
        <b/>
        <sz val="9"/>
        <rFont val="Arial"/>
        <charset val="134"/>
      </rPr>
      <t xml:space="preserve">A. </t>
    </r>
    <r>
      <rPr>
        <b/>
        <sz val="9"/>
        <rFont val="宋体"/>
        <charset val="134"/>
      </rPr>
      <t>主要费用</t>
    </r>
    <r>
      <rPr>
        <b/>
        <sz val="9"/>
        <rFont val="Arial"/>
        <charset val="134"/>
      </rPr>
      <t>-</t>
    </r>
    <r>
      <rPr>
        <b/>
        <sz val="9"/>
        <rFont val="宋体"/>
        <charset val="134"/>
      </rPr>
      <t>酒店</t>
    </r>
  </si>
  <si>
    <t>住宿</t>
  </si>
  <si>
    <t>酒店费用总计</t>
  </si>
  <si>
    <r>
      <rPr>
        <b/>
        <sz val="9"/>
        <rFont val="Arial"/>
        <charset val="134"/>
      </rPr>
      <t xml:space="preserve">B. </t>
    </r>
    <r>
      <rPr>
        <b/>
        <sz val="9"/>
        <rFont val="宋体"/>
        <charset val="134"/>
      </rPr>
      <t>主要费用-地接社</t>
    </r>
  </si>
  <si>
    <t>交通</t>
  </si>
  <si>
    <t>小车</t>
  </si>
  <si>
    <t>市区接送，预估费用，以实际费用为准。</t>
  </si>
  <si>
    <t>酒水</t>
  </si>
  <si>
    <t>白酒</t>
  </si>
  <si>
    <t>国台酒，以实际费用为准。</t>
  </si>
  <si>
    <t>陪同人员</t>
  </si>
  <si>
    <t>跟会服务人员</t>
  </si>
  <si>
    <t>早10点—18点白天8小时400元/人
18点以后—22点每小时加100元/人，22点以后每小时200元/人</t>
  </si>
  <si>
    <t>费用合计</t>
  </si>
  <si>
    <r>
      <rPr>
        <b/>
        <sz val="9"/>
        <rFont val="Arial"/>
        <charset val="134"/>
      </rPr>
      <t xml:space="preserve">C. </t>
    </r>
    <r>
      <rPr>
        <b/>
        <sz val="9"/>
        <rFont val="宋体"/>
        <charset val="134"/>
      </rPr>
      <t>其余费用</t>
    </r>
  </si>
  <si>
    <t>人身意外险</t>
  </si>
  <si>
    <t>保额30w，3天</t>
  </si>
  <si>
    <t>接机牌</t>
  </si>
  <si>
    <t>40cm*60cm，KT板</t>
  </si>
  <si>
    <t>40cm*60cm，PVC板</t>
  </si>
  <si>
    <t>车头牌</t>
  </si>
  <si>
    <t>40cm*30cm，KT板</t>
  </si>
  <si>
    <t>40cm*30cm，PVC板</t>
  </si>
  <si>
    <t>签到背景板</t>
  </si>
  <si>
    <t>4m*3m，黑底喷绘布，桁架+喷绘，含人工运费，按平方报价</t>
  </si>
  <si>
    <t>门型展架1</t>
  </si>
  <si>
    <t>1.2m*2m</t>
  </si>
  <si>
    <t>门型展架2</t>
  </si>
  <si>
    <t>0.8m*1.8m</t>
  </si>
  <si>
    <t>横幅</t>
  </si>
  <si>
    <t>10m*0.67m</t>
  </si>
  <si>
    <t>讲台花</t>
  </si>
  <si>
    <t>直径60cm</t>
  </si>
  <si>
    <t>讲台贴-全包</t>
  </si>
  <si>
    <t>正面100cm*70cm*123cm</t>
  </si>
  <si>
    <t>日程单页</t>
  </si>
  <si>
    <t>A4，157g铜版纸</t>
  </si>
  <si>
    <t>茶歇旗</t>
  </si>
  <si>
    <t>按个数报价</t>
  </si>
  <si>
    <t>普通A4彩印</t>
  </si>
  <si>
    <t>按页数报价</t>
  </si>
  <si>
    <t>制作物取送</t>
  </si>
  <si>
    <t>往返</t>
  </si>
  <si>
    <t>主持人手卡</t>
  </si>
  <si>
    <t>10cm*4.7cm，珠光纸300g</t>
  </si>
  <si>
    <t>胸卡</t>
  </si>
  <si>
    <t>卡+挂绳，pvc，橄榄扣，涤纶带，8*12cm</t>
  </si>
  <si>
    <t>席卡</t>
  </si>
  <si>
    <t>250g铜版纸</t>
  </si>
  <si>
    <t>欢迎卡</t>
  </si>
  <si>
    <t>切换器 含控台人员</t>
  </si>
  <si>
    <t>半天或全天会议含彩排</t>
  </si>
  <si>
    <t>信息服务（前期信息收集+酒店落实对接）</t>
  </si>
  <si>
    <t>50人以下（20元每人按实际人数结算，保底500元结算）</t>
  </si>
  <si>
    <t>其余部分合计</t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</si>
  <si>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服务费</t>
    </r>
  </si>
  <si>
    <t>服务费</t>
  </si>
  <si>
    <r>
      <rPr>
        <b/>
        <sz val="9"/>
        <rFont val="Arial"/>
        <charset val="134"/>
      </rPr>
      <t xml:space="preserve">E. </t>
    </r>
    <r>
      <rPr>
        <b/>
        <sz val="9"/>
        <rFont val="宋体"/>
        <charset val="134"/>
      </rPr>
      <t>税</t>
    </r>
  </si>
  <si>
    <t>增值税</t>
  </si>
  <si>
    <r>
      <rPr>
        <b/>
        <sz val="9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</si>
  <si>
    <r>
      <rPr>
        <b/>
        <sz val="9"/>
        <rFont val="Arial"/>
        <charset val="134"/>
      </rPr>
      <t xml:space="preserve"> </t>
    </r>
    <r>
      <rPr>
        <b/>
        <sz val="9"/>
        <rFont val="微软雅黑"/>
        <charset val="134"/>
      </rPr>
      <t>地接社费用人均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</si>
</sst>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2">
    <font>
      <sz val="12"/>
      <name val="宋体"/>
      <charset val="134"/>
    </font>
    <font>
      <sz val="9"/>
      <name val="Arial"/>
      <charset val="134"/>
    </font>
    <font>
      <b/>
      <sz val="9"/>
      <name val="Arial"/>
      <charset val="134"/>
    </font>
    <font>
      <sz val="10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color theme="0"/>
      <name val="微软雅黑"/>
      <charset val="134"/>
    </font>
    <font>
      <sz val="9"/>
      <color rgb="FFFF0000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微软雅黑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47AF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1" borderId="3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5" borderId="39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0" applyNumberFormat="0" applyFill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0" borderId="41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19" borderId="42" applyNumberFormat="0" applyAlignment="0" applyProtection="0">
      <alignment vertical="center"/>
    </xf>
    <xf numFmtId="0" fontId="25" fillId="19" borderId="38" applyNumberFormat="0" applyAlignment="0" applyProtection="0">
      <alignment vertical="center"/>
    </xf>
    <xf numFmtId="0" fontId="26" fillId="20" borderId="43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7" fillId="0" borderId="44" applyNumberFormat="0" applyFill="0" applyAlignment="0" applyProtection="0">
      <alignment vertical="center"/>
    </xf>
    <xf numFmtId="0" fontId="28" fillId="0" borderId="45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1" fillId="0" borderId="0">
      <alignment vertical="center"/>
    </xf>
  </cellStyleXfs>
  <cellXfs count="91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top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vertical="top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/>
    </xf>
    <xf numFmtId="49" fontId="6" fillId="2" borderId="0" xfId="0" applyNumberFormat="1" applyFont="1" applyFill="1" applyAlignment="1">
      <alignment vertical="top"/>
    </xf>
    <xf numFmtId="0" fontId="6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9" fillId="5" borderId="12" xfId="0" applyFont="1" applyFill="1" applyBorder="1" applyAlignment="1">
      <alignment horizontal="right" vertical="center" wrapText="1"/>
    </xf>
    <xf numFmtId="0" fontId="9" fillId="5" borderId="13" xfId="0" applyFont="1" applyFill="1" applyBorder="1" applyAlignment="1">
      <alignment horizontal="right" vertical="center" wrapText="1"/>
    </xf>
    <xf numFmtId="0" fontId="9" fillId="5" borderId="14" xfId="0" applyFont="1" applyFill="1" applyBorder="1" applyAlignment="1">
      <alignment horizontal="right" vertical="center" wrapText="1"/>
    </xf>
    <xf numFmtId="0" fontId="1" fillId="5" borderId="15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left" vertical="center"/>
    </xf>
    <xf numFmtId="0" fontId="2" fillId="6" borderId="6" xfId="0" applyFont="1" applyFill="1" applyBorder="1" applyAlignment="1">
      <alignment horizontal="left" vertical="center"/>
    </xf>
    <xf numFmtId="0" fontId="2" fillId="6" borderId="7" xfId="0" applyFont="1" applyFill="1" applyBorder="1" applyAlignment="1">
      <alignment horizontal="left" vertical="center"/>
    </xf>
    <xf numFmtId="0" fontId="8" fillId="2" borderId="16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vertical="center" wrapText="1"/>
    </xf>
    <xf numFmtId="0" fontId="8" fillId="2" borderId="20" xfId="0" applyFont="1" applyFill="1" applyBorder="1" applyAlignment="1">
      <alignment vertical="center" wrapText="1"/>
    </xf>
    <xf numFmtId="0" fontId="7" fillId="2" borderId="21" xfId="0" applyFont="1" applyFill="1" applyBorder="1" applyAlignment="1">
      <alignment vertical="center" wrapText="1"/>
    </xf>
    <xf numFmtId="0" fontId="8" fillId="2" borderId="10" xfId="0" applyFont="1" applyFill="1" applyBorder="1" applyAlignment="1">
      <alignment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right" vertical="center" wrapText="1"/>
    </xf>
    <xf numFmtId="0" fontId="2" fillId="2" borderId="13" xfId="0" applyFont="1" applyFill="1" applyBorder="1" applyAlignment="1">
      <alignment horizontal="right" vertical="center" wrapText="1"/>
    </xf>
    <xf numFmtId="0" fontId="2" fillId="2" borderId="22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8" fillId="2" borderId="23" xfId="0" applyFont="1" applyFill="1" applyBorder="1" applyAlignment="1">
      <alignment horizontal="left" vertical="center" wrapText="1"/>
    </xf>
    <xf numFmtId="0" fontId="1" fillId="0" borderId="2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left" vertical="center"/>
    </xf>
    <xf numFmtId="0" fontId="8" fillId="0" borderId="25" xfId="0" applyFont="1" applyFill="1" applyBorder="1" applyAlignment="1">
      <alignment horizontal="left" vertical="center"/>
    </xf>
    <xf numFmtId="0" fontId="8" fillId="0" borderId="26" xfId="0" applyFont="1" applyFill="1" applyBorder="1" applyAlignment="1">
      <alignment horizontal="left" vertical="center"/>
    </xf>
    <xf numFmtId="0" fontId="8" fillId="0" borderId="20" xfId="0" applyFont="1" applyFill="1" applyBorder="1" applyAlignment="1">
      <alignment horizontal="left" vertical="center"/>
    </xf>
    <xf numFmtId="0" fontId="1" fillId="0" borderId="16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left" vertical="center"/>
    </xf>
    <xf numFmtId="0" fontId="8" fillId="2" borderId="16" xfId="0" applyFont="1" applyFill="1" applyBorder="1" applyAlignment="1">
      <alignment horizontal="left" vertical="center"/>
    </xf>
    <xf numFmtId="0" fontId="8" fillId="2" borderId="28" xfId="0" applyFont="1" applyFill="1" applyBorder="1" applyAlignment="1">
      <alignment horizontal="left" vertical="center" wrapText="1"/>
    </xf>
    <xf numFmtId="4" fontId="1" fillId="0" borderId="16" xfId="0" applyNumberFormat="1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vertical="center"/>
    </xf>
    <xf numFmtId="0" fontId="8" fillId="2" borderId="16" xfId="0" applyFont="1" applyFill="1" applyBorder="1" applyAlignment="1">
      <alignment vertical="center"/>
    </xf>
    <xf numFmtId="0" fontId="1" fillId="7" borderId="10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vertical="center" wrapText="1"/>
    </xf>
    <xf numFmtId="0" fontId="1" fillId="2" borderId="30" xfId="0" applyFont="1" applyFill="1" applyBorder="1" applyAlignment="1">
      <alignment vertical="center"/>
    </xf>
    <xf numFmtId="9" fontId="2" fillId="2" borderId="31" xfId="0" applyNumberFormat="1" applyFont="1" applyFill="1" applyBorder="1" applyAlignment="1">
      <alignment horizontal="center" vertical="center"/>
    </xf>
    <xf numFmtId="9" fontId="2" fillId="2" borderId="32" xfId="0" applyNumberFormat="1" applyFont="1" applyFill="1" applyBorder="1" applyAlignment="1">
      <alignment horizontal="center" vertical="center"/>
    </xf>
    <xf numFmtId="9" fontId="2" fillId="2" borderId="33" xfId="0" applyNumberFormat="1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right" vertical="center" wrapText="1"/>
    </xf>
    <xf numFmtId="0" fontId="2" fillId="5" borderId="13" xfId="0" applyFont="1" applyFill="1" applyBorder="1" applyAlignment="1">
      <alignment horizontal="right" vertical="center" wrapText="1"/>
    </xf>
    <xf numFmtId="176" fontId="2" fillId="5" borderId="22" xfId="0" applyNumberFormat="1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left" vertical="center"/>
    </xf>
    <xf numFmtId="0" fontId="2" fillId="8" borderId="6" xfId="0" applyFont="1" applyFill="1" applyBorder="1" applyAlignment="1">
      <alignment horizontal="left" vertical="center"/>
    </xf>
    <xf numFmtId="0" fontId="2" fillId="8" borderId="7" xfId="0" applyFont="1" applyFill="1" applyBorder="1" applyAlignment="1">
      <alignment horizontal="left" vertical="center"/>
    </xf>
    <xf numFmtId="0" fontId="8" fillId="0" borderId="29" xfId="0" applyFont="1" applyBorder="1" applyAlignment="1">
      <alignment vertical="center" wrapText="1"/>
    </xf>
    <xf numFmtId="0" fontId="1" fillId="0" borderId="30" xfId="0" applyFont="1" applyBorder="1" applyAlignment="1">
      <alignment vertical="center"/>
    </xf>
    <xf numFmtId="10" fontId="2" fillId="2" borderId="31" xfId="0" applyNumberFormat="1" applyFont="1" applyFill="1" applyBorder="1" applyAlignment="1">
      <alignment horizontal="center" vertical="center"/>
    </xf>
    <xf numFmtId="10" fontId="2" fillId="2" borderId="32" xfId="0" applyNumberFormat="1" applyFont="1" applyFill="1" applyBorder="1" applyAlignment="1">
      <alignment horizontal="center" vertical="center"/>
    </xf>
    <xf numFmtId="10" fontId="2" fillId="2" borderId="33" xfId="0" applyNumberFormat="1" applyFont="1" applyFill="1" applyBorder="1" applyAlignment="1">
      <alignment horizontal="center" vertical="center"/>
    </xf>
    <xf numFmtId="176" fontId="1" fillId="0" borderId="34" xfId="0" applyNumberFormat="1" applyFont="1" applyBorder="1" applyAlignment="1">
      <alignment horizontal="center" vertical="center"/>
    </xf>
    <xf numFmtId="0" fontId="2" fillId="5" borderId="12" xfId="0" applyFont="1" applyFill="1" applyBorder="1" applyAlignment="1">
      <alignment horizontal="right" vertical="center" wrapText="1"/>
    </xf>
    <xf numFmtId="177" fontId="2" fillId="9" borderId="35" xfId="0" applyNumberFormat="1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right" vertical="center" wrapText="1"/>
    </xf>
    <xf numFmtId="0" fontId="2" fillId="5" borderId="37" xfId="0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79375</xdr:colOff>
      <xdr:row>0</xdr:row>
      <xdr:rowOff>123825</xdr:rowOff>
    </xdr:from>
    <xdr:to>
      <xdr:col>2</xdr:col>
      <xdr:colOff>165100</xdr:colOff>
      <xdr:row>2</xdr:row>
      <xdr:rowOff>200025</xdr:rowOff>
    </xdr:to>
    <xdr:pic>
      <xdr:nvPicPr>
        <xdr:cNvPr id="2" name="Picture 1" descr="simcere logo 国内版 landscape"/>
        <xdr:cNvPicPr>
          <a:picLocks noChangeAspect="1" noChangeArrowheads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375" y="123825"/>
          <a:ext cx="139065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G51"/>
  <sheetViews>
    <sheetView tabSelected="1" zoomScale="85" zoomScaleNormal="85" workbookViewId="0">
      <selection activeCell="N17" sqref="N17"/>
    </sheetView>
  </sheetViews>
  <sheetFormatPr defaultColWidth="9" defaultRowHeight="12.5" outlineLevelCol="6"/>
  <cols>
    <col min="1" max="1" width="7.25" style="3" customWidth="1"/>
    <col min="2" max="2" width="9.875" style="3" customWidth="1"/>
    <col min="3" max="3" width="46.9583333333333" style="4" customWidth="1"/>
    <col min="4" max="4" width="10.2916666666667" style="5" customWidth="1"/>
    <col min="5" max="5" width="9.21666666666667" style="5" customWidth="1"/>
    <col min="6" max="6" width="10.6833333333333" style="5" customWidth="1"/>
    <col min="7" max="7" width="8.75" style="5" customWidth="1"/>
    <col min="8" max="16384" width="9" style="3"/>
  </cols>
  <sheetData>
    <row r="1" ht="13" spans="1:7">
      <c r="A1" s="6"/>
      <c r="B1" s="6"/>
      <c r="C1" s="7"/>
      <c r="D1" s="8"/>
      <c r="E1" s="3"/>
      <c r="F1" s="3"/>
      <c r="G1" s="3"/>
    </row>
    <row r="2" ht="13" spans="1:7">
      <c r="A2" s="6"/>
      <c r="B2" s="6"/>
      <c r="C2" s="7"/>
      <c r="D2" s="8"/>
      <c r="E2" s="3"/>
      <c r="F2" s="3"/>
      <c r="G2" s="3"/>
    </row>
    <row r="3" ht="45.75" customHeight="1" spans="1:7">
      <c r="A3" s="9" t="s">
        <v>0</v>
      </c>
      <c r="B3" s="9"/>
      <c r="C3" s="9"/>
      <c r="D3" s="9"/>
      <c r="E3" s="9"/>
      <c r="F3" s="9"/>
      <c r="G3" s="9"/>
    </row>
    <row r="4" s="1" customFormat="1" ht="17.25" customHeight="1" spans="1:5">
      <c r="A4" s="10" t="s">
        <v>1</v>
      </c>
      <c r="B4" s="10"/>
      <c r="C4" s="11"/>
      <c r="D4" s="12" t="s">
        <v>2</v>
      </c>
      <c r="E4" s="12" t="s">
        <v>3</v>
      </c>
    </row>
    <row r="5" s="1" customFormat="1" ht="17.25" customHeight="1" spans="1:5">
      <c r="A5" s="10" t="s">
        <v>4</v>
      </c>
      <c r="B5" s="10"/>
      <c r="C5" s="13"/>
      <c r="D5" s="12" t="s">
        <v>5</v>
      </c>
      <c r="E5" s="12" t="s">
        <v>6</v>
      </c>
    </row>
    <row r="6" s="1" customFormat="1" ht="17.25" customHeight="1" spans="1:5">
      <c r="A6" s="10" t="s">
        <v>7</v>
      </c>
      <c r="B6" s="10"/>
      <c r="C6" s="14"/>
      <c r="D6" s="12" t="s">
        <v>8</v>
      </c>
      <c r="E6" s="15" t="s">
        <v>9</v>
      </c>
    </row>
    <row r="7" s="1" customFormat="1" ht="17.25" customHeight="1" spans="1:5">
      <c r="A7" s="10" t="s">
        <v>10</v>
      </c>
      <c r="B7" s="10"/>
      <c r="C7" s="14"/>
      <c r="D7" s="16" t="s">
        <v>11</v>
      </c>
      <c r="E7" s="12" t="s">
        <v>12</v>
      </c>
    </row>
    <row r="8" s="1" customFormat="1" ht="13.25" spans="3:7">
      <c r="C8" s="17"/>
      <c r="D8" s="18"/>
      <c r="E8" s="18"/>
      <c r="F8" s="18"/>
      <c r="G8" s="18"/>
    </row>
    <row r="9" s="2" customFormat="1" ht="27.75" customHeight="1" spans="1:7">
      <c r="A9" s="19" t="s">
        <v>13</v>
      </c>
      <c r="B9" s="20"/>
      <c r="C9" s="21" t="s">
        <v>14</v>
      </c>
      <c r="D9" s="21" t="s">
        <v>15</v>
      </c>
      <c r="E9" s="21" t="s">
        <v>16</v>
      </c>
      <c r="F9" s="21" t="s">
        <v>17</v>
      </c>
      <c r="G9" s="22" t="s">
        <v>18</v>
      </c>
    </row>
    <row r="10" s="2" customFormat="1" ht="17.25" hidden="1" customHeight="1" spans="1:7">
      <c r="A10" s="23" t="s">
        <v>19</v>
      </c>
      <c r="B10" s="24"/>
      <c r="C10" s="24"/>
      <c r="D10" s="24"/>
      <c r="E10" s="24"/>
      <c r="F10" s="24"/>
      <c r="G10" s="25"/>
    </row>
    <row r="11" s="1" customFormat="1" hidden="1" spans="1:7">
      <c r="A11" s="26" t="s">
        <v>20</v>
      </c>
      <c r="B11" s="27"/>
      <c r="C11" s="28"/>
      <c r="D11" s="29"/>
      <c r="E11" s="29"/>
      <c r="F11" s="29"/>
      <c r="G11" s="30">
        <f>D11*E11*F11</f>
        <v>0</v>
      </c>
    </row>
    <row r="12" s="1" customFormat="1" ht="17.25" hidden="1" customHeight="1" spans="1:7">
      <c r="A12" s="31" t="s">
        <v>21</v>
      </c>
      <c r="B12" s="32"/>
      <c r="C12" s="32"/>
      <c r="D12" s="32"/>
      <c r="E12" s="32"/>
      <c r="F12" s="33"/>
      <c r="G12" s="34">
        <f>SUM(G11:G11)</f>
        <v>0</v>
      </c>
    </row>
    <row r="13" s="2" customFormat="1" ht="17.25" customHeight="1" spans="1:7">
      <c r="A13" s="35" t="s">
        <v>22</v>
      </c>
      <c r="B13" s="36"/>
      <c r="C13" s="36"/>
      <c r="D13" s="36"/>
      <c r="E13" s="36"/>
      <c r="F13" s="36"/>
      <c r="G13" s="37"/>
    </row>
    <row r="14" s="1" customFormat="1" ht="17.25" customHeight="1" spans="1:7">
      <c r="A14" s="26" t="s">
        <v>23</v>
      </c>
      <c r="B14" s="38" t="s">
        <v>24</v>
      </c>
      <c r="C14" s="39" t="s">
        <v>25</v>
      </c>
      <c r="D14" s="40">
        <v>200</v>
      </c>
      <c r="E14" s="40">
        <v>50</v>
      </c>
      <c r="F14" s="40">
        <v>2</v>
      </c>
      <c r="G14" s="41">
        <f>D14*E14*F14</f>
        <v>20000</v>
      </c>
    </row>
    <row r="15" s="1" customFormat="1" ht="17.25" customHeight="1" spans="1:7">
      <c r="A15" s="42" t="s">
        <v>26</v>
      </c>
      <c r="B15" s="43" t="s">
        <v>27</v>
      </c>
      <c r="C15" s="28" t="s">
        <v>28</v>
      </c>
      <c r="D15" s="29">
        <v>458</v>
      </c>
      <c r="E15" s="29">
        <v>12</v>
      </c>
      <c r="F15" s="29">
        <v>1</v>
      </c>
      <c r="G15" s="41">
        <f t="shared" ref="G15:G17" si="0">D15*E15*F15</f>
        <v>5496</v>
      </c>
    </row>
    <row r="16" s="1" customFormat="1" ht="15.75" hidden="1" customHeight="1" spans="1:7">
      <c r="A16" s="44"/>
      <c r="B16" s="43" t="s">
        <v>24</v>
      </c>
      <c r="C16" s="38"/>
      <c r="D16" s="29"/>
      <c r="E16" s="29"/>
      <c r="F16" s="29"/>
      <c r="G16" s="41">
        <f t="shared" si="0"/>
        <v>0</v>
      </c>
    </row>
    <row r="17" s="1" customFormat="1" ht="43" customHeight="1" spans="1:7">
      <c r="A17" s="26" t="s">
        <v>29</v>
      </c>
      <c r="B17" s="45" t="s">
        <v>30</v>
      </c>
      <c r="C17" s="38" t="s">
        <v>31</v>
      </c>
      <c r="D17" s="46">
        <v>400</v>
      </c>
      <c r="E17" s="47">
        <v>1</v>
      </c>
      <c r="F17" s="47">
        <v>1</v>
      </c>
      <c r="G17" s="41">
        <f t="shared" si="0"/>
        <v>400</v>
      </c>
    </row>
    <row r="18" s="1" customFormat="1" ht="17.25" customHeight="1" spans="1:7">
      <c r="A18" s="48" t="s">
        <v>32</v>
      </c>
      <c r="B18" s="49"/>
      <c r="C18" s="49"/>
      <c r="D18" s="49"/>
      <c r="E18" s="49"/>
      <c r="F18" s="49"/>
      <c r="G18" s="50">
        <f>SUM(G14:G17)</f>
        <v>25896</v>
      </c>
    </row>
    <row r="19" s="2" customFormat="1" ht="17.25" customHeight="1" spans="1:7">
      <c r="A19" s="35" t="s">
        <v>33</v>
      </c>
      <c r="B19" s="36"/>
      <c r="C19" s="36"/>
      <c r="D19" s="36"/>
      <c r="E19" s="36"/>
      <c r="F19" s="36"/>
      <c r="G19" s="37"/>
    </row>
    <row r="20" s="1" customFormat="1" ht="17.1" hidden="1" customHeight="1" spans="1:7">
      <c r="A20" s="51" t="s">
        <v>34</v>
      </c>
      <c r="B20" s="52"/>
      <c r="C20" s="53" t="s">
        <v>35</v>
      </c>
      <c r="D20" s="54">
        <v>15</v>
      </c>
      <c r="E20" s="47"/>
      <c r="F20" s="47"/>
      <c r="G20" s="55">
        <f>D20*E20*F20</f>
        <v>0</v>
      </c>
    </row>
    <row r="21" s="1" customFormat="1" ht="17.1" hidden="1" customHeight="1" spans="1:7">
      <c r="A21" s="56" t="s">
        <v>36</v>
      </c>
      <c r="B21" s="57"/>
      <c r="C21" s="53" t="s">
        <v>37</v>
      </c>
      <c r="D21" s="54">
        <v>60</v>
      </c>
      <c r="E21" s="47"/>
      <c r="F21" s="47"/>
      <c r="G21" s="55">
        <f t="shared" ref="G21:G29" si="1">D21*E21*F21</f>
        <v>0</v>
      </c>
    </row>
    <row r="22" s="1" customFormat="1" ht="17.1" hidden="1" customHeight="1" spans="1:7">
      <c r="A22" s="58"/>
      <c r="B22" s="59"/>
      <c r="C22" s="53" t="s">
        <v>38</v>
      </c>
      <c r="D22" s="54">
        <v>80</v>
      </c>
      <c r="E22" s="47"/>
      <c r="F22" s="47"/>
      <c r="G22" s="55">
        <f t="shared" si="1"/>
        <v>0</v>
      </c>
    </row>
    <row r="23" s="1" customFormat="1" ht="17.1" hidden="1" customHeight="1" spans="1:7">
      <c r="A23" s="56" t="s">
        <v>39</v>
      </c>
      <c r="B23" s="57"/>
      <c r="C23" s="53" t="s">
        <v>40</v>
      </c>
      <c r="D23" s="60">
        <v>20</v>
      </c>
      <c r="E23" s="47"/>
      <c r="F23" s="47"/>
      <c r="G23" s="55">
        <f t="shared" si="1"/>
        <v>0</v>
      </c>
    </row>
    <row r="24" s="1" customFormat="1" ht="17.1" hidden="1" customHeight="1" spans="1:7">
      <c r="A24" s="58"/>
      <c r="B24" s="59"/>
      <c r="C24" s="53" t="s">
        <v>41</v>
      </c>
      <c r="D24" s="60">
        <v>40</v>
      </c>
      <c r="E24" s="47"/>
      <c r="F24" s="47"/>
      <c r="G24" s="55">
        <f t="shared" si="1"/>
        <v>0</v>
      </c>
    </row>
    <row r="25" s="1" customFormat="1" ht="17.1" hidden="1" customHeight="1" spans="1:7">
      <c r="A25" s="51" t="s">
        <v>42</v>
      </c>
      <c r="B25" s="52"/>
      <c r="C25" s="53" t="s">
        <v>43</v>
      </c>
      <c r="D25" s="60">
        <v>200</v>
      </c>
      <c r="E25" s="47"/>
      <c r="F25" s="47"/>
      <c r="G25" s="55">
        <f t="shared" si="1"/>
        <v>0</v>
      </c>
    </row>
    <row r="26" s="1" customFormat="1" ht="17.1" hidden="1" customHeight="1" spans="1:7">
      <c r="A26" s="51" t="s">
        <v>44</v>
      </c>
      <c r="B26" s="52"/>
      <c r="C26" s="53" t="s">
        <v>45</v>
      </c>
      <c r="D26" s="60">
        <v>200</v>
      </c>
      <c r="E26" s="47"/>
      <c r="F26" s="47"/>
      <c r="G26" s="55">
        <f t="shared" si="1"/>
        <v>0</v>
      </c>
    </row>
    <row r="27" s="1" customFormat="1" ht="17.1" hidden="1" customHeight="1" spans="1:7">
      <c r="A27" s="51" t="s">
        <v>46</v>
      </c>
      <c r="B27" s="52"/>
      <c r="C27" s="53" t="s">
        <v>47</v>
      </c>
      <c r="D27" s="60">
        <v>180</v>
      </c>
      <c r="E27" s="47"/>
      <c r="F27" s="47"/>
      <c r="G27" s="55">
        <f t="shared" si="1"/>
        <v>0</v>
      </c>
    </row>
    <row r="28" s="1" customFormat="1" ht="17.1" hidden="1" customHeight="1" spans="1:7">
      <c r="A28" s="61" t="s">
        <v>48</v>
      </c>
      <c r="B28" s="62"/>
      <c r="C28" s="53" t="s">
        <v>49</v>
      </c>
      <c r="D28" s="60">
        <v>200</v>
      </c>
      <c r="E28" s="47"/>
      <c r="F28" s="47"/>
      <c r="G28" s="55">
        <f t="shared" ref="G28:G40" si="2">D28*E28*F28</f>
        <v>0</v>
      </c>
    </row>
    <row r="29" s="1" customFormat="1" ht="17.1" hidden="1" customHeight="1" spans="1:7">
      <c r="A29" s="51" t="s">
        <v>50</v>
      </c>
      <c r="B29" s="52"/>
      <c r="C29" s="63" t="s">
        <v>51</v>
      </c>
      <c r="D29" s="54">
        <v>300</v>
      </c>
      <c r="E29" s="47"/>
      <c r="F29" s="47"/>
      <c r="G29" s="55">
        <f t="shared" si="2"/>
        <v>0</v>
      </c>
    </row>
    <row r="30" s="1" customFormat="1" ht="17.1" hidden="1" customHeight="1" spans="1:7">
      <c r="A30" s="51" t="s">
        <v>52</v>
      </c>
      <c r="B30" s="52"/>
      <c r="C30" s="63" t="s">
        <v>53</v>
      </c>
      <c r="D30" s="54">
        <v>200</v>
      </c>
      <c r="E30" s="47"/>
      <c r="F30" s="47"/>
      <c r="G30" s="55">
        <f t="shared" si="2"/>
        <v>0</v>
      </c>
    </row>
    <row r="31" s="1" customFormat="1" ht="17.1" hidden="1" customHeight="1" spans="1:7">
      <c r="A31" s="51" t="s">
        <v>54</v>
      </c>
      <c r="B31" s="52"/>
      <c r="C31" s="63" t="s">
        <v>55</v>
      </c>
      <c r="D31" s="54">
        <v>5</v>
      </c>
      <c r="E31" s="47"/>
      <c r="F31" s="47"/>
      <c r="G31" s="55">
        <f t="shared" si="2"/>
        <v>0</v>
      </c>
    </row>
    <row r="32" s="1" customFormat="1" ht="17.1" customHeight="1" spans="1:7">
      <c r="A32" s="51" t="s">
        <v>56</v>
      </c>
      <c r="B32" s="52"/>
      <c r="C32" s="63" t="s">
        <v>57</v>
      </c>
      <c r="D32" s="54">
        <v>1</v>
      </c>
      <c r="E32" s="47">
        <v>32</v>
      </c>
      <c r="F32" s="47">
        <v>1</v>
      </c>
      <c r="G32" s="55">
        <f t="shared" si="2"/>
        <v>32</v>
      </c>
    </row>
    <row r="33" s="1" customFormat="1" ht="17.1" customHeight="1" spans="1:7">
      <c r="A33" s="51" t="s">
        <v>58</v>
      </c>
      <c r="B33" s="52"/>
      <c r="C33" s="63" t="s">
        <v>59</v>
      </c>
      <c r="D33" s="54">
        <v>1.2</v>
      </c>
      <c r="E33" s="47">
        <v>100</v>
      </c>
      <c r="F33" s="47">
        <v>1</v>
      </c>
      <c r="G33" s="55">
        <f t="shared" si="2"/>
        <v>120</v>
      </c>
    </row>
    <row r="34" s="1" customFormat="1" ht="17.1" customHeight="1" spans="1:7">
      <c r="A34" s="51" t="s">
        <v>60</v>
      </c>
      <c r="B34" s="52"/>
      <c r="C34" s="63" t="s">
        <v>61</v>
      </c>
      <c r="D34" s="64">
        <v>70</v>
      </c>
      <c r="E34" s="47">
        <v>1</v>
      </c>
      <c r="F34" s="47">
        <v>1</v>
      </c>
      <c r="G34" s="55">
        <f t="shared" si="2"/>
        <v>70</v>
      </c>
    </row>
    <row r="35" s="1" customFormat="1" ht="17.1" hidden="1" customHeight="1" spans="1:7">
      <c r="A35" s="51" t="s">
        <v>62</v>
      </c>
      <c r="B35" s="52"/>
      <c r="C35" s="63" t="s">
        <v>63</v>
      </c>
      <c r="D35" s="54">
        <v>5</v>
      </c>
      <c r="E35" s="47"/>
      <c r="F35" s="47"/>
      <c r="G35" s="55">
        <f t="shared" si="2"/>
        <v>0</v>
      </c>
    </row>
    <row r="36" s="1" customFormat="1" ht="17.1" hidden="1" customHeight="1" spans="1:7">
      <c r="A36" s="51" t="s">
        <v>64</v>
      </c>
      <c r="B36" s="52"/>
      <c r="C36" s="63" t="s">
        <v>65</v>
      </c>
      <c r="D36" s="54">
        <v>10</v>
      </c>
      <c r="E36" s="47"/>
      <c r="F36" s="47"/>
      <c r="G36" s="55">
        <f t="shared" si="2"/>
        <v>0</v>
      </c>
    </row>
    <row r="37" s="1" customFormat="1" ht="17.1" hidden="1" customHeight="1" spans="1:7">
      <c r="A37" s="51" t="s">
        <v>66</v>
      </c>
      <c r="B37" s="52"/>
      <c r="C37" s="63" t="s">
        <v>67</v>
      </c>
      <c r="D37" s="60">
        <v>8</v>
      </c>
      <c r="E37" s="47"/>
      <c r="F37" s="47"/>
      <c r="G37" s="55">
        <f t="shared" si="2"/>
        <v>0</v>
      </c>
    </row>
    <row r="38" s="1" customFormat="1" ht="17.1" hidden="1" customHeight="1" spans="1:7">
      <c r="A38" s="51" t="s">
        <v>68</v>
      </c>
      <c r="B38" s="52"/>
      <c r="C38" s="63" t="s">
        <v>67</v>
      </c>
      <c r="D38" s="60">
        <v>8</v>
      </c>
      <c r="E38" s="47"/>
      <c r="F38" s="47"/>
      <c r="G38" s="55">
        <f t="shared" si="2"/>
        <v>0</v>
      </c>
    </row>
    <row r="39" s="1" customFormat="1" ht="17.1" hidden="1" customHeight="1" spans="1:7">
      <c r="A39" s="51" t="s">
        <v>69</v>
      </c>
      <c r="B39" s="52"/>
      <c r="C39" s="63" t="s">
        <v>70</v>
      </c>
      <c r="D39" s="64">
        <v>3500</v>
      </c>
      <c r="E39" s="47"/>
      <c r="F39" s="47"/>
      <c r="G39" s="55">
        <f t="shared" si="2"/>
        <v>0</v>
      </c>
    </row>
    <row r="40" s="1" customFormat="1" ht="15.75" hidden="1" customHeight="1" spans="1:7">
      <c r="A40" s="65" t="s">
        <v>71</v>
      </c>
      <c r="B40" s="66"/>
      <c r="C40" s="38" t="s">
        <v>72</v>
      </c>
      <c r="D40" s="46">
        <v>20</v>
      </c>
      <c r="E40" s="67"/>
      <c r="F40" s="29"/>
      <c r="G40" s="55">
        <f t="shared" si="2"/>
        <v>0</v>
      </c>
    </row>
    <row r="41" s="1" customFormat="1" ht="17.25" customHeight="1" spans="1:7">
      <c r="A41" s="48" t="s">
        <v>73</v>
      </c>
      <c r="B41" s="49"/>
      <c r="C41" s="49"/>
      <c r="D41" s="49"/>
      <c r="E41" s="49"/>
      <c r="F41" s="49"/>
      <c r="G41" s="50">
        <f>SUM(G20:G40)</f>
        <v>222</v>
      </c>
    </row>
    <row r="42" s="2" customFormat="1" ht="17.25" customHeight="1" spans="1:7">
      <c r="A42" s="35" t="s">
        <v>74</v>
      </c>
      <c r="B42" s="36"/>
      <c r="C42" s="36"/>
      <c r="D42" s="36"/>
      <c r="E42" s="36"/>
      <c r="F42" s="36"/>
      <c r="G42" s="37"/>
    </row>
    <row r="43" s="1" customFormat="1" ht="17.25" customHeight="1" spans="1:7">
      <c r="A43" s="68" t="s">
        <v>75</v>
      </c>
      <c r="B43" s="69"/>
      <c r="C43" s="70">
        <v>0.06</v>
      </c>
      <c r="D43" s="71"/>
      <c r="E43" s="71"/>
      <c r="F43" s="72"/>
      <c r="G43" s="73">
        <f>(G12+G18+G41)*C43</f>
        <v>1567.08</v>
      </c>
    </row>
    <row r="44" s="1" customFormat="1" ht="17.25" customHeight="1" spans="1:7">
      <c r="A44" s="74" t="s">
        <v>32</v>
      </c>
      <c r="B44" s="75"/>
      <c r="C44" s="75"/>
      <c r="D44" s="75"/>
      <c r="E44" s="75"/>
      <c r="F44" s="75"/>
      <c r="G44" s="76">
        <f>G12+G18+G41+G43</f>
        <v>27685.08</v>
      </c>
    </row>
    <row r="45" s="2" customFormat="1" ht="17.25" customHeight="1" spans="1:7">
      <c r="A45" s="77" t="s">
        <v>76</v>
      </c>
      <c r="B45" s="78"/>
      <c r="C45" s="78"/>
      <c r="D45" s="78"/>
      <c r="E45" s="78"/>
      <c r="F45" s="78"/>
      <c r="G45" s="79"/>
    </row>
    <row r="46" s="1" customFormat="1" ht="17.25" customHeight="1" spans="1:7">
      <c r="A46" s="80" t="s">
        <v>77</v>
      </c>
      <c r="B46" s="81"/>
      <c r="C46" s="82">
        <v>0.06</v>
      </c>
      <c r="D46" s="83"/>
      <c r="E46" s="83"/>
      <c r="F46" s="84"/>
      <c r="G46" s="85">
        <f>G44*C46</f>
        <v>1661.1048</v>
      </c>
    </row>
    <row r="47" s="1" customFormat="1" ht="17.25" customHeight="1" spans="1:7">
      <c r="A47" s="86" t="s">
        <v>78</v>
      </c>
      <c r="B47" s="75"/>
      <c r="C47" s="75"/>
      <c r="D47" s="75"/>
      <c r="E47" s="75"/>
      <c r="F47" s="75"/>
      <c r="G47" s="87">
        <f>G44+G46</f>
        <v>29346.1848</v>
      </c>
    </row>
    <row r="48" s="1" customFormat="1" ht="17.25" customHeight="1" spans="1:7">
      <c r="A48" s="88" t="s">
        <v>79</v>
      </c>
      <c r="B48" s="89"/>
      <c r="C48" s="89"/>
      <c r="D48" s="89"/>
      <c r="E48" s="89"/>
      <c r="F48" s="89"/>
      <c r="G48" s="87">
        <f>G47/60</f>
        <v>489.10308</v>
      </c>
    </row>
    <row r="49" s="1" customFormat="1" spans="1:7">
      <c r="A49" s="3"/>
      <c r="B49" s="3"/>
      <c r="C49" s="3"/>
      <c r="D49" s="3"/>
      <c r="E49" s="3"/>
      <c r="F49" s="3"/>
      <c r="G49" s="3"/>
    </row>
    <row r="50" s="1" customFormat="1" ht="12.75" customHeight="1" spans="1:7">
      <c r="A50" s="90"/>
      <c r="B50" s="90"/>
      <c r="C50" s="90"/>
      <c r="D50" s="90"/>
      <c r="E50" s="90"/>
      <c r="F50" s="90"/>
      <c r="G50" s="90"/>
    </row>
    <row r="51" s="1" customFormat="1" spans="1:7">
      <c r="A51" s="90"/>
      <c r="B51" s="90"/>
      <c r="C51" s="90"/>
      <c r="D51" s="90"/>
      <c r="E51" s="90"/>
      <c r="F51" s="90"/>
      <c r="G51" s="90"/>
    </row>
  </sheetData>
  <mergeCells count="37">
    <mergeCell ref="A3:G3"/>
    <mergeCell ref="A9:B9"/>
    <mergeCell ref="A10:G10"/>
    <mergeCell ref="A12:F12"/>
    <mergeCell ref="A13:G13"/>
    <mergeCell ref="A18:F18"/>
    <mergeCell ref="A19:G19"/>
    <mergeCell ref="A20:B20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F41"/>
    <mergeCell ref="A42:G42"/>
    <mergeCell ref="A43:B43"/>
    <mergeCell ref="C43:F43"/>
    <mergeCell ref="A44:F44"/>
    <mergeCell ref="A45:G45"/>
    <mergeCell ref="A46:B46"/>
    <mergeCell ref="C46:F46"/>
    <mergeCell ref="A47:F47"/>
    <mergeCell ref="A48:F48"/>
    <mergeCell ref="A50:G51"/>
    <mergeCell ref="A21:B22"/>
    <mergeCell ref="A23:B24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0 F B 0 3 2 8 C 8 B 3 D 4 E 4 E 8 0 F 6 6 7 F 8 2 1 3 9 D 1 8 1 "   m a : c o n t e n t T y p e V e r s i o n = " 0 "   m a : c o n t e n t T y p e D e s c r i p t i o n = " C r e a t e   a   n e w   d o c u m e n t . "   m a : c o n t e n t T y p e S c o p e = " "   m a : v e r s i o n I D = " e 2 f 2 8 8 f f 1 f b 6 f 2 3 3 b e 4 0 e 2 c 8 1 a 7 f 2 8 1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a e b 2 0 c 0 e 3 4 4 2 6 7 3 a f 7 e e 1 0 7 8 6 4 5 8 7 6 4 "   x m l n s : x s d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o f f i c e / i n t e r n a l / 2 0 0 5 / i n t e r n a l D o c u m e n t a t i o n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  m a : r e a d O n l y = " t r u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l a s t P r i n t e d "   m i n O c c u r s = " 0 "   m a x O c c u r s = " 1 "   t y p e = " x s d : d a t e T i m e " / >  
 < x s d : e l e m e n t   n a m e = " c o n t e n t S t a t u s "   m i n O c c u r s = " 0 "   m a x O c c u r s = " 1 "   t y p e = " x s d : s t r i n g " / >  
 < / x s d : a l l >  
 < / x s d : c o m p l e x T y p e >  
 < / x s d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711010CF-846B-4647-BE51-90ECE8CE17D3}">
  <ds:schemaRefs/>
</ds:datastoreItem>
</file>

<file path=customXml/itemProps2.xml><?xml version="1.0" encoding="utf-8"?>
<ds:datastoreItem xmlns:ds="http://schemas.openxmlformats.org/officeDocument/2006/customXml" ds:itemID="{19651E71-4D08-4EE2-A9AD-8098F7449E07}">
  <ds:schemaRefs/>
</ds:datastoreItem>
</file>

<file path=customXml/itemProps3.xml><?xml version="1.0" encoding="utf-8"?>
<ds:datastoreItem xmlns:ds="http://schemas.openxmlformats.org/officeDocument/2006/customXml" ds:itemID="{FF9DB3E2-5EFC-4DB1-B30B-B42B244623E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结算-地接社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dolphinbobo</cp:lastModifiedBy>
  <dcterms:created xsi:type="dcterms:W3CDTF">2005-03-26T15:37:00Z</dcterms:created>
  <cp:lastPrinted>2020-07-01T09:21:00Z</cp:lastPrinted>
  <dcterms:modified xsi:type="dcterms:W3CDTF">2023-07-12T08:22:54Z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ICV">
    <vt:lpwstr>9CF8405BFCFA426D9C2D7882F3B5CB06_12</vt:lpwstr>
  </property>
  <property fmtid="{D5CDD505-2E9C-101B-9397-08002B2CF9AE}" pid="6" name="KSOProductBuildVer">
    <vt:lpwstr>2052-11.1.0.14309</vt:lpwstr>
  </property>
</Properties>
</file>