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610"/>
  <workbookPr/>
  <mc:AlternateContent xmlns:mc="http://schemas.openxmlformats.org/markup-compatibility/2006">
    <mc:Choice Requires="x15">
      <x15ac:absPath xmlns:x15ac="http://schemas.microsoft.com/office/spreadsheetml/2010/11/ac" url="/Users/guoyanlei/Desktop/"/>
    </mc:Choice>
  </mc:AlternateContent>
  <bookViews>
    <workbookView xWindow="0" yWindow="0" windowWidth="28800" windowHeight="180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员工差旅明细!$A$1:$K$50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1" i="2" l="1"/>
  <c r="G31" i="2"/>
  <c r="I47" i="2"/>
  <c r="J44" i="2"/>
  <c r="J43" i="2"/>
  <c r="J42" i="2"/>
  <c r="F43" i="2"/>
  <c r="F42" i="2"/>
  <c r="E25" i="3"/>
  <c r="E30" i="3"/>
  <c r="G29" i="3"/>
  <c r="H30" i="3"/>
  <c r="H31" i="3"/>
  <c r="H32" i="3"/>
  <c r="H33" i="3"/>
  <c r="H34" i="3"/>
  <c r="H29" i="3"/>
  <c r="C54" i="3"/>
  <c r="C46" i="3"/>
  <c r="C42" i="3"/>
  <c r="C39" i="3"/>
  <c r="C34" i="3"/>
  <c r="C29" i="3"/>
  <c r="C24" i="3"/>
  <c r="C21" i="3"/>
  <c r="C16" i="3"/>
  <c r="C13" i="3"/>
  <c r="C55" i="3"/>
  <c r="E29" i="3"/>
  <c r="J41" i="2"/>
  <c r="I49" i="2"/>
  <c r="H49" i="2"/>
  <c r="F41" i="2"/>
  <c r="B34" i="2"/>
  <c r="I31" i="2"/>
  <c r="G34" i="2"/>
  <c r="K34" i="2"/>
  <c r="E47" i="3"/>
  <c r="E54" i="3"/>
  <c r="E43" i="3"/>
  <c r="E46" i="3"/>
  <c r="E40" i="3"/>
  <c r="E42" i="3"/>
  <c r="E35" i="3"/>
  <c r="E39" i="3"/>
  <c r="E34" i="3"/>
  <c r="E22" i="3"/>
  <c r="E24" i="3"/>
  <c r="E17" i="3"/>
  <c r="E21" i="3"/>
  <c r="E14" i="3"/>
  <c r="E16" i="3"/>
  <c r="E8" i="3"/>
  <c r="E13" i="3"/>
  <c r="E55" i="3"/>
  <c r="A60" i="3"/>
  <c r="H47" i="3"/>
  <c r="H48" i="3"/>
  <c r="H49" i="3"/>
  <c r="H50" i="3"/>
  <c r="H51" i="3"/>
  <c r="H52" i="3"/>
  <c r="H53" i="3"/>
  <c r="H54" i="3"/>
  <c r="H43" i="3"/>
  <c r="H44" i="3"/>
  <c r="H45" i="3"/>
  <c r="H46" i="3"/>
  <c r="H40" i="3"/>
  <c r="H41" i="3"/>
  <c r="H42" i="3"/>
  <c r="H35" i="3"/>
  <c r="H36" i="3"/>
  <c r="H37" i="3"/>
  <c r="H38" i="3"/>
  <c r="H39" i="3"/>
  <c r="H22" i="3"/>
  <c r="H23" i="3"/>
  <c r="H24" i="3"/>
  <c r="H17" i="3"/>
  <c r="H18" i="3"/>
  <c r="H19" i="3"/>
  <c r="H20" i="3"/>
  <c r="H21" i="3"/>
  <c r="H14" i="3"/>
  <c r="H15" i="3"/>
  <c r="H16" i="3"/>
  <c r="H8" i="3"/>
  <c r="H9" i="3"/>
  <c r="H10" i="3"/>
  <c r="H11" i="3"/>
  <c r="H12" i="3"/>
  <c r="H13" i="3"/>
  <c r="H55" i="3"/>
  <c r="C60" i="3"/>
  <c r="I60" i="3"/>
  <c r="G54" i="3"/>
  <c r="G46" i="3"/>
  <c r="G42" i="3"/>
  <c r="G39" i="3"/>
  <c r="G34" i="3"/>
  <c r="G24" i="3"/>
  <c r="G21" i="3"/>
  <c r="G16" i="3"/>
  <c r="G13" i="3"/>
  <c r="G55" i="3"/>
  <c r="G60" i="3"/>
  <c r="F54" i="3"/>
  <c r="F46" i="3"/>
  <c r="F42" i="3"/>
  <c r="F39" i="3"/>
  <c r="F34" i="3"/>
  <c r="F29" i="3"/>
  <c r="F24" i="3"/>
  <c r="F21" i="3"/>
  <c r="F16" i="3"/>
  <c r="F13" i="3"/>
  <c r="F55" i="3"/>
  <c r="E60" i="3"/>
  <c r="D54" i="3"/>
  <c r="D46" i="3"/>
  <c r="D42" i="3"/>
  <c r="D39" i="3"/>
  <c r="D34" i="3"/>
  <c r="D29" i="3"/>
  <c r="D24" i="3"/>
  <c r="D21" i="3"/>
  <c r="D16" i="3"/>
  <c r="D13" i="3"/>
  <c r="D55" i="3"/>
</calcChain>
</file>

<file path=xl/sharedStrings.xml><?xml version="1.0" encoding="utf-8"?>
<sst xmlns="http://schemas.openxmlformats.org/spreadsheetml/2006/main" count="126" uniqueCount="105">
  <si>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</si>
  <si>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</si>
  <si>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</si>
  <si>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</si>
  <si>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</si>
  <si>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</si>
  <si>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</si>
  <si>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</si>
  <si>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</si>
  <si>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</si>
  <si>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</si>
  <si>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</si>
  <si>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</si>
  <si>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</si>
  <si>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</si>
  <si>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</si>
  <si>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</si>
  <si>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</si>
  <si>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</si>
  <si>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</si>
  <si>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</si>
  <si>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</si>
  <si>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</si>
  <si>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</si>
  <si>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</si>
  <si>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</si>
  <si>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</si>
  <si>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</si>
  <si>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</si>
  <si>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</si>
  <si>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</si>
  <si>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</si>
  <si>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</si>
  <si>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</si>
  <si>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</si>
  <si>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</si>
  <si>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</si>
  <si>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</si>
  <si>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</si>
  <si>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</si>
  <si>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</si>
  <si>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</si>
  <si>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</si>
  <si>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</si>
  <si>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</si>
  <si>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</si>
  <si>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</si>
  <si>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</si>
  <si>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</si>
  <si>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</si>
  <si>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</si>
  <si>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</si>
  <si>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</si>
  <si>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郭燕雷</t>
  </si>
  <si>
    <t>职位:</t>
  </si>
  <si>
    <t>发生地:</t>
  </si>
  <si>
    <t>部门:</t>
  </si>
  <si>
    <t>企划部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</si>
  <si>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</si>
  <si>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</si>
  <si>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</si>
  <si>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</si>
  <si>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</si>
  <si>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</si>
  <si>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</si>
  <si>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</si>
  <si>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</si>
  <si>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</si>
  <si>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</si>
  <si>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</si>
  <si>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</si>
  <si>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</si>
  <si>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</si>
  <si>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</si>
  <si>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</si>
  <si>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杨苗苗</t>
  </si>
  <si>
    <t>合规:</t>
  </si>
  <si>
    <t>【员工上会补助统计单】</t>
  </si>
  <si>
    <t>出差城市</t>
  </si>
  <si>
    <t>出差起止日期</t>
  </si>
  <si>
    <t>每天金额</t>
  </si>
  <si>
    <t>天数</t>
  </si>
  <si>
    <t>经理</t>
    <phoneticPr fontId="12" type="noConversion"/>
  </si>
  <si>
    <t>门票</t>
    <rPh sb="0" eb="1">
      <t>mne piao</t>
    </rPh>
    <phoneticPr fontId="12" type="noConversion"/>
  </si>
  <si>
    <t>6月1日</t>
    <rPh sb="1" eb="2">
      <t>yue</t>
    </rPh>
    <rPh sb="3" eb="4">
      <t>ri</t>
    </rPh>
    <phoneticPr fontId="12" type="noConversion"/>
  </si>
  <si>
    <t>北京/澳门</t>
    <rPh sb="0" eb="1">
      <t>bei jing</t>
    </rPh>
    <rPh sb="3" eb="4">
      <t>ao men</t>
    </rPh>
    <phoneticPr fontId="12" type="noConversion"/>
  </si>
  <si>
    <t>5月25-28</t>
    <rPh sb="1" eb="2">
      <t>yue</t>
    </rPh>
    <phoneticPr fontId="12" type="noConversion"/>
  </si>
  <si>
    <t>澳门</t>
    <rPh sb="0" eb="1">
      <t>ao men</t>
    </rPh>
    <phoneticPr fontId="12" type="noConversion"/>
  </si>
  <si>
    <t>5月25日-28日</t>
    <rPh sb="1" eb="2">
      <t>yue</t>
    </rPh>
    <rPh sb="4" eb="5">
      <t>ri</t>
    </rPh>
    <rPh sb="8" eb="9">
      <t>ri</t>
    </rPh>
    <phoneticPr fontId="12" type="noConversion"/>
  </si>
  <si>
    <t>回家办签注</t>
    <rPh sb="0" eb="1">
      <t>hui jia</t>
    </rPh>
    <rPh sb="2" eb="3">
      <t>ban</t>
    </rPh>
    <rPh sb="3" eb="4">
      <t>qian zhu</t>
    </rPh>
    <phoneticPr fontId="12" type="noConversion"/>
  </si>
  <si>
    <t>回家取证件，出发澳门</t>
    <rPh sb="0" eb="1">
      <t>hui jia</t>
    </rPh>
    <rPh sb="2" eb="3">
      <t>qu</t>
    </rPh>
    <rPh sb="3" eb="4">
      <t>zheng jian</t>
    </rPh>
    <rPh sb="6" eb="7">
      <t>chu fa</t>
    </rPh>
    <rPh sb="8" eb="9">
      <t>ao men</t>
    </rPh>
    <phoneticPr fontId="12" type="noConversion"/>
  </si>
  <si>
    <t>签注</t>
    <rPh sb="0" eb="1">
      <t>qian zhu</t>
    </rPh>
    <phoneticPr fontId="12" type="noConversion"/>
  </si>
  <si>
    <t>核酸检测</t>
    <rPh sb="0" eb="1">
      <t>he suan</t>
    </rPh>
    <rPh sb="2" eb="3">
      <t>jian ce</t>
    </rPh>
    <phoneticPr fontId="12" type="noConversion"/>
  </si>
  <si>
    <t>购买游戏</t>
    <rPh sb="0" eb="1">
      <t>gou mai</t>
    </rPh>
    <rPh sb="2" eb="3">
      <t>you xi</t>
    </rPh>
    <phoneticPr fontId="12" type="noConversion"/>
  </si>
  <si>
    <t>买电池</t>
    <rPh sb="0" eb="1">
      <t>mai dian chi</t>
    </rPh>
    <rPh sb="1" eb="2">
      <t>dai n chi</t>
    </rPh>
    <phoneticPr fontId="12" type="noConversion"/>
  </si>
  <si>
    <t>5月25日 洛阳高铁 - 出入境</t>
    <rPh sb="1" eb="2">
      <t>yue</t>
    </rPh>
    <rPh sb="4" eb="5">
      <t>ri</t>
    </rPh>
    <rPh sb="6" eb="7">
      <t>luo yang</t>
    </rPh>
    <rPh sb="8" eb="9">
      <t>gao tie</t>
    </rPh>
    <rPh sb="13" eb="14">
      <t>chu ru jing</t>
    </rPh>
    <phoneticPr fontId="12" type="noConversion"/>
  </si>
  <si>
    <t>5月26日 珠海机场 - 横琴口岸</t>
    <rPh sb="1" eb="2">
      <t>yue</t>
    </rPh>
    <rPh sb="4" eb="5">
      <t>ri</t>
    </rPh>
    <rPh sb="6" eb="7">
      <t>zhu hai</t>
    </rPh>
    <rPh sb="8" eb="9">
      <t>ji hcang</t>
    </rPh>
    <rPh sb="13" eb="14">
      <t>heng qin</t>
    </rPh>
    <rPh sb="15" eb="16">
      <t>kou an</t>
    </rPh>
    <phoneticPr fontId="12" type="noConversion"/>
  </si>
  <si>
    <t>见滴滴行程</t>
    <rPh sb="0" eb="1">
      <t>jian</t>
    </rPh>
    <rPh sb="1" eb="2">
      <t>di di</t>
    </rPh>
    <rPh sb="3" eb="4">
      <t>xing cheng</t>
    </rPh>
    <phoneticPr fontId="12" type="noConversion"/>
  </si>
  <si>
    <t>5月27日 星巴克</t>
    <rPh sb="1" eb="2">
      <t>yue</t>
    </rPh>
    <rPh sb="4" eb="5">
      <t>ri</t>
    </rPh>
    <rPh sb="6" eb="7">
      <t>xing ba k</t>
    </rPh>
    <phoneticPr fontId="12" type="noConversion"/>
  </si>
  <si>
    <t>5月28日  汉堡王</t>
    <rPh sb="1" eb="2">
      <t>yue</t>
    </rPh>
    <rPh sb="4" eb="5">
      <t>ri</t>
    </rPh>
    <rPh sb="7" eb="8">
      <t>han bao wang</t>
    </rPh>
    <phoneticPr fontId="12" type="noConversion"/>
  </si>
  <si>
    <t>5月29日 首都机场 - 家</t>
    <rPh sb="1" eb="2">
      <t>yue</t>
    </rPh>
    <rPh sb="4" eb="5">
      <t>ri</t>
    </rPh>
    <rPh sb="6" eb="7">
      <t>shou d</t>
    </rPh>
    <rPh sb="8" eb="9">
      <t>ji chang</t>
    </rPh>
    <rPh sb="13" eb="14">
      <t>jia</t>
    </rPh>
    <phoneticPr fontId="12" type="noConversion"/>
  </si>
  <si>
    <t>过路费</t>
    <rPh sb="0" eb="1">
      <t>guo lu fei</t>
    </rPh>
    <phoneticPr fontId="12" type="noConversion"/>
  </si>
  <si>
    <t>HMZA-210525-QSK690</t>
    <phoneticPr fontId="12" type="noConversion"/>
  </si>
  <si>
    <t>团号：HMZA-210525-QSK690</t>
    <phoneticPr fontId="12" type="noConversion"/>
  </si>
  <si>
    <t>会议日期：5月26-28日</t>
    <rPh sb="6" eb="7">
      <t>yue</t>
    </rPh>
    <rPh sb="12" eb="13">
      <t>ri</t>
    </rPh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</si>
</sst>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.00_ "/>
    <numFmt numFmtId="177" formatCode="#,##0.00;[Red]#,##0.00"/>
    <numFmt numFmtId="178" formatCode="0.00_);[Red]\(0.00\)"/>
    <numFmt numFmtId="179" formatCode="0.00_ 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3"/>
      <charset val="134"/>
    </font>
    <font>
      <sz val="9"/>
      <color theme="1"/>
      <name val="微软雅黑"/>
      <family val="3"/>
      <charset val="134"/>
    </font>
    <font>
      <b/>
      <sz val="9"/>
      <color theme="1"/>
      <name val="微软雅黑"/>
      <family val="3"/>
      <charset val="134"/>
    </font>
    <font>
      <sz val="10"/>
      <color theme="1"/>
      <name val="微软雅黑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3"/>
      <charset val="134"/>
    </font>
    <font>
      <b/>
      <sz val="10"/>
      <color theme="1"/>
      <name val="微软雅黑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28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4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4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8" xfId="0" applyNumberFormat="1" applyFont="1" applyBorder="1" applyAlignment="1">
      <alignment horizontal="right" vertical="center"/>
    </xf>
    <xf numFmtId="178" fontId="3" fillId="3" borderId="8" xfId="2" applyNumberFormat="1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176" fontId="8" fillId="3" borderId="6" xfId="0" applyNumberFormat="1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9" xfId="0" applyNumberFormat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31" fontId="3" fillId="2" borderId="0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  <pageSetUpPr fitToPage="1"/>
  </sheetPr>
  <dimension ref="A2:L62"/>
  <sheetViews>
    <sheetView topLeftCell="A34" workbookViewId="0">
      <selection activeCell="M13" sqref="M13"/>
    </sheetView>
  </sheetViews>
  <sheetFormatPr baseColWidth="10" defaultColWidth="9" defaultRowHeight="21" customHeight="1" x14ac:dyDescent="0.15"/>
  <cols>
    <col min="1" max="1" width="9" style="31"/>
    <col min="2" max="2" width="16.6640625" customWidth="1"/>
    <col min="3" max="3" width="9.6640625" style="32" bestFit="1" customWidth="1"/>
    <col min="5" max="6" width="10.6640625" bestFit="1" customWidth="1"/>
    <col min="7" max="7" width="11.5" customWidth="1"/>
    <col min="8" max="8" width="13.1640625" customWidth="1"/>
    <col min="9" max="9" width="24.83203125" customWidth="1"/>
    <col min="10" max="10" width="39.5" customWidth="1"/>
  </cols>
  <sheetData>
    <row r="2" spans="1:12" ht="21" customHeight="1" x14ac:dyDescent="0.15">
      <c r="C2" s="63" t="s">
        <v>0</v>
      </c>
      <c r="D2" s="63"/>
      <c r="E2" s="63"/>
      <c r="F2" s="63"/>
      <c r="G2" s="63"/>
      <c r="H2" s="63"/>
      <c r="I2" s="44"/>
      <c r="J2" s="44"/>
      <c r="K2" s="44"/>
      <c r="L2" s="44"/>
    </row>
    <row r="4" spans="1:12" ht="21" customHeight="1" x14ac:dyDescent="0.15">
      <c r="H4" s="86" t="s">
        <v>103</v>
      </c>
      <c r="I4" s="86"/>
      <c r="J4" s="86" t="s">
        <v>104</v>
      </c>
    </row>
    <row r="5" spans="1:12" ht="21" customHeight="1" x14ac:dyDescent="0.15">
      <c r="H5" s="87"/>
      <c r="I5" s="87"/>
      <c r="J5" s="87"/>
    </row>
    <row r="6" spans="1:12" ht="21" customHeight="1" x14ac:dyDescent="0.15">
      <c r="A6" s="74" t="s">
        <v>1</v>
      </c>
      <c r="B6" s="79" t="s">
        <v>2</v>
      </c>
      <c r="C6" s="64" t="s">
        <v>3</v>
      </c>
      <c r="D6" s="64"/>
      <c r="E6" s="64"/>
      <c r="F6" s="65" t="s">
        <v>4</v>
      </c>
      <c r="G6" s="65"/>
      <c r="H6" s="65"/>
      <c r="I6" s="65"/>
      <c r="J6" s="79" t="s">
        <v>5</v>
      </c>
    </row>
    <row r="7" spans="1:12" ht="21" customHeight="1" x14ac:dyDescent="0.15">
      <c r="A7" s="74"/>
      <c r="B7" s="79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79"/>
    </row>
    <row r="8" spans="1:12" ht="21" customHeight="1" x14ac:dyDescent="0.15">
      <c r="A8" s="75">
        <v>1</v>
      </c>
      <c r="B8" s="69" t="s">
        <v>13</v>
      </c>
      <c r="C8" s="82">
        <v>0</v>
      </c>
      <c r="D8" s="80"/>
      <c r="E8" s="82">
        <f>C8*D8</f>
        <v>0</v>
      </c>
      <c r="F8" s="37">
        <v>0</v>
      </c>
      <c r="G8" s="37">
        <v>0</v>
      </c>
      <c r="H8" s="37">
        <f t="shared" ref="H8:H47" si="0">F8+G8</f>
        <v>0</v>
      </c>
      <c r="I8" s="45"/>
      <c r="J8" s="91" t="s">
        <v>14</v>
      </c>
    </row>
    <row r="9" spans="1:12" ht="21" customHeight="1" x14ac:dyDescent="0.15">
      <c r="A9" s="75"/>
      <c r="B9" s="69"/>
      <c r="C9" s="82"/>
      <c r="D9" s="80"/>
      <c r="E9" s="82"/>
      <c r="F9" s="37">
        <v>0</v>
      </c>
      <c r="G9" s="37">
        <v>0</v>
      </c>
      <c r="H9" s="37">
        <f t="shared" si="0"/>
        <v>0</v>
      </c>
      <c r="I9" s="45"/>
      <c r="J9" s="92"/>
    </row>
    <row r="10" spans="1:12" ht="21" customHeight="1" x14ac:dyDescent="0.15">
      <c r="A10" s="75"/>
      <c r="B10" s="69"/>
      <c r="C10" s="82"/>
      <c r="D10" s="80"/>
      <c r="E10" s="82"/>
      <c r="F10" s="37">
        <v>0</v>
      </c>
      <c r="G10" s="37">
        <v>0</v>
      </c>
      <c r="H10" s="37">
        <f t="shared" si="0"/>
        <v>0</v>
      </c>
      <c r="I10" s="45"/>
      <c r="J10" s="92"/>
    </row>
    <row r="11" spans="1:12" ht="21" customHeight="1" x14ac:dyDescent="0.15">
      <c r="A11" s="75"/>
      <c r="B11" s="69"/>
      <c r="C11" s="82"/>
      <c r="D11" s="80"/>
      <c r="E11" s="82"/>
      <c r="F11" s="37">
        <v>0</v>
      </c>
      <c r="G11" s="37">
        <v>0</v>
      </c>
      <c r="H11" s="37">
        <f t="shared" si="0"/>
        <v>0</v>
      </c>
      <c r="I11" s="45"/>
      <c r="J11" s="92"/>
    </row>
    <row r="12" spans="1:12" ht="21" customHeight="1" x14ac:dyDescent="0.15">
      <c r="A12" s="75"/>
      <c r="B12" s="69"/>
      <c r="C12" s="82"/>
      <c r="D12" s="80"/>
      <c r="E12" s="82"/>
      <c r="F12" s="37">
        <v>0</v>
      </c>
      <c r="G12" s="37">
        <v>0</v>
      </c>
      <c r="H12" s="37">
        <f t="shared" si="0"/>
        <v>0</v>
      </c>
      <c r="I12" s="45"/>
      <c r="J12" s="92"/>
    </row>
    <row r="13" spans="1:12" s="30" customFormat="1" ht="21" customHeight="1" x14ac:dyDescent="0.15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93"/>
    </row>
    <row r="14" spans="1:12" ht="21" customHeight="1" x14ac:dyDescent="0.15">
      <c r="A14" s="76">
        <v>2</v>
      </c>
      <c r="B14" s="70" t="s">
        <v>16</v>
      </c>
      <c r="C14" s="83">
        <v>0</v>
      </c>
      <c r="D14" s="76"/>
      <c r="E14" s="83">
        <f t="shared" ref="E14:E47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91" t="s">
        <v>17</v>
      </c>
    </row>
    <row r="15" spans="1:12" ht="21" customHeight="1" x14ac:dyDescent="0.15">
      <c r="A15" s="77"/>
      <c r="B15" s="71"/>
      <c r="C15" s="84"/>
      <c r="D15" s="77"/>
      <c r="E15" s="84"/>
      <c r="F15" s="37">
        <v>0</v>
      </c>
      <c r="G15" s="37">
        <v>0</v>
      </c>
      <c r="H15" s="37">
        <f t="shared" ref="H15" si="3">F15+G15</f>
        <v>0</v>
      </c>
      <c r="I15" s="45"/>
      <c r="J15" s="92"/>
    </row>
    <row r="16" spans="1:12" s="30" customFormat="1" ht="21" customHeight="1" x14ac:dyDescent="0.15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93"/>
    </row>
    <row r="17" spans="1:10" ht="21" customHeight="1" x14ac:dyDescent="0.15">
      <c r="A17" s="75">
        <v>3</v>
      </c>
      <c r="B17" s="69" t="s">
        <v>19</v>
      </c>
      <c r="C17" s="82">
        <v>0</v>
      </c>
      <c r="D17" s="80"/>
      <c r="E17" s="82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88" t="s">
        <v>20</v>
      </c>
    </row>
    <row r="18" spans="1:10" ht="21" customHeight="1" x14ac:dyDescent="0.15">
      <c r="A18" s="75"/>
      <c r="B18" s="69"/>
      <c r="C18" s="82"/>
      <c r="D18" s="80"/>
      <c r="E18" s="82"/>
      <c r="F18" s="37">
        <v>0</v>
      </c>
      <c r="G18" s="37">
        <v>0</v>
      </c>
      <c r="H18" s="37">
        <f t="shared" si="0"/>
        <v>0</v>
      </c>
      <c r="I18" s="45"/>
      <c r="J18" s="89"/>
    </row>
    <row r="19" spans="1:10" ht="21" customHeight="1" x14ac:dyDescent="0.15">
      <c r="A19" s="75"/>
      <c r="B19" s="69"/>
      <c r="C19" s="82"/>
      <c r="D19" s="80"/>
      <c r="E19" s="82"/>
      <c r="F19" s="37">
        <v>0</v>
      </c>
      <c r="G19" s="37">
        <v>0</v>
      </c>
      <c r="H19" s="37">
        <f t="shared" si="0"/>
        <v>0</v>
      </c>
      <c r="I19" s="45"/>
      <c r="J19" s="89"/>
    </row>
    <row r="20" spans="1:10" ht="21" customHeight="1" x14ac:dyDescent="0.15">
      <c r="A20" s="75"/>
      <c r="B20" s="69"/>
      <c r="C20" s="82"/>
      <c r="D20" s="80"/>
      <c r="E20" s="82"/>
      <c r="F20" s="37">
        <v>0</v>
      </c>
      <c r="G20" s="37">
        <v>0</v>
      </c>
      <c r="H20" s="37">
        <f t="shared" si="0"/>
        <v>0</v>
      </c>
      <c r="I20" s="45"/>
      <c r="J20" s="89"/>
    </row>
    <row r="21" spans="1:10" s="30" customFormat="1" ht="21" customHeight="1" x14ac:dyDescent="0.15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90"/>
    </row>
    <row r="22" spans="1:10" ht="21" customHeight="1" x14ac:dyDescent="0.15">
      <c r="A22" s="75">
        <v>4</v>
      </c>
      <c r="B22" s="69" t="s">
        <v>22</v>
      </c>
      <c r="C22" s="82">
        <v>0</v>
      </c>
      <c r="D22" s="80"/>
      <c r="E22" s="82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88" t="s">
        <v>23</v>
      </c>
    </row>
    <row r="23" spans="1:10" ht="21" customHeight="1" x14ac:dyDescent="0.15">
      <c r="A23" s="75"/>
      <c r="B23" s="69"/>
      <c r="C23" s="82"/>
      <c r="D23" s="80"/>
      <c r="E23" s="82"/>
      <c r="F23" s="37">
        <v>0</v>
      </c>
      <c r="G23" s="37">
        <v>0</v>
      </c>
      <c r="H23" s="37">
        <f t="shared" si="0"/>
        <v>0</v>
      </c>
      <c r="I23" s="45"/>
      <c r="J23" s="89"/>
    </row>
    <row r="24" spans="1:10" s="30" customFormat="1" ht="21" customHeight="1" x14ac:dyDescent="0.15">
      <c r="A24" s="38"/>
      <c r="B24" s="39" t="s">
        <v>24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90"/>
    </row>
    <row r="25" spans="1:10" ht="21" customHeight="1" x14ac:dyDescent="0.15">
      <c r="A25" s="76">
        <v>5</v>
      </c>
      <c r="B25" s="70" t="s">
        <v>25</v>
      </c>
      <c r="C25" s="83">
        <v>0</v>
      </c>
      <c r="D25" s="83"/>
      <c r="E25" s="82">
        <f>C25*D25</f>
        <v>0</v>
      </c>
      <c r="F25" s="37">
        <v>0</v>
      </c>
      <c r="G25" s="37">
        <v>0</v>
      </c>
      <c r="H25" s="57">
        <v>0</v>
      </c>
      <c r="I25" s="45"/>
      <c r="J25" s="91" t="s">
        <v>26</v>
      </c>
    </row>
    <row r="26" spans="1:10" ht="21" customHeight="1" x14ac:dyDescent="0.15">
      <c r="A26" s="78"/>
      <c r="B26" s="72"/>
      <c r="C26" s="85"/>
      <c r="D26" s="85"/>
      <c r="E26" s="82"/>
      <c r="F26" s="56">
        <v>0</v>
      </c>
      <c r="G26" s="50">
        <v>0</v>
      </c>
      <c r="H26" s="57">
        <v>0</v>
      </c>
      <c r="I26" s="45"/>
      <c r="J26" s="92"/>
    </row>
    <row r="27" spans="1:10" ht="21" customHeight="1" x14ac:dyDescent="0.15">
      <c r="A27" s="78"/>
      <c r="B27" s="72"/>
      <c r="C27" s="85"/>
      <c r="D27" s="85"/>
      <c r="E27" s="82"/>
      <c r="F27" s="56">
        <v>0</v>
      </c>
      <c r="G27" s="50">
        <v>0</v>
      </c>
      <c r="H27" s="57">
        <v>0</v>
      </c>
      <c r="I27" s="45"/>
      <c r="J27" s="92"/>
    </row>
    <row r="28" spans="1:10" ht="21" customHeight="1" x14ac:dyDescent="0.15">
      <c r="A28" s="77"/>
      <c r="B28" s="71"/>
      <c r="C28" s="84"/>
      <c r="D28" s="84"/>
      <c r="E28" s="82"/>
      <c r="F28" s="56">
        <v>0</v>
      </c>
      <c r="G28" s="37">
        <v>0</v>
      </c>
      <c r="H28" s="57">
        <v>0</v>
      </c>
      <c r="I28" s="45"/>
      <c r="J28" s="92"/>
    </row>
    <row r="29" spans="1:10" s="30" customFormat="1" ht="21" customHeight="1" x14ac:dyDescent="0.15">
      <c r="A29" s="38"/>
      <c r="B29" s="39" t="s">
        <v>27</v>
      </c>
      <c r="C29" s="40">
        <f>SUM(C25)</f>
        <v>0</v>
      </c>
      <c r="D29" s="40">
        <f>SUM(D25)</f>
        <v>0</v>
      </c>
      <c r="E29" s="40">
        <f>SUM(E25:E28)</f>
        <v>0</v>
      </c>
      <c r="F29" s="40">
        <f>SUM(F25:F28)</f>
        <v>0</v>
      </c>
      <c r="G29" s="40">
        <f>SUM(G25:G28)</f>
        <v>0</v>
      </c>
      <c r="H29" s="40">
        <f>SUM(H25:H28)</f>
        <v>0</v>
      </c>
      <c r="I29" s="46"/>
      <c r="J29" s="93"/>
    </row>
    <row r="30" spans="1:10" ht="21" customHeight="1" x14ac:dyDescent="0.15">
      <c r="A30" s="75">
        <v>6</v>
      </c>
      <c r="B30" s="69" t="s">
        <v>28</v>
      </c>
      <c r="C30" s="82">
        <v>0</v>
      </c>
      <c r="D30" s="80"/>
      <c r="E30" s="82">
        <f>C30*D30</f>
        <v>0</v>
      </c>
      <c r="F30" s="37">
        <v>0</v>
      </c>
      <c r="G30" s="37">
        <v>0</v>
      </c>
      <c r="H30" s="37">
        <f t="shared" si="0"/>
        <v>0</v>
      </c>
      <c r="I30" s="45"/>
      <c r="J30" s="91" t="s">
        <v>29</v>
      </c>
    </row>
    <row r="31" spans="1:10" ht="21" customHeight="1" x14ac:dyDescent="0.15">
      <c r="A31" s="75"/>
      <c r="B31" s="69"/>
      <c r="C31" s="82"/>
      <c r="D31" s="80"/>
      <c r="E31" s="82"/>
      <c r="F31" s="37">
        <v>0</v>
      </c>
      <c r="G31" s="37">
        <v>0</v>
      </c>
      <c r="H31" s="37">
        <f t="shared" si="0"/>
        <v>0</v>
      </c>
      <c r="I31" s="45"/>
      <c r="J31" s="89"/>
    </row>
    <row r="32" spans="1:10" ht="21" customHeight="1" x14ac:dyDescent="0.15">
      <c r="A32" s="75"/>
      <c r="B32" s="69"/>
      <c r="C32" s="82"/>
      <c r="D32" s="80"/>
      <c r="E32" s="82"/>
      <c r="F32" s="37">
        <v>0</v>
      </c>
      <c r="G32" s="37">
        <v>0</v>
      </c>
      <c r="H32" s="37">
        <f t="shared" si="0"/>
        <v>0</v>
      </c>
      <c r="I32" s="45"/>
      <c r="J32" s="89"/>
    </row>
    <row r="33" spans="1:10" ht="21" customHeight="1" x14ac:dyDescent="0.15">
      <c r="A33" s="75"/>
      <c r="B33" s="69"/>
      <c r="C33" s="82"/>
      <c r="D33" s="80"/>
      <c r="E33" s="82"/>
      <c r="F33" s="37">
        <v>0</v>
      </c>
      <c r="G33" s="37">
        <v>0</v>
      </c>
      <c r="H33" s="37">
        <f t="shared" si="0"/>
        <v>0</v>
      </c>
      <c r="I33" s="45"/>
      <c r="J33" s="89"/>
    </row>
    <row r="34" spans="1:10" s="30" customFormat="1" ht="21" customHeight="1" x14ac:dyDescent="0.15">
      <c r="A34" s="38"/>
      <c r="B34" s="39" t="s">
        <v>30</v>
      </c>
      <c r="C34" s="40">
        <f>SUM(C30)</f>
        <v>0</v>
      </c>
      <c r="D34" s="40">
        <f t="shared" ref="D34:E34" si="8">SUM(D30)</f>
        <v>0</v>
      </c>
      <c r="E34" s="40">
        <f t="shared" si="8"/>
        <v>0</v>
      </c>
      <c r="F34" s="40">
        <f>SUM(F30:F33)</f>
        <v>0</v>
      </c>
      <c r="G34" s="40">
        <f t="shared" ref="G34" si="9">SUM(G30:G33)</f>
        <v>0</v>
      </c>
      <c r="H34" s="40">
        <f>SUM(H30:H33)</f>
        <v>0</v>
      </c>
      <c r="I34" s="46"/>
      <c r="J34" s="90"/>
    </row>
    <row r="35" spans="1:10" ht="21" customHeight="1" x14ac:dyDescent="0.15">
      <c r="A35" s="75">
        <v>7</v>
      </c>
      <c r="B35" s="69" t="s">
        <v>31</v>
      </c>
      <c r="C35" s="82">
        <v>0</v>
      </c>
      <c r="D35" s="80"/>
      <c r="E35" s="82">
        <f t="shared" si="2"/>
        <v>0</v>
      </c>
      <c r="F35" s="37">
        <v>0</v>
      </c>
      <c r="G35" s="37">
        <v>0</v>
      </c>
      <c r="H35" s="37">
        <f t="shared" si="0"/>
        <v>0</v>
      </c>
      <c r="I35" s="45"/>
      <c r="J35" s="94"/>
    </row>
    <row r="36" spans="1:10" ht="21" customHeight="1" x14ac:dyDescent="0.15">
      <c r="A36" s="75"/>
      <c r="B36" s="69"/>
      <c r="C36" s="82"/>
      <c r="D36" s="80"/>
      <c r="E36" s="82"/>
      <c r="F36" s="37">
        <v>0</v>
      </c>
      <c r="G36" s="37">
        <v>0</v>
      </c>
      <c r="H36" s="37">
        <f t="shared" si="0"/>
        <v>0</v>
      </c>
      <c r="I36" s="45"/>
      <c r="J36" s="95"/>
    </row>
    <row r="37" spans="1:10" ht="21" customHeight="1" x14ac:dyDescent="0.15">
      <c r="A37" s="75"/>
      <c r="B37" s="69"/>
      <c r="C37" s="82"/>
      <c r="D37" s="80"/>
      <c r="E37" s="82"/>
      <c r="F37" s="37">
        <v>0</v>
      </c>
      <c r="G37" s="37">
        <v>0</v>
      </c>
      <c r="H37" s="37">
        <f t="shared" si="0"/>
        <v>0</v>
      </c>
      <c r="I37" s="45"/>
      <c r="J37" s="95"/>
    </row>
    <row r="38" spans="1:10" ht="21" customHeight="1" x14ac:dyDescent="0.15">
      <c r="A38" s="75"/>
      <c r="B38" s="69"/>
      <c r="C38" s="82"/>
      <c r="D38" s="80"/>
      <c r="E38" s="82"/>
      <c r="F38" s="37">
        <v>0</v>
      </c>
      <c r="G38" s="37">
        <v>0</v>
      </c>
      <c r="H38" s="37">
        <f t="shared" si="0"/>
        <v>0</v>
      </c>
      <c r="I38" s="45"/>
      <c r="J38" s="95"/>
    </row>
    <row r="39" spans="1:10" s="30" customFormat="1" ht="21" customHeight="1" x14ac:dyDescent="0.15">
      <c r="A39" s="38"/>
      <c r="B39" s="39" t="s">
        <v>32</v>
      </c>
      <c r="C39" s="40">
        <f>SUM(C35)</f>
        <v>0</v>
      </c>
      <c r="D39" s="40">
        <f t="shared" ref="D39:E39" si="10">SUM(D35)</f>
        <v>0</v>
      </c>
      <c r="E39" s="40">
        <f t="shared" si="10"/>
        <v>0</v>
      </c>
      <c r="F39" s="40">
        <f>SUM(F35:F38)</f>
        <v>0</v>
      </c>
      <c r="G39" s="40">
        <f t="shared" ref="G39:H39" si="11">SUM(G35:G38)</f>
        <v>0</v>
      </c>
      <c r="H39" s="40">
        <f t="shared" si="11"/>
        <v>0</v>
      </c>
      <c r="I39" s="46"/>
      <c r="J39" s="96"/>
    </row>
    <row r="40" spans="1:10" ht="21" customHeight="1" x14ac:dyDescent="0.15">
      <c r="A40" s="75">
        <v>8</v>
      </c>
      <c r="B40" s="69" t="s">
        <v>33</v>
      </c>
      <c r="C40" s="82">
        <v>0</v>
      </c>
      <c r="D40" s="80"/>
      <c r="E40" s="82">
        <f t="shared" si="2"/>
        <v>0</v>
      </c>
      <c r="F40" s="37">
        <v>0</v>
      </c>
      <c r="G40" s="37">
        <v>0</v>
      </c>
      <c r="H40" s="37">
        <f t="shared" si="0"/>
        <v>0</v>
      </c>
      <c r="I40" s="45"/>
      <c r="J40" s="88" t="s">
        <v>34</v>
      </c>
    </row>
    <row r="41" spans="1:10" ht="21" customHeight="1" x14ac:dyDescent="0.15">
      <c r="A41" s="75"/>
      <c r="B41" s="69"/>
      <c r="C41" s="82"/>
      <c r="D41" s="80"/>
      <c r="E41" s="82"/>
      <c r="F41" s="37">
        <v>0</v>
      </c>
      <c r="G41" s="37">
        <v>0</v>
      </c>
      <c r="H41" s="37">
        <f t="shared" si="0"/>
        <v>0</v>
      </c>
      <c r="I41" s="45"/>
      <c r="J41" s="89"/>
    </row>
    <row r="42" spans="1:10" s="30" customFormat="1" ht="21" customHeight="1" x14ac:dyDescent="0.15">
      <c r="A42" s="38"/>
      <c r="B42" s="39" t="s">
        <v>35</v>
      </c>
      <c r="C42" s="40">
        <f>SUM(C40)</f>
        <v>0</v>
      </c>
      <c r="D42" s="40">
        <f t="shared" ref="D42:E42" si="12">SUM(D40)</f>
        <v>0</v>
      </c>
      <c r="E42" s="40">
        <f t="shared" si="12"/>
        <v>0</v>
      </c>
      <c r="F42" s="40">
        <f>SUM(F40:F41)</f>
        <v>0</v>
      </c>
      <c r="G42" s="40">
        <f t="shared" ref="G42:H42" si="13">SUM(G40:G41)</f>
        <v>0</v>
      </c>
      <c r="H42" s="40">
        <f t="shared" si="13"/>
        <v>0</v>
      </c>
      <c r="I42" s="46"/>
      <c r="J42" s="90"/>
    </row>
    <row r="43" spans="1:10" ht="21" customHeight="1" x14ac:dyDescent="0.15">
      <c r="A43" s="75">
        <v>9</v>
      </c>
      <c r="B43" s="69" t="s">
        <v>36</v>
      </c>
      <c r="C43" s="82">
        <v>0</v>
      </c>
      <c r="D43" s="80"/>
      <c r="E43" s="82">
        <f t="shared" si="2"/>
        <v>0</v>
      </c>
      <c r="F43" s="37">
        <v>0</v>
      </c>
      <c r="G43" s="37">
        <v>0</v>
      </c>
      <c r="H43" s="37">
        <f t="shared" si="0"/>
        <v>0</v>
      </c>
      <c r="I43" s="45"/>
      <c r="J43" s="91" t="s">
        <v>37</v>
      </c>
    </row>
    <row r="44" spans="1:10" ht="21" customHeight="1" x14ac:dyDescent="0.15">
      <c r="A44" s="75"/>
      <c r="B44" s="69"/>
      <c r="C44" s="82"/>
      <c r="D44" s="80"/>
      <c r="E44" s="82"/>
      <c r="F44" s="37">
        <v>0</v>
      </c>
      <c r="G44" s="37">
        <v>0</v>
      </c>
      <c r="H44" s="37">
        <f t="shared" si="0"/>
        <v>0</v>
      </c>
      <c r="I44" s="45"/>
      <c r="J44" s="92"/>
    </row>
    <row r="45" spans="1:10" ht="21" customHeight="1" x14ac:dyDescent="0.15">
      <c r="A45" s="75"/>
      <c r="B45" s="69"/>
      <c r="C45" s="82"/>
      <c r="D45" s="80"/>
      <c r="E45" s="82"/>
      <c r="F45" s="37">
        <v>0</v>
      </c>
      <c r="G45" s="37">
        <v>0</v>
      </c>
      <c r="H45" s="37">
        <f t="shared" si="0"/>
        <v>0</v>
      </c>
      <c r="I45" s="45"/>
      <c r="J45" s="92"/>
    </row>
    <row r="46" spans="1:10" s="30" customFormat="1" ht="21" customHeight="1" x14ac:dyDescent="0.15">
      <c r="A46" s="38"/>
      <c r="B46" s="39" t="s">
        <v>38</v>
      </c>
      <c r="C46" s="40">
        <f>SUM(C43)</f>
        <v>0</v>
      </c>
      <c r="D46" s="40">
        <f t="shared" ref="D46:E46" si="14">SUM(D43)</f>
        <v>0</v>
      </c>
      <c r="E46" s="40">
        <f t="shared" si="14"/>
        <v>0</v>
      </c>
      <c r="F46" s="40">
        <f>SUM(F43:F45)</f>
        <v>0</v>
      </c>
      <c r="G46" s="40">
        <f t="shared" ref="G46:H46" si="15">SUM(G43:G45)</f>
        <v>0</v>
      </c>
      <c r="H46" s="40">
        <f t="shared" si="15"/>
        <v>0</v>
      </c>
      <c r="I46" s="46"/>
      <c r="J46" s="93"/>
    </row>
    <row r="47" spans="1:10" ht="21" customHeight="1" x14ac:dyDescent="0.15">
      <c r="A47" s="76">
        <v>10</v>
      </c>
      <c r="B47" s="69" t="s">
        <v>39</v>
      </c>
      <c r="C47" s="82">
        <v>0</v>
      </c>
      <c r="D47" s="80"/>
      <c r="E47" s="82">
        <f t="shared" si="2"/>
        <v>0</v>
      </c>
      <c r="F47" s="37">
        <v>15</v>
      </c>
      <c r="G47" s="37">
        <v>0</v>
      </c>
      <c r="H47" s="37">
        <f t="shared" si="0"/>
        <v>15</v>
      </c>
      <c r="I47" s="45" t="s">
        <v>91</v>
      </c>
      <c r="J47" s="94"/>
    </row>
    <row r="48" spans="1:10" ht="21" customHeight="1" x14ac:dyDescent="0.15">
      <c r="A48" s="78"/>
      <c r="B48" s="69"/>
      <c r="C48" s="82"/>
      <c r="D48" s="80"/>
      <c r="E48" s="82"/>
      <c r="F48" s="37">
        <v>80</v>
      </c>
      <c r="G48" s="37">
        <v>0</v>
      </c>
      <c r="H48" s="37">
        <f t="shared" ref="H48:H53" si="16">F48+G48</f>
        <v>80</v>
      </c>
      <c r="I48" s="45" t="s">
        <v>92</v>
      </c>
      <c r="J48" s="95"/>
    </row>
    <row r="49" spans="1:10" ht="21" customHeight="1" x14ac:dyDescent="0.15">
      <c r="A49" s="78"/>
      <c r="B49" s="69"/>
      <c r="C49" s="82"/>
      <c r="D49" s="80"/>
      <c r="E49" s="82"/>
      <c r="F49" s="37">
        <v>0</v>
      </c>
      <c r="G49" s="37">
        <v>60</v>
      </c>
      <c r="H49" s="37">
        <f t="shared" si="16"/>
        <v>60</v>
      </c>
      <c r="I49" s="45" t="s">
        <v>93</v>
      </c>
      <c r="J49" s="95"/>
    </row>
    <row r="50" spans="1:10" ht="21" customHeight="1" x14ac:dyDescent="0.15">
      <c r="A50" s="78"/>
      <c r="B50" s="69"/>
      <c r="C50" s="82"/>
      <c r="D50" s="80"/>
      <c r="E50" s="82"/>
      <c r="F50" s="37">
        <v>26.5</v>
      </c>
      <c r="G50" s="37">
        <v>0</v>
      </c>
      <c r="H50" s="37">
        <f t="shared" si="16"/>
        <v>26.5</v>
      </c>
      <c r="I50" s="45" t="s">
        <v>94</v>
      </c>
      <c r="J50" s="95"/>
    </row>
    <row r="51" spans="1:10" ht="21" customHeight="1" x14ac:dyDescent="0.15">
      <c r="A51" s="78"/>
      <c r="B51" s="69"/>
      <c r="C51" s="82"/>
      <c r="D51" s="80"/>
      <c r="E51" s="82"/>
      <c r="F51" s="37">
        <v>0</v>
      </c>
      <c r="G51" s="37">
        <v>0</v>
      </c>
      <c r="H51" s="37">
        <f t="shared" si="16"/>
        <v>0</v>
      </c>
      <c r="I51" s="45"/>
      <c r="J51" s="95"/>
    </row>
    <row r="52" spans="1:10" ht="21" customHeight="1" x14ac:dyDescent="0.15">
      <c r="A52" s="78"/>
      <c r="B52" s="69"/>
      <c r="C52" s="82"/>
      <c r="D52" s="80"/>
      <c r="E52" s="82"/>
      <c r="F52" s="37">
        <v>0</v>
      </c>
      <c r="G52" s="37">
        <v>0</v>
      </c>
      <c r="H52" s="37">
        <f t="shared" si="16"/>
        <v>0</v>
      </c>
      <c r="I52" s="45"/>
      <c r="J52" s="95"/>
    </row>
    <row r="53" spans="1:10" ht="21" customHeight="1" x14ac:dyDescent="0.15">
      <c r="A53" s="77"/>
      <c r="B53" s="69"/>
      <c r="C53" s="82"/>
      <c r="D53" s="80"/>
      <c r="E53" s="82"/>
      <c r="F53" s="37">
        <v>0</v>
      </c>
      <c r="G53" s="37">
        <v>0</v>
      </c>
      <c r="H53" s="37">
        <f t="shared" si="16"/>
        <v>0</v>
      </c>
      <c r="I53" s="45"/>
      <c r="J53" s="95"/>
    </row>
    <row r="54" spans="1:10" s="30" customFormat="1" ht="21" customHeight="1" x14ac:dyDescent="0.15">
      <c r="A54" s="38"/>
      <c r="B54" s="39" t="s">
        <v>40</v>
      </c>
      <c r="C54" s="40">
        <f>SUM(C47)</f>
        <v>0</v>
      </c>
      <c r="D54" s="40">
        <f t="shared" ref="D54:E54" si="17">SUM(D47)</f>
        <v>0</v>
      </c>
      <c r="E54" s="40">
        <f t="shared" si="17"/>
        <v>0</v>
      </c>
      <c r="F54" s="40">
        <f>SUM(F47:F53)</f>
        <v>121.5</v>
      </c>
      <c r="G54" s="40">
        <f t="shared" ref="G54:H54" si="18">SUM(G47:G53)</f>
        <v>60</v>
      </c>
      <c r="H54" s="40">
        <f t="shared" si="18"/>
        <v>181.5</v>
      </c>
      <c r="I54" s="46"/>
      <c r="J54" s="96"/>
    </row>
    <row r="55" spans="1:10" ht="21" customHeight="1" x14ac:dyDescent="0.15">
      <c r="A55" s="38"/>
      <c r="B55" s="39" t="s">
        <v>41</v>
      </c>
      <c r="C55" s="40">
        <f t="shared" ref="C55:H55" si="19">SUM(C54,C46,C42,C39,C34,C29,C24,C21,C16,C13)</f>
        <v>0</v>
      </c>
      <c r="D55" s="40">
        <f t="shared" si="19"/>
        <v>0</v>
      </c>
      <c r="E55" s="40">
        <f t="shared" si="19"/>
        <v>0</v>
      </c>
      <c r="F55" s="40">
        <f t="shared" si="19"/>
        <v>121.5</v>
      </c>
      <c r="G55" s="40">
        <f t="shared" si="19"/>
        <v>60</v>
      </c>
      <c r="H55" s="40">
        <f t="shared" si="19"/>
        <v>181.5</v>
      </c>
      <c r="I55" s="46"/>
      <c r="J55" s="47"/>
    </row>
    <row r="59" spans="1:10" ht="21" customHeight="1" x14ac:dyDescent="0.15">
      <c r="A59" s="66" t="s">
        <v>42</v>
      </c>
      <c r="B59" s="67"/>
      <c r="C59" s="68" t="s">
        <v>43</v>
      </c>
      <c r="D59" s="68"/>
      <c r="E59" s="68" t="s">
        <v>44</v>
      </c>
      <c r="F59" s="68"/>
      <c r="G59" s="68" t="s">
        <v>45</v>
      </c>
      <c r="H59" s="68"/>
      <c r="I59" s="48" t="s">
        <v>46</v>
      </c>
    </row>
    <row r="60" spans="1:10" ht="21" customHeight="1" x14ac:dyDescent="0.15">
      <c r="A60" s="81">
        <f>E55</f>
        <v>0</v>
      </c>
      <c r="B60" s="73"/>
      <c r="C60" s="73">
        <f>H55</f>
        <v>181.5</v>
      </c>
      <c r="D60" s="73"/>
      <c r="E60" s="73">
        <f>F55</f>
        <v>121.5</v>
      </c>
      <c r="F60" s="73"/>
      <c r="G60" s="73">
        <f>G55</f>
        <v>60</v>
      </c>
      <c r="H60" s="73"/>
      <c r="I60" s="49">
        <f>A60-C60</f>
        <v>-181.5</v>
      </c>
    </row>
    <row r="62" spans="1:10" ht="21" customHeight="1" x14ac:dyDescent="0.15">
      <c r="A62" s="41" t="s">
        <v>47</v>
      </c>
      <c r="B62" s="42"/>
      <c r="C62" s="43" t="s">
        <v>48</v>
      </c>
      <c r="D62" s="41"/>
      <c r="E62" s="41" t="s">
        <v>49</v>
      </c>
      <c r="F62" s="41"/>
      <c r="G62" s="41" t="s">
        <v>50</v>
      </c>
      <c r="H62" s="41"/>
      <c r="I62" s="42"/>
    </row>
  </sheetData>
  <mergeCells count="76">
    <mergeCell ref="E30:E33"/>
    <mergeCell ref="D17:D20"/>
    <mergeCell ref="D40:D41"/>
    <mergeCell ref="J43:J46"/>
    <mergeCell ref="J47:J54"/>
    <mergeCell ref="J40:J42"/>
    <mergeCell ref="E22:E23"/>
    <mergeCell ref="H4:I5"/>
    <mergeCell ref="J22:J24"/>
    <mergeCell ref="J25:J29"/>
    <mergeCell ref="J30:J34"/>
    <mergeCell ref="J35:J39"/>
    <mergeCell ref="J4:J5"/>
    <mergeCell ref="J6:J7"/>
    <mergeCell ref="J8:J13"/>
    <mergeCell ref="J14:J16"/>
    <mergeCell ref="J17:J21"/>
    <mergeCell ref="E8:E12"/>
    <mergeCell ref="E14:E15"/>
    <mergeCell ref="E17:E20"/>
    <mergeCell ref="C60:D60"/>
    <mergeCell ref="E60:F60"/>
    <mergeCell ref="E35:E38"/>
    <mergeCell ref="E40:E41"/>
    <mergeCell ref="E43:E45"/>
    <mergeCell ref="E47:E53"/>
    <mergeCell ref="D25:D28"/>
    <mergeCell ref="E25:E28"/>
    <mergeCell ref="D22:D23"/>
    <mergeCell ref="D30:D33"/>
    <mergeCell ref="D35:D38"/>
    <mergeCell ref="D8:D12"/>
    <mergeCell ref="D14:D15"/>
    <mergeCell ref="B47:B53"/>
    <mergeCell ref="C8:C12"/>
    <mergeCell ref="C14:C15"/>
    <mergeCell ref="C17:C20"/>
    <mergeCell ref="C22:C23"/>
    <mergeCell ref="C30:C33"/>
    <mergeCell ref="C35:C38"/>
    <mergeCell ref="C40:C41"/>
    <mergeCell ref="C43:C45"/>
    <mergeCell ref="C47:C53"/>
    <mergeCell ref="C25:C28"/>
    <mergeCell ref="G60:H60"/>
    <mergeCell ref="A6:A7"/>
    <mergeCell ref="A8:A12"/>
    <mergeCell ref="A14:A15"/>
    <mergeCell ref="A17:A20"/>
    <mergeCell ref="A22:A23"/>
    <mergeCell ref="A25:A28"/>
    <mergeCell ref="A30:A33"/>
    <mergeCell ref="A35:A38"/>
    <mergeCell ref="A40:A41"/>
    <mergeCell ref="A43:A45"/>
    <mergeCell ref="A47:A53"/>
    <mergeCell ref="B6:B7"/>
    <mergeCell ref="D43:D45"/>
    <mergeCell ref="D47:D53"/>
    <mergeCell ref="A60:B60"/>
    <mergeCell ref="C2:H2"/>
    <mergeCell ref="C6:E6"/>
    <mergeCell ref="F6:I6"/>
    <mergeCell ref="A59:B59"/>
    <mergeCell ref="C59:D59"/>
    <mergeCell ref="E59:F59"/>
    <mergeCell ref="G59:H59"/>
    <mergeCell ref="B8:B12"/>
    <mergeCell ref="B14:B15"/>
    <mergeCell ref="B17:B20"/>
    <mergeCell ref="B22:B23"/>
    <mergeCell ref="B25:B28"/>
    <mergeCell ref="B30:B33"/>
    <mergeCell ref="B35:B38"/>
    <mergeCell ref="B40:B41"/>
    <mergeCell ref="B43:B45"/>
  </mergeCells>
  <phoneticPr fontId="12" type="noConversion"/>
  <pageMargins left="0.69930555555555596" right="0.69930555555555596" top="0.75" bottom="0.75" header="0.3" footer="0.3"/>
  <pageSetup paperSize="9" scale="53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K50"/>
  <sheetViews>
    <sheetView tabSelected="1" view="pageBreakPreview" zoomScaleSheetLayoutView="100" workbookViewId="0">
      <selection activeCell="N19" sqref="N19"/>
    </sheetView>
  </sheetViews>
  <sheetFormatPr baseColWidth="10" defaultColWidth="9" defaultRowHeight="14" x14ac:dyDescent="0.15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31.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 x14ac:dyDescent="0.15">
      <c r="B3" s="63" t="s">
        <v>51</v>
      </c>
      <c r="C3" s="63"/>
      <c r="D3" s="63"/>
      <c r="E3" s="63"/>
      <c r="F3" s="63"/>
      <c r="G3" s="63"/>
      <c r="H3" s="63"/>
      <c r="I3" s="63"/>
      <c r="J3" s="63"/>
      <c r="K3" s="63"/>
    </row>
    <row r="4" spans="2:11" ht="20" customHeight="1" x14ac:dyDescent="0.1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" customHeight="1" x14ac:dyDescent="0.15">
      <c r="B5" s="3"/>
      <c r="C5" s="4"/>
      <c r="D5" s="5" t="s">
        <v>52</v>
      </c>
      <c r="E5" s="5"/>
      <c r="F5" s="97" t="s">
        <v>53</v>
      </c>
      <c r="G5" s="97"/>
      <c r="H5" s="5" t="s">
        <v>54</v>
      </c>
      <c r="I5" s="4"/>
      <c r="J5" s="97" t="s">
        <v>82</v>
      </c>
      <c r="K5" s="98"/>
    </row>
    <row r="6" spans="2:11" ht="20" customHeight="1" x14ac:dyDescent="0.15">
      <c r="B6" s="6"/>
      <c r="C6" s="7"/>
      <c r="D6" s="8" t="s">
        <v>55</v>
      </c>
      <c r="E6" s="8"/>
      <c r="F6" s="99" t="s">
        <v>85</v>
      </c>
      <c r="G6" s="99"/>
      <c r="H6" s="8" t="s">
        <v>56</v>
      </c>
      <c r="I6" s="7"/>
      <c r="J6" s="99" t="s">
        <v>57</v>
      </c>
      <c r="K6" s="100"/>
    </row>
    <row r="7" spans="2:11" ht="20" customHeight="1" x14ac:dyDescent="0.15">
      <c r="B7" s="6"/>
      <c r="C7" s="7"/>
      <c r="D7" s="8" t="s">
        <v>58</v>
      </c>
      <c r="E7" s="8"/>
      <c r="F7" s="99" t="s">
        <v>86</v>
      </c>
      <c r="G7" s="99"/>
      <c r="H7" s="8" t="s">
        <v>59</v>
      </c>
      <c r="I7" s="22"/>
      <c r="J7" s="101" t="s">
        <v>84</v>
      </c>
      <c r="K7" s="100"/>
    </row>
    <row r="8" spans="2:11" ht="20" customHeight="1" x14ac:dyDescent="0.15">
      <c r="B8" s="9"/>
      <c r="C8" s="10"/>
      <c r="D8" s="11"/>
      <c r="E8" s="11"/>
      <c r="F8" s="12"/>
      <c r="G8" s="12"/>
      <c r="H8" s="11" t="s">
        <v>60</v>
      </c>
      <c r="I8" s="23"/>
      <c r="J8" s="102" t="s">
        <v>102</v>
      </c>
      <c r="K8" s="103"/>
    </row>
    <row r="9" spans="2:11" ht="20" customHeight="1" x14ac:dyDescent="0.1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 x14ac:dyDescent="0.15">
      <c r="B10" s="104" t="s">
        <v>1</v>
      </c>
      <c r="C10" s="105"/>
      <c r="D10" s="14" t="s">
        <v>61</v>
      </c>
      <c r="E10" s="106" t="s">
        <v>62</v>
      </c>
      <c r="F10" s="107"/>
      <c r="G10" s="16" t="s">
        <v>63</v>
      </c>
      <c r="H10" s="15" t="s">
        <v>64</v>
      </c>
      <c r="I10" s="106" t="s">
        <v>65</v>
      </c>
      <c r="J10" s="107"/>
      <c r="K10" s="16" t="s">
        <v>66</v>
      </c>
    </row>
    <row r="11" spans="2:11" ht="20" customHeight="1" x14ac:dyDescent="0.15">
      <c r="B11" s="108">
        <v>1</v>
      </c>
      <c r="C11" s="109"/>
      <c r="D11" s="112" t="s">
        <v>67</v>
      </c>
      <c r="E11" s="114" t="s">
        <v>68</v>
      </c>
      <c r="F11" s="115"/>
      <c r="G11" s="17">
        <v>368</v>
      </c>
      <c r="H11" s="17">
        <v>368</v>
      </c>
      <c r="I11" s="110"/>
      <c r="J11" s="111"/>
      <c r="K11" s="24" t="s">
        <v>89</v>
      </c>
    </row>
    <row r="12" spans="2:11" ht="20" customHeight="1" x14ac:dyDescent="0.15">
      <c r="B12" s="54"/>
      <c r="C12" s="55"/>
      <c r="D12" s="113"/>
      <c r="E12" s="116"/>
      <c r="F12" s="117"/>
      <c r="G12" s="53">
        <v>368</v>
      </c>
      <c r="H12" s="53">
        <v>368</v>
      </c>
      <c r="I12" s="51"/>
      <c r="J12" s="52"/>
      <c r="K12" s="24" t="s">
        <v>89</v>
      </c>
    </row>
    <row r="13" spans="2:11" ht="20" customHeight="1" x14ac:dyDescent="0.15">
      <c r="B13" s="54"/>
      <c r="C13" s="55"/>
      <c r="D13" s="113"/>
      <c r="E13" s="116"/>
      <c r="F13" s="117"/>
      <c r="G13" s="53">
        <v>368</v>
      </c>
      <c r="H13" s="53">
        <v>368</v>
      </c>
      <c r="I13" s="51"/>
      <c r="J13" s="52"/>
      <c r="K13" s="24" t="s">
        <v>90</v>
      </c>
    </row>
    <row r="14" spans="2:11" ht="20" customHeight="1" x14ac:dyDescent="0.15">
      <c r="B14" s="54"/>
      <c r="C14" s="55"/>
      <c r="D14" s="113"/>
      <c r="E14" s="118"/>
      <c r="F14" s="119"/>
      <c r="G14" s="53"/>
      <c r="H14" s="53"/>
      <c r="I14" s="51"/>
      <c r="J14" s="52"/>
      <c r="K14" s="24"/>
    </row>
    <row r="15" spans="2:11" ht="20" customHeight="1" x14ac:dyDescent="0.15">
      <c r="B15" s="108">
        <v>2</v>
      </c>
      <c r="C15" s="109"/>
      <c r="D15" s="113"/>
      <c r="E15" s="114" t="s">
        <v>69</v>
      </c>
      <c r="F15" s="115"/>
      <c r="G15" s="58">
        <v>581.15</v>
      </c>
      <c r="H15" s="58">
        <v>581.15</v>
      </c>
      <c r="I15" s="59"/>
      <c r="J15" s="60"/>
      <c r="K15" s="24" t="s">
        <v>97</v>
      </c>
    </row>
    <row r="16" spans="2:11" ht="20" customHeight="1" x14ac:dyDescent="0.15">
      <c r="B16" s="54"/>
      <c r="C16" s="55"/>
      <c r="D16" s="113"/>
      <c r="E16" s="116"/>
      <c r="F16" s="117"/>
      <c r="G16" s="58">
        <v>38.299999999999997</v>
      </c>
      <c r="H16" s="58">
        <v>38.299999999999997</v>
      </c>
      <c r="I16" s="59"/>
      <c r="J16" s="60"/>
      <c r="K16" s="24" t="s">
        <v>95</v>
      </c>
    </row>
    <row r="17" spans="2:11" ht="20" customHeight="1" x14ac:dyDescent="0.15">
      <c r="B17" s="54"/>
      <c r="C17" s="55"/>
      <c r="D17" s="113"/>
      <c r="E17" s="116"/>
      <c r="F17" s="117"/>
      <c r="G17" s="58">
        <v>158</v>
      </c>
      <c r="H17" s="58">
        <v>158</v>
      </c>
      <c r="I17" s="59"/>
      <c r="J17" s="60"/>
      <c r="K17" s="24" t="s">
        <v>96</v>
      </c>
    </row>
    <row r="18" spans="2:11" ht="20" customHeight="1" x14ac:dyDescent="0.15">
      <c r="B18" s="54"/>
      <c r="C18" s="55"/>
      <c r="D18" s="113"/>
      <c r="E18" s="116"/>
      <c r="F18" s="117"/>
      <c r="G18" s="53">
        <v>107</v>
      </c>
      <c r="H18" s="53">
        <v>107</v>
      </c>
      <c r="I18" s="51"/>
      <c r="J18" s="52"/>
      <c r="K18" s="24" t="s">
        <v>100</v>
      </c>
    </row>
    <row r="19" spans="2:11" ht="20" customHeight="1" x14ac:dyDescent="0.15">
      <c r="B19" s="61"/>
      <c r="C19" s="62"/>
      <c r="D19" s="113"/>
      <c r="E19" s="116"/>
      <c r="F19" s="117"/>
      <c r="G19" s="58">
        <v>10</v>
      </c>
      <c r="H19" s="58">
        <v>10</v>
      </c>
      <c r="I19" s="59"/>
      <c r="J19" s="60"/>
      <c r="K19" s="24" t="s">
        <v>101</v>
      </c>
    </row>
    <row r="20" spans="2:11" ht="20" customHeight="1" x14ac:dyDescent="0.15">
      <c r="B20" s="54"/>
      <c r="C20" s="55"/>
      <c r="D20" s="113"/>
      <c r="E20" s="118"/>
      <c r="F20" s="119"/>
      <c r="G20" s="53"/>
      <c r="H20" s="53"/>
      <c r="I20" s="51"/>
      <c r="J20" s="52"/>
      <c r="K20" s="24"/>
    </row>
    <row r="21" spans="2:11" ht="20" customHeight="1" x14ac:dyDescent="0.15">
      <c r="B21" s="108">
        <v>3</v>
      </c>
      <c r="C21" s="109"/>
      <c r="D21" s="113"/>
      <c r="E21" s="114" t="s">
        <v>70</v>
      </c>
      <c r="F21" s="115"/>
      <c r="G21" s="17"/>
      <c r="H21" s="17"/>
      <c r="I21" s="110"/>
      <c r="J21" s="111"/>
      <c r="K21" s="24"/>
    </row>
    <row r="22" spans="2:11" ht="20" customHeight="1" x14ac:dyDescent="0.15">
      <c r="B22" s="54"/>
      <c r="C22" s="55"/>
      <c r="D22" s="113"/>
      <c r="E22" s="118"/>
      <c r="F22" s="119"/>
      <c r="G22" s="53"/>
      <c r="H22" s="53"/>
      <c r="I22" s="51"/>
      <c r="J22" s="52"/>
      <c r="K22" s="24"/>
    </row>
    <row r="23" spans="2:11" ht="20" customHeight="1" x14ac:dyDescent="0.15">
      <c r="B23" s="54"/>
      <c r="C23" s="55"/>
      <c r="D23" s="113"/>
      <c r="E23" s="114" t="s">
        <v>71</v>
      </c>
      <c r="F23" s="115"/>
      <c r="G23" s="58">
        <v>71.150000000000006</v>
      </c>
      <c r="H23" s="58">
        <v>71.150000000000006</v>
      </c>
      <c r="I23" s="59"/>
      <c r="J23" s="60"/>
      <c r="K23" s="24" t="s">
        <v>98</v>
      </c>
    </row>
    <row r="24" spans="2:11" ht="20" customHeight="1" x14ac:dyDescent="0.15">
      <c r="B24" s="54"/>
      <c r="C24" s="55"/>
      <c r="D24" s="113"/>
      <c r="E24" s="116"/>
      <c r="F24" s="117"/>
      <c r="G24" s="58">
        <v>94.5</v>
      </c>
      <c r="H24" s="58">
        <v>94.5</v>
      </c>
      <c r="I24" s="59"/>
      <c r="J24" s="60"/>
      <c r="K24" s="24" t="s">
        <v>99</v>
      </c>
    </row>
    <row r="25" spans="2:11" ht="20" customHeight="1" x14ac:dyDescent="0.15">
      <c r="B25" s="54"/>
      <c r="C25" s="55"/>
      <c r="D25" s="113"/>
      <c r="E25" s="116"/>
      <c r="F25" s="117"/>
      <c r="G25" s="53"/>
      <c r="H25" s="53"/>
      <c r="I25" s="51"/>
      <c r="J25" s="52"/>
      <c r="K25" s="24"/>
    </row>
    <row r="26" spans="2:11" ht="20" customHeight="1" x14ac:dyDescent="0.15">
      <c r="B26" s="54"/>
      <c r="C26" s="55"/>
      <c r="D26" s="113"/>
      <c r="E26" s="116"/>
      <c r="F26" s="117"/>
      <c r="G26" s="53"/>
      <c r="H26" s="53"/>
      <c r="I26" s="51"/>
      <c r="J26" s="52"/>
      <c r="K26" s="24"/>
    </row>
    <row r="27" spans="2:11" ht="20" customHeight="1" x14ac:dyDescent="0.15">
      <c r="B27" s="108">
        <v>4</v>
      </c>
      <c r="C27" s="109"/>
      <c r="D27" s="113"/>
      <c r="E27" s="118"/>
      <c r="F27" s="119"/>
      <c r="G27" s="17"/>
      <c r="H27" s="17"/>
      <c r="I27" s="110"/>
      <c r="J27" s="111"/>
      <c r="K27" s="24"/>
    </row>
    <row r="28" spans="2:11" ht="20" customHeight="1" x14ac:dyDescent="0.15">
      <c r="B28" s="108">
        <v>5</v>
      </c>
      <c r="C28" s="109"/>
      <c r="D28" s="112" t="s">
        <v>39</v>
      </c>
      <c r="E28" s="120" t="s">
        <v>83</v>
      </c>
      <c r="F28" s="120"/>
      <c r="G28" s="17"/>
      <c r="H28" s="17"/>
      <c r="I28" s="110"/>
      <c r="J28" s="111"/>
      <c r="K28" s="24"/>
    </row>
    <row r="29" spans="2:11" ht="20" customHeight="1" x14ac:dyDescent="0.15">
      <c r="B29" s="108">
        <v>6</v>
      </c>
      <c r="C29" s="109"/>
      <c r="D29" s="113"/>
      <c r="E29" s="120"/>
      <c r="F29" s="120"/>
      <c r="G29" s="17"/>
      <c r="H29" s="17"/>
      <c r="I29" s="110"/>
      <c r="J29" s="111"/>
      <c r="K29" s="24"/>
    </row>
    <row r="30" spans="2:11" ht="20" customHeight="1" x14ac:dyDescent="0.15">
      <c r="B30" s="108">
        <v>7</v>
      </c>
      <c r="C30" s="109"/>
      <c r="D30" s="124"/>
      <c r="E30" s="120"/>
      <c r="F30" s="120"/>
      <c r="G30" s="17"/>
      <c r="H30" s="17"/>
      <c r="I30" s="110"/>
      <c r="J30" s="111"/>
      <c r="K30" s="24"/>
    </row>
    <row r="31" spans="2:11" ht="20" customHeight="1" x14ac:dyDescent="0.15">
      <c r="B31" s="106" t="s">
        <v>41</v>
      </c>
      <c r="C31" s="121"/>
      <c r="D31" s="121"/>
      <c r="E31" s="121"/>
      <c r="F31" s="107"/>
      <c r="G31" s="18">
        <f>SUM(G11:G30)</f>
        <v>2164.1</v>
      </c>
      <c r="H31" s="18">
        <f>SUM(H11:H30)</f>
        <v>2164.1</v>
      </c>
      <c r="I31" s="122">
        <f>SUM(I11:J30)</f>
        <v>0</v>
      </c>
      <c r="J31" s="123"/>
      <c r="K31" s="25"/>
    </row>
    <row r="32" spans="2:11" ht="20" customHeight="1" x14ac:dyDescent="0.15">
      <c r="B32" s="13"/>
      <c r="C32" s="13"/>
      <c r="D32" s="13"/>
      <c r="E32" s="13"/>
      <c r="F32" s="13"/>
      <c r="G32" s="13"/>
      <c r="H32" s="13"/>
      <c r="I32" s="13"/>
      <c r="J32" s="26"/>
      <c r="K32" s="13"/>
    </row>
    <row r="33" spans="1:11" ht="20" customHeight="1" x14ac:dyDescent="0.15">
      <c r="B33" s="126" t="s">
        <v>64</v>
      </c>
      <c r="C33" s="126"/>
      <c r="D33" s="126"/>
      <c r="E33" s="126"/>
      <c r="F33" s="126"/>
      <c r="G33" s="126" t="s">
        <v>72</v>
      </c>
      <c r="H33" s="126"/>
      <c r="I33" s="126"/>
      <c r="J33" s="126"/>
      <c r="K33" s="16" t="s">
        <v>73</v>
      </c>
    </row>
    <row r="34" spans="1:11" ht="20" customHeight="1" x14ac:dyDescent="0.15">
      <c r="B34" s="127">
        <f>H31</f>
        <v>2164.1</v>
      </c>
      <c r="C34" s="127"/>
      <c r="D34" s="127"/>
      <c r="E34" s="127"/>
      <c r="F34" s="127"/>
      <c r="G34" s="127">
        <f>I31</f>
        <v>0</v>
      </c>
      <c r="H34" s="127"/>
      <c r="I34" s="127"/>
      <c r="J34" s="127"/>
      <c r="K34" s="27">
        <f>SUM(B34:J34)</f>
        <v>2164.1</v>
      </c>
    </row>
    <row r="35" spans="1:11" ht="20" customHeight="1" x14ac:dyDescent="0.15"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1:11" ht="20" customHeight="1" x14ac:dyDescent="0.15">
      <c r="B36" s="13" t="s">
        <v>74</v>
      </c>
      <c r="C36" s="13"/>
      <c r="D36" s="13" t="s">
        <v>75</v>
      </c>
      <c r="E36" s="13"/>
      <c r="F36" s="13" t="s">
        <v>48</v>
      </c>
      <c r="G36" s="13" t="s">
        <v>76</v>
      </c>
      <c r="H36" s="13"/>
      <c r="I36" s="13"/>
      <c r="J36" s="13" t="s">
        <v>50</v>
      </c>
      <c r="K36" s="13"/>
    </row>
    <row r="39" spans="1:11" ht="17" x14ac:dyDescent="0.15">
      <c r="A39" s="63" t="s">
        <v>77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</row>
    <row r="41" spans="1:11" ht="20" customHeight="1" x14ac:dyDescent="0.15">
      <c r="B41" s="3"/>
      <c r="C41" s="4"/>
      <c r="D41" s="5" t="s">
        <v>52</v>
      </c>
      <c r="E41" s="5"/>
      <c r="F41" s="97" t="str">
        <f>F5</f>
        <v>郭燕雷</v>
      </c>
      <c r="G41" s="97"/>
      <c r="H41" s="5" t="s">
        <v>54</v>
      </c>
      <c r="I41" s="4"/>
      <c r="J41" s="97" t="str">
        <f>J5</f>
        <v>经理</v>
      </c>
      <c r="K41" s="98"/>
    </row>
    <row r="42" spans="1:11" ht="20" customHeight="1" x14ac:dyDescent="0.15">
      <c r="B42" s="6"/>
      <c r="C42" s="7"/>
      <c r="D42" s="8" t="s">
        <v>55</v>
      </c>
      <c r="E42" s="8"/>
      <c r="F42" s="99" t="str">
        <f>F6</f>
        <v>北京/澳门</v>
      </c>
      <c r="G42" s="99"/>
      <c r="H42" s="8" t="s">
        <v>56</v>
      </c>
      <c r="I42" s="7"/>
      <c r="J42" s="99" t="str">
        <f>J6</f>
        <v>企划部</v>
      </c>
      <c r="K42" s="100"/>
    </row>
    <row r="43" spans="1:11" ht="20" customHeight="1" x14ac:dyDescent="0.15">
      <c r="B43" s="6"/>
      <c r="C43" s="7"/>
      <c r="D43" s="8" t="s">
        <v>58</v>
      </c>
      <c r="E43" s="8"/>
      <c r="F43" s="99" t="str">
        <f>F7</f>
        <v>5月25-28</v>
      </c>
      <c r="G43" s="99"/>
      <c r="H43" s="8" t="s">
        <v>59</v>
      </c>
      <c r="I43" s="22"/>
      <c r="J43" s="101" t="str">
        <f>J7</f>
        <v>6月1日</v>
      </c>
      <c r="K43" s="100"/>
    </row>
    <row r="44" spans="1:11" ht="20" customHeight="1" x14ac:dyDescent="0.15">
      <c r="B44" s="9"/>
      <c r="C44" s="10"/>
      <c r="D44" s="11"/>
      <c r="E44" s="11"/>
      <c r="F44" s="12"/>
      <c r="G44" s="12"/>
      <c r="H44" s="11" t="s">
        <v>60</v>
      </c>
      <c r="I44" s="23"/>
      <c r="J44" s="102" t="str">
        <f>J8</f>
        <v>HMZA-210525-QSK690</v>
      </c>
      <c r="K44" s="103"/>
    </row>
    <row r="45" spans="1:11" ht="20" customHeight="1" x14ac:dyDescent="0.15"/>
    <row r="46" spans="1:11" ht="20" customHeight="1" x14ac:dyDescent="0.15">
      <c r="B46" s="120"/>
      <c r="C46" s="120"/>
      <c r="D46" s="19" t="s">
        <v>78</v>
      </c>
      <c r="E46" s="120" t="s">
        <v>79</v>
      </c>
      <c r="F46" s="120"/>
      <c r="G46" s="17" t="s">
        <v>80</v>
      </c>
      <c r="H46" s="17" t="s">
        <v>81</v>
      </c>
      <c r="I46" s="125" t="s">
        <v>41</v>
      </c>
      <c r="J46" s="125"/>
      <c r="K46" s="28" t="s">
        <v>66</v>
      </c>
    </row>
    <row r="47" spans="1:11" ht="20" customHeight="1" x14ac:dyDescent="0.15">
      <c r="B47" s="120">
        <v>1</v>
      </c>
      <c r="C47" s="120"/>
      <c r="D47" s="20" t="s">
        <v>87</v>
      </c>
      <c r="E47" s="120" t="s">
        <v>88</v>
      </c>
      <c r="F47" s="120"/>
      <c r="G47" s="17">
        <v>100</v>
      </c>
      <c r="H47" s="17">
        <v>4</v>
      </c>
      <c r="I47" s="110">
        <f>G47*H47</f>
        <v>400</v>
      </c>
      <c r="J47" s="111"/>
      <c r="K47" s="29"/>
    </row>
    <row r="48" spans="1:11" ht="20" customHeight="1" x14ac:dyDescent="0.15">
      <c r="B48" s="120">
        <v>2</v>
      </c>
      <c r="C48" s="120"/>
      <c r="D48" s="20"/>
      <c r="E48" s="120"/>
      <c r="F48" s="120"/>
      <c r="G48" s="17"/>
      <c r="H48" s="17"/>
      <c r="I48" s="110"/>
      <c r="J48" s="111"/>
      <c r="K48" s="29"/>
    </row>
    <row r="49" spans="2:11" ht="20" customHeight="1" x14ac:dyDescent="0.15">
      <c r="B49" s="106" t="s">
        <v>41</v>
      </c>
      <c r="C49" s="121"/>
      <c r="D49" s="121"/>
      <c r="E49" s="121"/>
      <c r="F49" s="107"/>
      <c r="G49" s="18"/>
      <c r="H49" s="18">
        <f>SUM(H32:H48)</f>
        <v>4</v>
      </c>
      <c r="I49" s="122">
        <f>SUM(I47:J48)</f>
        <v>400</v>
      </c>
      <c r="J49" s="123"/>
      <c r="K49" s="25"/>
    </row>
    <row r="50" spans="2:11" ht="20" customHeight="1" x14ac:dyDescent="0.15">
      <c r="B50" s="13" t="s">
        <v>74</v>
      </c>
      <c r="C50" s="13"/>
      <c r="D50" s="13"/>
      <c r="E50" s="13"/>
      <c r="F50" s="13" t="s">
        <v>48</v>
      </c>
      <c r="G50" s="13" t="s">
        <v>76</v>
      </c>
      <c r="H50" s="13"/>
      <c r="I50" s="13"/>
      <c r="J50" s="13" t="s">
        <v>50</v>
      </c>
      <c r="K50" s="13"/>
    </row>
  </sheetData>
  <mergeCells count="58">
    <mergeCell ref="B33:F33"/>
    <mergeCell ref="G33:J33"/>
    <mergeCell ref="B34:F34"/>
    <mergeCell ref="G34:J34"/>
    <mergeCell ref="A39:K39"/>
    <mergeCell ref="F41:G41"/>
    <mergeCell ref="J41:K41"/>
    <mergeCell ref="F42:G42"/>
    <mergeCell ref="J42:K42"/>
    <mergeCell ref="F43:G43"/>
    <mergeCell ref="J43:K43"/>
    <mergeCell ref="B49:F49"/>
    <mergeCell ref="I49:J49"/>
    <mergeCell ref="J44:K44"/>
    <mergeCell ref="B46:C46"/>
    <mergeCell ref="E46:F46"/>
    <mergeCell ref="I46:J46"/>
    <mergeCell ref="B47:C47"/>
    <mergeCell ref="E47:F47"/>
    <mergeCell ref="I47:J47"/>
    <mergeCell ref="B48:C48"/>
    <mergeCell ref="E48:F48"/>
    <mergeCell ref="I48:J48"/>
    <mergeCell ref="B30:C30"/>
    <mergeCell ref="E30:F30"/>
    <mergeCell ref="I30:J30"/>
    <mergeCell ref="B31:F31"/>
    <mergeCell ref="I31:J31"/>
    <mergeCell ref="D28:D30"/>
    <mergeCell ref="B28:C28"/>
    <mergeCell ref="E28:F28"/>
    <mergeCell ref="I28:J28"/>
    <mergeCell ref="B29:C29"/>
    <mergeCell ref="E29:F29"/>
    <mergeCell ref="I29:J29"/>
    <mergeCell ref="B21:C21"/>
    <mergeCell ref="I21:J21"/>
    <mergeCell ref="B27:C27"/>
    <mergeCell ref="I27:J27"/>
    <mergeCell ref="D11:D27"/>
    <mergeCell ref="B11:C11"/>
    <mergeCell ref="I11:J11"/>
    <mergeCell ref="B15:C15"/>
    <mergeCell ref="E23:F27"/>
    <mergeCell ref="E21:F22"/>
    <mergeCell ref="E15:F20"/>
    <mergeCell ref="E11:F14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7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用户</cp:lastModifiedBy>
  <cp:lastPrinted>2021-05-31T10:42:01Z</cp:lastPrinted>
  <dcterms:created xsi:type="dcterms:W3CDTF">2014-04-15T08:52:00Z</dcterms:created>
  <dcterms:modified xsi:type="dcterms:W3CDTF">2021-05-31T10:42:03Z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