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/>
  </bookViews>
  <sheets>
    <sheet name="员工报销明细 - 采买统计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<sst xmlns="http://schemas.openxmlformats.org/spreadsheetml/2006/main" count="118" uniqueCount="90">
  <si>
    <t>【借款报销单】</t>
  </si>
  <si>
    <t>团号：HMJB-250513-ZJT460</t>
  </si>
  <si>
    <t>会议日期：2025年05月12-18日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</si>
  <si>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</si>
  <si>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</si>
  <si>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</si>
  <si>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</si>
  <si>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</si>
  <si>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</si>
  <si>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</si>
  <si>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</si>
  <si>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</si>
  <si>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</si>
  <si>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</si>
  <si>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</si>
  <si>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</si>
  <si>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</si>
  <si>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</si>
  <si>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</si>
  <si>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</si>
  <si>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</si>
  <si>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</si>
  <si>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</si>
  <si>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</si>
  <si>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</si>
  <si>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</si>
  <si>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</si>
  <si>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</si>
  <si>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</si>
  <si>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</si>
  <si>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</si>
  <si>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</si>
  <si>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</si>
  <si>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</si>
  <si>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</si>
  <si>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</si>
  <si>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</si>
  <si>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</si>
  <si>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</si>
  <si>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</si>
  <si>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</si>
  <si>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</si>
  <si>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5人越南签证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</si>
  <si>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</si>
  <si>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</si>
  <si>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</si>
  <si>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</si>
  <si>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</si>
  <si>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</si>
  <si>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</si>
  <si>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</si>
  <si>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</si>
  <si>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</si>
  <si>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</si>
  <si>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</si>
  <si>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</si>
  <si>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</si>
  <si>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</si>
  <si>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</si>
  <si>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</si>
  <si>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</si>
  <si>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</si>
  <si>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</si>
  <si>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</si>
  <si>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</si>
  <si>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</si>
  <si>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</si>
  <si>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</si>
  <si>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</si>
  <si>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</si>
  <si>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</si>
  <si>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</si>
  <si>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</si>
  <si>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</si>
  <si>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</si>
  <si>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</si>
  <si>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签证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</si>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</sst>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Calibri"/>
      <charset val="136"/>
      <scheme val="minor"/>
    </font>
    <font>
      <sz val="11"/>
      <color theme="1"/>
      <name val="Calibri"/>
      <charset val="136"/>
      <scheme val="minor"/>
    </font>
    <font>
      <b/>
      <sz val="11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left" vertical="center"/>
    </xf>
    <xf numFmtId="40" fontId="7" fillId="0" borderId="12" xfId="0" applyNumberFormat="1" applyFont="1" applyBorder="1" applyAlignment="1">
      <alignment horizontal="left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25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875" y="19050"/>
          <a:ext cx="1270635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view="pageBreakPreview" zoomScaleNormal="100" workbookViewId="0">
      <pane xSplit="5" ySplit="7" topLeftCell="F42" activePane="bottomRight" state="frozen"/>
      <selection/>
      <selection pane="topRight"/>
      <selection pane="bottomLeft"/>
      <selection pane="bottomRight" activeCell="I50" sqref="I50"/>
    </sheetView>
  </sheetViews>
  <sheetFormatPr defaultColWidth="9" defaultRowHeight="21" customHeight="1"/>
  <cols>
    <col min="1" max="1" width="9.203125" style="64" customWidth="1"/>
    <col min="2" max="2" width="23.390625" style="65" customWidth="1"/>
    <col min="3" max="3" width="11.390625" style="66" customWidth="1"/>
    <col min="4" max="4" width="9.203125" style="65" customWidth="1"/>
    <col min="5" max="5" width="12.796875" style="65" customWidth="1"/>
    <col min="6" max="6" width="12.203125" style="65" customWidth="1"/>
    <col min="7" max="7" width="15.59375" style="65" customWidth="1"/>
    <col min="8" max="8" width="11.796875" style="65" customWidth="1"/>
    <col min="9" max="9" width="24.796875" style="65" customWidth="1"/>
    <col min="10" max="10" width="39.390625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6"/>
      <c r="J2" s="96"/>
      <c r="K2" s="96"/>
      <c r="L2" s="96"/>
    </row>
    <row r="4" customHeight="1" spans="8:10">
      <c r="H4" s="91" t="s">
        <v>1</v>
      </c>
      <c r="I4" s="91"/>
      <c r="J4" s="91" t="s">
        <v>2</v>
      </c>
    </row>
    <row r="5" customHeight="1" spans="8:10">
      <c r="H5" s="92"/>
      <c r="I5" s="92"/>
      <c r="J5" s="92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3" t="s">
        <v>6</v>
      </c>
      <c r="G6" s="93"/>
      <c r="H6" s="93"/>
      <c r="I6" s="93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7"/>
      <c r="J8" s="98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7"/>
      <c r="J9" s="99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7"/>
      <c r="J10" s="99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7"/>
      <c r="J11" s="99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7"/>
      <c r="J12" s="99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0"/>
      <c r="J13" s="101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7"/>
      <c r="J14" s="98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7"/>
      <c r="J15" s="99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0"/>
      <c r="J16" s="101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7"/>
      <c r="J17" s="102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7"/>
      <c r="J18" s="103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7"/>
      <c r="J19" s="103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7"/>
      <c r="J20" s="103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0"/>
      <c r="J21" s="104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7"/>
      <c r="J22" s="102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7"/>
      <c r="J23" s="103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0"/>
      <c r="J24" s="104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7"/>
      <c r="J25" s="98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7"/>
      <c r="J26" s="99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0"/>
      <c r="J27" s="101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7"/>
      <c r="J28" s="98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7"/>
      <c r="J29" s="103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7"/>
      <c r="J30" s="103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7"/>
      <c r="J31" s="103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0"/>
      <c r="J32" s="104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7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7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7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7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0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7"/>
      <c r="J38" s="102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7"/>
      <c r="J39" s="103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0"/>
      <c r="J40" s="104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7"/>
      <c r="J41" s="98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7"/>
      <c r="J42" s="99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7"/>
      <c r="J43" s="99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0"/>
      <c r="J44" s="101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4">
        <v>2500</v>
      </c>
      <c r="G45" s="95">
        <v>0</v>
      </c>
      <c r="H45" s="95">
        <f t="shared" ref="H45:H50" si="19">F45+G45</f>
        <v>2500</v>
      </c>
      <c r="I45" s="105" t="s">
        <v>42</v>
      </c>
      <c r="J45" s="79"/>
    </row>
    <row r="46" customHeight="1" spans="1:10">
      <c r="A46" s="85"/>
      <c r="B46" s="74"/>
      <c r="C46" s="75"/>
      <c r="D46" s="76"/>
      <c r="E46" s="75"/>
      <c r="F46" s="94"/>
      <c r="G46" s="95">
        <v>0</v>
      </c>
      <c r="H46" s="95">
        <f t="shared" si="19"/>
        <v>0</v>
      </c>
      <c r="I46" s="105"/>
      <c r="J46" s="85"/>
    </row>
    <row r="47" customHeight="1" spans="1:10">
      <c r="A47" s="85"/>
      <c r="B47" s="74"/>
      <c r="C47" s="75"/>
      <c r="D47" s="76"/>
      <c r="E47" s="75"/>
      <c r="F47" s="94"/>
      <c r="G47" s="95">
        <v>0</v>
      </c>
      <c r="H47" s="95">
        <f t="shared" si="19"/>
        <v>0</v>
      </c>
      <c r="I47" s="105"/>
      <c r="J47" s="85"/>
    </row>
    <row r="48" customHeight="1" spans="1:10">
      <c r="A48" s="85"/>
      <c r="B48" s="74"/>
      <c r="C48" s="75"/>
      <c r="D48" s="76"/>
      <c r="E48" s="75"/>
      <c r="F48" s="95"/>
      <c r="G48" s="95"/>
      <c r="H48" s="95">
        <f t="shared" si="19"/>
        <v>0</v>
      </c>
      <c r="I48" s="106"/>
      <c r="J48" s="85"/>
    </row>
    <row r="49" customHeight="1" spans="1:10">
      <c r="A49" s="85"/>
      <c r="B49" s="74"/>
      <c r="C49" s="75"/>
      <c r="D49" s="76"/>
      <c r="E49" s="75"/>
      <c r="F49" s="95"/>
      <c r="G49" s="95">
        <v>0</v>
      </c>
      <c r="H49" s="95">
        <f t="shared" si="19"/>
        <v>0</v>
      </c>
      <c r="I49" s="106"/>
      <c r="J49" s="85"/>
    </row>
    <row r="50" customHeight="1" spans="1:10">
      <c r="A50" s="85"/>
      <c r="B50" s="74"/>
      <c r="C50" s="75"/>
      <c r="D50" s="76"/>
      <c r="E50" s="75"/>
      <c r="F50" s="95"/>
      <c r="G50" s="95">
        <v>0</v>
      </c>
      <c r="H50" s="95">
        <f t="shared" si="19"/>
        <v>0</v>
      </c>
      <c r="I50" s="106"/>
      <c r="J50" s="85"/>
    </row>
    <row r="51" customHeight="1" spans="1:10">
      <c r="A51" s="85"/>
      <c r="B51" s="74"/>
      <c r="C51" s="75"/>
      <c r="D51" s="76"/>
      <c r="E51" s="75"/>
      <c r="F51" s="95"/>
      <c r="G51" s="95"/>
      <c r="H51" s="95">
        <f t="shared" ref="H51:H56" si="20">F51+G51</f>
        <v>0</v>
      </c>
      <c r="I51" s="106"/>
      <c r="J51" s="85"/>
    </row>
    <row r="52" customHeight="1" spans="1:10">
      <c r="A52" s="85"/>
      <c r="B52" s="74"/>
      <c r="C52" s="75"/>
      <c r="D52" s="76"/>
      <c r="E52" s="75"/>
      <c r="F52" s="95"/>
      <c r="G52" s="95"/>
      <c r="H52" s="95">
        <f t="shared" si="20"/>
        <v>0</v>
      </c>
      <c r="I52" s="106"/>
      <c r="J52" s="85"/>
    </row>
    <row r="53" customHeight="1" spans="1:10">
      <c r="A53" s="85"/>
      <c r="B53" s="74"/>
      <c r="C53" s="75"/>
      <c r="D53" s="76"/>
      <c r="E53" s="75"/>
      <c r="F53" s="95"/>
      <c r="G53" s="95"/>
      <c r="H53" s="95">
        <f t="shared" si="20"/>
        <v>0</v>
      </c>
      <c r="I53" s="106"/>
      <c r="J53" s="85"/>
    </row>
    <row r="54" customHeight="1" spans="1:10">
      <c r="A54" s="85"/>
      <c r="B54" s="74"/>
      <c r="C54" s="75"/>
      <c r="D54" s="76"/>
      <c r="E54" s="75"/>
      <c r="F54" s="95"/>
      <c r="G54" s="95"/>
      <c r="H54" s="95">
        <f t="shared" si="20"/>
        <v>0</v>
      </c>
      <c r="I54" s="106"/>
      <c r="J54" s="85"/>
    </row>
    <row r="55" customHeight="1" spans="1:10">
      <c r="A55" s="85"/>
      <c r="B55" s="74"/>
      <c r="C55" s="75"/>
      <c r="D55" s="76"/>
      <c r="E55" s="75"/>
      <c r="F55" s="95"/>
      <c r="G55" s="95"/>
      <c r="H55" s="95">
        <f t="shared" si="20"/>
        <v>0</v>
      </c>
      <c r="I55" s="106"/>
      <c r="J55" s="85"/>
    </row>
    <row r="56" customHeight="1" spans="1:10">
      <c r="A56" s="82"/>
      <c r="B56" s="74"/>
      <c r="C56" s="75"/>
      <c r="D56" s="76"/>
      <c r="E56" s="75"/>
      <c r="F56" s="95">
        <v>0</v>
      </c>
      <c r="G56" s="95">
        <v>0</v>
      </c>
      <c r="H56" s="95">
        <f t="shared" si="20"/>
        <v>0</v>
      </c>
      <c r="I56" s="106"/>
      <c r="J56" s="85"/>
    </row>
    <row r="57" s="63" customFormat="1" customHeight="1" spans="1:10">
      <c r="A57" s="77"/>
      <c r="B57" s="77" t="s">
        <v>43</v>
      </c>
      <c r="C57" s="78">
        <f>SUM(C45)</f>
        <v>0</v>
      </c>
      <c r="D57" s="78">
        <f t="shared" ref="D57:E57" si="21">SUM(D45)</f>
        <v>0</v>
      </c>
      <c r="E57" s="78">
        <f t="shared" si="21"/>
        <v>0</v>
      </c>
      <c r="F57" s="78">
        <f>SUM(F45:F56)</f>
        <v>2500</v>
      </c>
      <c r="G57" s="78">
        <f>SUM(G45:G56)</f>
        <v>0</v>
      </c>
      <c r="H57" s="78">
        <f>SUM(H45:H56)</f>
        <v>2500</v>
      </c>
      <c r="I57" s="100"/>
      <c r="J57" s="82"/>
    </row>
    <row r="58" customHeight="1" spans="1:10">
      <c r="A58" s="77"/>
      <c r="B58" s="77" t="s">
        <v>44</v>
      </c>
      <c r="C58" s="78">
        <f>SUM(C57,C44,C40,C37,C32,C27,C24,C21,C16,C13)</f>
        <v>0</v>
      </c>
      <c r="D58" s="78">
        <f t="shared" ref="D58:H58" si="22">SUM(D57,D44,D40,D37,D32,D27,D24,D21,D16,D13)</f>
        <v>0</v>
      </c>
      <c r="E58" s="78">
        <f t="shared" si="22"/>
        <v>0</v>
      </c>
      <c r="F58" s="78">
        <f t="shared" si="22"/>
        <v>2500</v>
      </c>
      <c r="G58" s="78">
        <f t="shared" si="22"/>
        <v>0</v>
      </c>
      <c r="H58" s="78">
        <f t="shared" si="22"/>
        <v>2500</v>
      </c>
      <c r="I58" s="100"/>
      <c r="J58" s="97"/>
    </row>
    <row r="62" customHeight="1" spans="1:9">
      <c r="A62" s="86" t="s">
        <v>45</v>
      </c>
      <c r="B62" s="87"/>
      <c r="C62" s="88" t="s">
        <v>46</v>
      </c>
      <c r="D62" s="88"/>
      <c r="E62" s="88" t="s">
        <v>47</v>
      </c>
      <c r="F62" s="88"/>
      <c r="G62" s="88" t="s">
        <v>48</v>
      </c>
      <c r="H62" s="88"/>
      <c r="I62" s="107" t="s">
        <v>49</v>
      </c>
    </row>
    <row r="63" customHeight="1" spans="1:9">
      <c r="A63" s="89">
        <f>E58</f>
        <v>0</v>
      </c>
      <c r="B63" s="90"/>
      <c r="C63" s="90">
        <f>H58</f>
        <v>2500</v>
      </c>
      <c r="D63" s="90"/>
      <c r="E63" s="90">
        <f>F58</f>
        <v>2500</v>
      </c>
      <c r="F63" s="90"/>
      <c r="G63" s="90">
        <f>G58</f>
        <v>0</v>
      </c>
      <c r="H63" s="90"/>
      <c r="I63" s="108">
        <f>A63-C63</f>
        <v>-2500</v>
      </c>
    </row>
    <row r="65" customHeight="1" spans="1:9">
      <c r="A65" s="109" t="s">
        <v>50</v>
      </c>
      <c r="B65" s="110"/>
      <c r="C65" s="111" t="s">
        <v>51</v>
      </c>
      <c r="D65" s="109"/>
      <c r="E65" s="109" t="s">
        <v>52</v>
      </c>
      <c r="F65" s="109"/>
      <c r="G65" s="109" t="s">
        <v>53</v>
      </c>
      <c r="H65" s="109"/>
      <c r="I65" s="110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6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6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6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6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6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7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workbookViewId="0">
      <selection activeCell="I16" sqref="I16:J16"/>
    </sheetView>
  </sheetViews>
  <sheetFormatPr defaultColWidth="9" defaultRowHeight="16.8"/>
  <cols>
    <col min="1" max="1" width="3.203125" customWidth="1"/>
    <col min="2" max="2" width="3.59375" customWidth="1"/>
    <col min="3" max="3" width="5.203125" customWidth="1"/>
    <col min="4" max="4" width="12.203125" customWidth="1"/>
    <col min="5" max="5" width="8.390625" customWidth="1"/>
    <col min="6" max="6" width="18" customWidth="1"/>
    <col min="7" max="7" width="14.796875" customWidth="1"/>
    <col min="8" max="8" width="13.796875" customWidth="1"/>
    <col min="9" max="9" width="12" customWidth="1"/>
    <col min="10" max="10" width="11.796875" customWidth="1"/>
    <col min="11" max="11" width="22.79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 t="s">
        <v>76</v>
      </c>
      <c r="F18" s="25"/>
      <c r="G18" s="40"/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51</v>
      </c>
      <c r="G26" s="13" t="s">
        <v>80</v>
      </c>
      <c r="H26" s="13"/>
      <c r="I26" s="13"/>
      <c r="J26" s="13" t="s">
        <v>53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79</v>
      </c>
      <c r="C42" s="13"/>
      <c r="D42" s="13"/>
      <c r="E42" s="13"/>
      <c r="F42" s="13" t="s">
        <v>51</v>
      </c>
      <c r="G42" s="13" t="s">
        <v>80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 - 采买统计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2014-04-19T08:52:00Z</dcterms:created>
  <cp:lastPrinted>2020-09-13T02:15:00Z</cp:lastPrinted>
  <dcterms:modified xsi:type="dcterms:W3CDTF">2025-05-16T12:30:30Z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3076-7.3.1.8967</vt:lpwstr>
  </property>
  <property fmtid="{D5CDD505-2E9C-101B-9397-08002B2CF9AE}" pid="3" name="ICV">
    <vt:lpwstr>48D7E0BF00A2B1C858F9E563E31CB91D</vt:lpwstr>
  </property>
</Properties>
</file>