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<sst xmlns="http://schemas.openxmlformats.org/spreadsheetml/2006/main" count="111" uniqueCount="101">
  <si>
    <t>【借款报销单】</t>
  </si>
  <si>
    <t>团号：HMZA-220523-YCH691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</si>
  <si>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</si>
  <si>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</si>
  <si>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</si>
  <si>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</si>
  <si>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</si>
  <si>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</si>
  <si>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</si>
  <si>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</si>
  <si>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</si>
  <si>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</si>
  <si>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</si>
  <si>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</si>
  <si>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</si>
  <si>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</si>
  <si>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</si>
  <si>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</si>
  <si>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</si>
  <si>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</si>
  <si>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</si>
  <si>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</si>
  <si>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</si>
  <si>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</si>
  <si>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</si>
  <si>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</si>
  <si>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</si>
  <si>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</si>
  <si>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内存条</t>
  </si>
  <si>
    <t>尽量提供可用的原始发票，发票项目不可用的，且开票需要加收税点的可以不提供原始发票。网上交易均需提供交易截图。</t>
  </si>
  <si>
    <t xml:space="preserve">体脂称 </t>
  </si>
  <si>
    <t>香薰</t>
  </si>
  <si>
    <t>折叠小桌板</t>
  </si>
  <si>
    <t>狮子摆件</t>
  </si>
  <si>
    <t>无人机</t>
  </si>
  <si>
    <t>德力西工具</t>
  </si>
  <si>
    <t>电烤炉</t>
  </si>
  <si>
    <t>移动电源</t>
  </si>
  <si>
    <t>汽车坐垫</t>
  </si>
  <si>
    <t>电饭煲、手机、空气炸锅、微波炉</t>
  </si>
  <si>
    <t>移动硬盘、剃须刀、内存条、手机、路由器</t>
  </si>
  <si>
    <t>配送费</t>
  </si>
  <si>
    <t>工具箱</t>
  </si>
  <si>
    <t>乒乓球</t>
  </si>
  <si>
    <t>锅具套装</t>
  </si>
  <si>
    <t>倍思洗车机</t>
  </si>
  <si>
    <t>天幕</t>
  </si>
  <si>
    <t>升降桌</t>
  </si>
  <si>
    <t>洗车机</t>
  </si>
  <si>
    <t>手提灯</t>
  </si>
  <si>
    <t>牧高笛睡袋</t>
  </si>
  <si>
    <t>手机</t>
  </si>
  <si>
    <t>儿童电动车玩具</t>
  </si>
  <si>
    <t>数据线</t>
  </si>
  <si>
    <t>纸盘</t>
  </si>
  <si>
    <t>自行车</t>
  </si>
  <si>
    <t>小米手机</t>
  </si>
  <si>
    <t>烧烤架子</t>
  </si>
  <si>
    <t>折叠洗衣机</t>
  </si>
  <si>
    <t>充气垫</t>
  </si>
  <si>
    <t>头盔</t>
  </si>
  <si>
    <t>保护套</t>
  </si>
  <si>
    <t>游戏机</t>
  </si>
  <si>
    <t>帐篷</t>
  </si>
  <si>
    <t>手机支架</t>
  </si>
  <si>
    <t>照明灯</t>
  </si>
  <si>
    <t>擦车刷</t>
  </si>
  <si>
    <t>摄影包</t>
  </si>
  <si>
    <t>无线图传</t>
  </si>
  <si>
    <t>上网卡、直播一体机</t>
  </si>
  <si>
    <t>吸尘器</t>
  </si>
  <si>
    <t>小米手环</t>
  </si>
  <si>
    <t>特斯拉麦克风</t>
  </si>
  <si>
    <t>学习棒、打印机</t>
  </si>
  <si>
    <t>按摩器、风扇、电热锅</t>
  </si>
  <si>
    <t>超市卡</t>
  </si>
  <si>
    <t>耳机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</si>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</sst>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workbookViewId="0">
      <selection activeCell="I74" sqref="I7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2.8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3"/>
      <c r="J8" s="34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3"/>
      <c r="J9" s="35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6"/>
      <c r="J10" s="37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3"/>
      <c r="J11" s="34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3"/>
      <c r="J12" s="35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6"/>
      <c r="J13" s="37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3"/>
      <c r="J14" s="38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3"/>
      <c r="J15" s="39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6"/>
      <c r="J16" s="40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3"/>
      <c r="J17" s="38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3"/>
      <c r="J18" s="39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6"/>
      <c r="J19" s="40"/>
    </row>
    <row r="20" s="1" customFormat="1" ht="22" customHeight="1" spans="1:10">
      <c r="A20" s="21">
        <v>5</v>
      </c>
      <c r="B20" s="22" t="s">
        <v>27</v>
      </c>
      <c r="C20" s="23">
        <v>115000</v>
      </c>
      <c r="D20" s="21">
        <v>1</v>
      </c>
      <c r="E20" s="23">
        <f>C20*D20</f>
        <v>115000</v>
      </c>
      <c r="F20" s="16">
        <v>269</v>
      </c>
      <c r="G20" s="16"/>
      <c r="H20" s="16">
        <f t="shared" ref="H20:H35" si="5">F20</f>
        <v>269</v>
      </c>
      <c r="I20" s="33" t="s">
        <v>28</v>
      </c>
      <c r="J20" s="34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>
        <v>99</v>
      </c>
      <c r="G21" s="16"/>
      <c r="H21" s="16">
        <f t="shared" si="5"/>
        <v>99</v>
      </c>
      <c r="I21" s="33" t="s">
        <v>30</v>
      </c>
      <c r="J21" s="35"/>
    </row>
    <row r="22" s="1" customFormat="1" ht="22" customHeight="1" spans="1:10">
      <c r="A22" s="27"/>
      <c r="B22" s="28"/>
      <c r="C22" s="29"/>
      <c r="D22" s="27"/>
      <c r="E22" s="29"/>
      <c r="F22" s="16">
        <v>49.8</v>
      </c>
      <c r="G22" s="16"/>
      <c r="H22" s="16">
        <f t="shared" si="5"/>
        <v>49.8</v>
      </c>
      <c r="I22" s="33" t="s">
        <v>31</v>
      </c>
      <c r="J22" s="35"/>
    </row>
    <row r="23" s="1" customFormat="1" ht="22" customHeight="1" spans="1:10">
      <c r="A23" s="27"/>
      <c r="B23" s="28"/>
      <c r="C23" s="29"/>
      <c r="D23" s="27"/>
      <c r="E23" s="29"/>
      <c r="F23" s="16">
        <v>10400</v>
      </c>
      <c r="G23" s="16"/>
      <c r="H23" s="16">
        <f t="shared" si="5"/>
        <v>10400</v>
      </c>
      <c r="I23" s="33" t="s">
        <v>32</v>
      </c>
      <c r="J23" s="35"/>
    </row>
    <row r="24" s="1" customFormat="1" ht="22" customHeight="1" spans="1:10">
      <c r="A24" s="27"/>
      <c r="B24" s="28"/>
      <c r="C24" s="29"/>
      <c r="D24" s="27"/>
      <c r="E24" s="29"/>
      <c r="F24" s="16">
        <v>795</v>
      </c>
      <c r="G24" s="16"/>
      <c r="H24" s="16">
        <f t="shared" si="5"/>
        <v>795</v>
      </c>
      <c r="I24" s="33" t="s">
        <v>33</v>
      </c>
      <c r="J24" s="35"/>
    </row>
    <row r="25" s="1" customFormat="1" ht="22" customHeight="1" spans="1:10">
      <c r="A25" s="27"/>
      <c r="B25" s="28"/>
      <c r="C25" s="29"/>
      <c r="D25" s="27"/>
      <c r="E25" s="29"/>
      <c r="F25" s="16">
        <v>739</v>
      </c>
      <c r="G25" s="16"/>
      <c r="H25" s="16">
        <f t="shared" si="5"/>
        <v>739</v>
      </c>
      <c r="I25" s="33" t="s">
        <v>34</v>
      </c>
      <c r="J25" s="35"/>
    </row>
    <row r="26" s="1" customFormat="1" ht="22" customHeight="1" spans="1:10">
      <c r="A26" s="27"/>
      <c r="B26" s="28"/>
      <c r="C26" s="29"/>
      <c r="D26" s="27"/>
      <c r="E26" s="29"/>
      <c r="F26" s="16">
        <v>188</v>
      </c>
      <c r="G26" s="16"/>
      <c r="H26" s="16">
        <f t="shared" si="5"/>
        <v>188</v>
      </c>
      <c r="I26" s="33" t="s">
        <v>34</v>
      </c>
      <c r="J26" s="35"/>
    </row>
    <row r="27" s="1" customFormat="1" ht="22" customHeight="1" spans="1:10">
      <c r="A27" s="27"/>
      <c r="B27" s="28"/>
      <c r="C27" s="29"/>
      <c r="D27" s="27"/>
      <c r="E27" s="29"/>
      <c r="F27" s="16">
        <v>398.9</v>
      </c>
      <c r="G27" s="16"/>
      <c r="H27" s="16">
        <f t="shared" si="5"/>
        <v>398.9</v>
      </c>
      <c r="I27" s="33" t="s">
        <v>35</v>
      </c>
      <c r="J27" s="35"/>
    </row>
    <row r="28" s="1" customFormat="1" ht="22" customHeight="1" spans="1:10">
      <c r="A28" s="27"/>
      <c r="B28" s="28"/>
      <c r="C28" s="29"/>
      <c r="D28" s="27"/>
      <c r="E28" s="29"/>
      <c r="F28" s="16">
        <v>258</v>
      </c>
      <c r="G28" s="16"/>
      <c r="H28" s="16">
        <f t="shared" si="5"/>
        <v>258</v>
      </c>
      <c r="I28" s="33" t="s">
        <v>36</v>
      </c>
      <c r="J28" s="35"/>
    </row>
    <row r="29" s="1" customFormat="1" ht="22" customHeight="1" spans="1:10">
      <c r="A29" s="27"/>
      <c r="B29" s="28"/>
      <c r="C29" s="29"/>
      <c r="D29" s="27"/>
      <c r="E29" s="29"/>
      <c r="F29" s="16">
        <v>1969</v>
      </c>
      <c r="G29" s="16"/>
      <c r="H29" s="16">
        <f t="shared" si="5"/>
        <v>1969</v>
      </c>
      <c r="I29" s="33" t="s">
        <v>37</v>
      </c>
      <c r="J29" s="35"/>
    </row>
    <row r="30" s="1" customFormat="1" ht="22" customHeight="1" spans="1:10">
      <c r="A30" s="27"/>
      <c r="B30" s="28"/>
      <c r="C30" s="29"/>
      <c r="D30" s="27"/>
      <c r="E30" s="29"/>
      <c r="F30" s="16">
        <v>138</v>
      </c>
      <c r="G30" s="16"/>
      <c r="H30" s="16">
        <f t="shared" si="5"/>
        <v>138</v>
      </c>
      <c r="I30" s="33" t="s">
        <v>38</v>
      </c>
      <c r="J30" s="35"/>
    </row>
    <row r="31" s="1" customFormat="1" ht="22" customHeight="1" spans="1:10">
      <c r="A31" s="27"/>
      <c r="B31" s="28"/>
      <c r="C31" s="29"/>
      <c r="D31" s="27"/>
      <c r="E31" s="29"/>
      <c r="F31" s="16">
        <v>118</v>
      </c>
      <c r="G31" s="16"/>
      <c r="H31" s="16">
        <f t="shared" si="5"/>
        <v>118</v>
      </c>
      <c r="I31" s="33" t="s">
        <v>37</v>
      </c>
      <c r="J31" s="35"/>
    </row>
    <row r="32" s="1" customFormat="1" ht="30" customHeight="1" spans="1:10">
      <c r="A32" s="27"/>
      <c r="B32" s="28"/>
      <c r="C32" s="29"/>
      <c r="D32" s="27"/>
      <c r="E32" s="29"/>
      <c r="F32" s="16">
        <v>6400.9</v>
      </c>
      <c r="G32" s="16"/>
      <c r="H32" s="16">
        <f t="shared" si="5"/>
        <v>6400.9</v>
      </c>
      <c r="I32" s="41" t="s">
        <v>39</v>
      </c>
      <c r="J32" s="35"/>
    </row>
    <row r="33" s="1" customFormat="1" ht="34" customHeight="1" spans="1:10">
      <c r="A33" s="27"/>
      <c r="B33" s="28"/>
      <c r="C33" s="29"/>
      <c r="D33" s="27"/>
      <c r="E33" s="29"/>
      <c r="F33" s="16">
        <v>8925.9</v>
      </c>
      <c r="G33" s="16"/>
      <c r="H33" s="16">
        <f t="shared" si="5"/>
        <v>8925.9</v>
      </c>
      <c r="I33" s="41" t="s">
        <v>40</v>
      </c>
      <c r="J33" s="35"/>
    </row>
    <row r="34" s="1" customFormat="1" ht="22" customHeight="1" spans="1:10">
      <c r="A34" s="27"/>
      <c r="B34" s="28"/>
      <c r="C34" s="29"/>
      <c r="D34" s="27"/>
      <c r="E34" s="29"/>
      <c r="F34" s="16">
        <v>22</v>
      </c>
      <c r="G34" s="16"/>
      <c r="H34" s="16">
        <f t="shared" si="5"/>
        <v>22</v>
      </c>
      <c r="I34" s="33" t="s">
        <v>41</v>
      </c>
      <c r="J34" s="35"/>
    </row>
    <row r="35" s="1" customFormat="1" ht="22" customHeight="1" spans="1:10">
      <c r="A35" s="27"/>
      <c r="B35" s="28"/>
      <c r="C35" s="29"/>
      <c r="D35" s="27"/>
      <c r="E35" s="29"/>
      <c r="F35" s="16">
        <v>156</v>
      </c>
      <c r="G35" s="16"/>
      <c r="H35" s="16">
        <f t="shared" si="5"/>
        <v>156</v>
      </c>
      <c r="I35" s="33" t="s">
        <v>42</v>
      </c>
      <c r="J35" s="35"/>
    </row>
    <row r="36" s="1" customFormat="1" ht="22" customHeight="1" spans="1:10">
      <c r="A36" s="27"/>
      <c r="B36" s="28"/>
      <c r="C36" s="29"/>
      <c r="D36" s="27"/>
      <c r="E36" s="29"/>
      <c r="F36" s="30">
        <v>13.8</v>
      </c>
      <c r="G36" s="16"/>
      <c r="H36" s="16">
        <f t="shared" ref="H36:H66" si="6">F36</f>
        <v>13.8</v>
      </c>
      <c r="I36" s="33" t="s">
        <v>43</v>
      </c>
      <c r="J36" s="35"/>
    </row>
    <row r="37" s="1" customFormat="1" ht="22" customHeight="1" spans="1:10">
      <c r="A37" s="27"/>
      <c r="B37" s="28"/>
      <c r="C37" s="29"/>
      <c r="D37" s="27"/>
      <c r="E37" s="29"/>
      <c r="F37" s="16">
        <v>129</v>
      </c>
      <c r="G37" s="16"/>
      <c r="H37" s="16">
        <f t="shared" si="6"/>
        <v>129</v>
      </c>
      <c r="I37" s="33" t="s">
        <v>44</v>
      </c>
      <c r="J37" s="35"/>
    </row>
    <row r="38" s="1" customFormat="1" ht="22" customHeight="1" spans="1:10">
      <c r="A38" s="27"/>
      <c r="B38" s="28"/>
      <c r="C38" s="29"/>
      <c r="D38" s="27"/>
      <c r="E38" s="29"/>
      <c r="F38" s="30">
        <v>468</v>
      </c>
      <c r="G38" s="16"/>
      <c r="H38" s="16">
        <f t="shared" si="6"/>
        <v>468</v>
      </c>
      <c r="I38" s="33" t="s">
        <v>45</v>
      </c>
      <c r="J38" s="35"/>
    </row>
    <row r="39" s="1" customFormat="1" ht="22" customHeight="1" spans="1:10">
      <c r="A39" s="27"/>
      <c r="B39" s="28"/>
      <c r="C39" s="29"/>
      <c r="D39" s="27"/>
      <c r="E39" s="29"/>
      <c r="F39" s="30">
        <v>149</v>
      </c>
      <c r="G39" s="16"/>
      <c r="H39" s="16">
        <f t="shared" si="6"/>
        <v>149</v>
      </c>
      <c r="I39" s="33" t="s">
        <v>46</v>
      </c>
      <c r="J39" s="35"/>
    </row>
    <row r="40" s="1" customFormat="1" ht="22" customHeight="1" spans="1:10">
      <c r="A40" s="27"/>
      <c r="B40" s="28"/>
      <c r="C40" s="29"/>
      <c r="D40" s="27"/>
      <c r="E40" s="29"/>
      <c r="F40" s="16">
        <v>158</v>
      </c>
      <c r="G40" s="16"/>
      <c r="H40" s="16">
        <f t="shared" si="6"/>
        <v>158</v>
      </c>
      <c r="I40" s="33" t="s">
        <v>47</v>
      </c>
      <c r="J40" s="35"/>
    </row>
    <row r="41" s="1" customFormat="1" ht="22" customHeight="1" spans="1:10">
      <c r="A41" s="27"/>
      <c r="B41" s="28"/>
      <c r="C41" s="29"/>
      <c r="D41" s="27"/>
      <c r="E41" s="29"/>
      <c r="F41" s="30">
        <v>99.8</v>
      </c>
      <c r="G41" s="16"/>
      <c r="H41" s="16">
        <f t="shared" si="6"/>
        <v>99.8</v>
      </c>
      <c r="I41" s="33" t="s">
        <v>48</v>
      </c>
      <c r="J41" s="35"/>
    </row>
    <row r="42" s="1" customFormat="1" ht="22" customHeight="1" spans="1:10">
      <c r="A42" s="27"/>
      <c r="B42" s="28"/>
      <c r="C42" s="29"/>
      <c r="D42" s="27"/>
      <c r="E42" s="29"/>
      <c r="F42" s="16">
        <v>635</v>
      </c>
      <c r="G42" s="16"/>
      <c r="H42" s="16">
        <f t="shared" si="6"/>
        <v>635</v>
      </c>
      <c r="I42" s="33" t="s">
        <v>49</v>
      </c>
      <c r="J42" s="35"/>
    </row>
    <row r="43" s="1" customFormat="1" ht="22" customHeight="1" spans="1:10">
      <c r="A43" s="27"/>
      <c r="B43" s="28"/>
      <c r="C43" s="29"/>
      <c r="D43" s="27"/>
      <c r="E43" s="29"/>
      <c r="F43" s="31">
        <v>329</v>
      </c>
      <c r="G43" s="16"/>
      <c r="H43" s="16">
        <f t="shared" si="6"/>
        <v>329</v>
      </c>
      <c r="I43" s="33" t="s">
        <v>50</v>
      </c>
      <c r="J43" s="35"/>
    </row>
    <row r="44" s="1" customFormat="1" ht="22" customHeight="1" spans="1:10">
      <c r="A44" s="27"/>
      <c r="B44" s="28"/>
      <c r="C44" s="29"/>
      <c r="D44" s="27"/>
      <c r="E44" s="29"/>
      <c r="F44" s="31">
        <v>508</v>
      </c>
      <c r="G44" s="16"/>
      <c r="H44" s="16">
        <f t="shared" si="6"/>
        <v>508</v>
      </c>
      <c r="I44" s="33" t="s">
        <v>38</v>
      </c>
      <c r="J44" s="35"/>
    </row>
    <row r="45" s="1" customFormat="1" ht="22" customHeight="1" spans="1:10">
      <c r="A45" s="27"/>
      <c r="B45" s="28"/>
      <c r="C45" s="29"/>
      <c r="D45" s="27"/>
      <c r="E45" s="29"/>
      <c r="F45" s="16">
        <v>308</v>
      </c>
      <c r="G45" s="16"/>
      <c r="H45" s="16">
        <f t="shared" si="6"/>
        <v>308</v>
      </c>
      <c r="I45" s="33" t="s">
        <v>48</v>
      </c>
      <c r="J45" s="35"/>
    </row>
    <row r="46" s="1" customFormat="1" ht="22" customHeight="1" spans="1:10">
      <c r="A46" s="27"/>
      <c r="B46" s="28"/>
      <c r="C46" s="29"/>
      <c r="D46" s="27"/>
      <c r="E46" s="29"/>
      <c r="F46" s="31">
        <v>6199</v>
      </c>
      <c r="G46" s="16"/>
      <c r="H46" s="16">
        <f t="shared" si="6"/>
        <v>6199</v>
      </c>
      <c r="I46" s="33" t="s">
        <v>51</v>
      </c>
      <c r="J46" s="35"/>
    </row>
    <row r="47" s="1" customFormat="1" ht="22" customHeight="1" spans="1:10">
      <c r="A47" s="27"/>
      <c r="B47" s="28"/>
      <c r="C47" s="29"/>
      <c r="D47" s="27"/>
      <c r="E47" s="29"/>
      <c r="F47" s="16">
        <v>468</v>
      </c>
      <c r="G47" s="16"/>
      <c r="H47" s="16">
        <f t="shared" si="6"/>
        <v>468</v>
      </c>
      <c r="I47" s="33" t="s">
        <v>52</v>
      </c>
      <c r="J47" s="35"/>
    </row>
    <row r="48" s="1" customFormat="1" ht="26" customHeight="1" spans="1:10">
      <c r="A48" s="27"/>
      <c r="B48" s="28"/>
      <c r="C48" s="29"/>
      <c r="D48" s="27"/>
      <c r="E48" s="29"/>
      <c r="F48" s="30">
        <v>109</v>
      </c>
      <c r="G48" s="16"/>
      <c r="H48" s="16">
        <f t="shared" si="6"/>
        <v>109</v>
      </c>
      <c r="I48" s="41" t="s">
        <v>53</v>
      </c>
      <c r="J48" s="35"/>
    </row>
    <row r="49" s="1" customFormat="1" ht="22" customHeight="1" spans="1:10">
      <c r="A49" s="27"/>
      <c r="B49" s="28"/>
      <c r="C49" s="29"/>
      <c r="D49" s="27"/>
      <c r="E49" s="29"/>
      <c r="F49" s="16">
        <v>12.9</v>
      </c>
      <c r="G49" s="16"/>
      <c r="H49" s="16">
        <f t="shared" si="6"/>
        <v>12.9</v>
      </c>
      <c r="I49" s="33" t="s">
        <v>54</v>
      </c>
      <c r="J49" s="35"/>
    </row>
    <row r="50" s="1" customFormat="1" ht="22" customHeight="1" spans="1:10">
      <c r="A50" s="27"/>
      <c r="B50" s="28"/>
      <c r="C50" s="29"/>
      <c r="D50" s="27"/>
      <c r="E50" s="29"/>
      <c r="F50" s="16">
        <v>439</v>
      </c>
      <c r="G50" s="16"/>
      <c r="H50" s="16">
        <f t="shared" si="6"/>
        <v>439</v>
      </c>
      <c r="I50" s="33" t="s">
        <v>55</v>
      </c>
      <c r="J50" s="35"/>
    </row>
    <row r="51" s="1" customFormat="1" ht="22" customHeight="1" spans="1:10">
      <c r="A51" s="27"/>
      <c r="B51" s="28"/>
      <c r="C51" s="29"/>
      <c r="D51" s="27"/>
      <c r="E51" s="29"/>
      <c r="F51" s="16">
        <v>3299</v>
      </c>
      <c r="G51" s="16"/>
      <c r="H51" s="16">
        <f t="shared" si="6"/>
        <v>3299</v>
      </c>
      <c r="I51" s="33" t="s">
        <v>56</v>
      </c>
      <c r="J51" s="35"/>
    </row>
    <row r="52" s="1" customFormat="1" ht="22" customHeight="1" spans="1:10">
      <c r="A52" s="27"/>
      <c r="B52" s="28"/>
      <c r="C52" s="29"/>
      <c r="D52" s="27"/>
      <c r="E52" s="29"/>
      <c r="F52" s="16">
        <v>999</v>
      </c>
      <c r="G52" s="16"/>
      <c r="H52" s="16">
        <f t="shared" si="6"/>
        <v>999</v>
      </c>
      <c r="I52" s="33" t="s">
        <v>34</v>
      </c>
      <c r="J52" s="35"/>
    </row>
    <row r="53" s="1" customFormat="1" ht="22" customHeight="1" spans="1:10">
      <c r="A53" s="27"/>
      <c r="B53" s="28"/>
      <c r="C53" s="29"/>
      <c r="D53" s="27"/>
      <c r="E53" s="29"/>
      <c r="F53" s="16">
        <v>119</v>
      </c>
      <c r="G53" s="16"/>
      <c r="H53" s="16">
        <f t="shared" si="6"/>
        <v>119</v>
      </c>
      <c r="I53" s="33" t="s">
        <v>57</v>
      </c>
      <c r="J53" s="35"/>
    </row>
    <row r="54" s="1" customFormat="1" ht="22" customHeight="1" spans="1:10">
      <c r="A54" s="27"/>
      <c r="B54" s="28"/>
      <c r="C54" s="29"/>
      <c r="D54" s="27"/>
      <c r="E54" s="29"/>
      <c r="F54" s="16">
        <v>158</v>
      </c>
      <c r="G54" s="16"/>
      <c r="H54" s="16">
        <f t="shared" si="6"/>
        <v>158</v>
      </c>
      <c r="I54" s="33" t="s">
        <v>58</v>
      </c>
      <c r="J54" s="35"/>
    </row>
    <row r="55" s="1" customFormat="1" ht="22" customHeight="1" spans="1:10">
      <c r="A55" s="27"/>
      <c r="B55" s="28"/>
      <c r="C55" s="29"/>
      <c r="D55" s="27"/>
      <c r="E55" s="29"/>
      <c r="F55" s="16">
        <v>357</v>
      </c>
      <c r="G55" s="16"/>
      <c r="H55" s="16">
        <f t="shared" si="6"/>
        <v>357</v>
      </c>
      <c r="I55" s="33" t="s">
        <v>55</v>
      </c>
      <c r="J55" s="35"/>
    </row>
    <row r="56" s="1" customFormat="1" ht="22" customHeight="1" spans="1:10">
      <c r="A56" s="27"/>
      <c r="B56" s="28"/>
      <c r="C56" s="29"/>
      <c r="D56" s="27"/>
      <c r="E56" s="29"/>
      <c r="F56" s="16">
        <v>599</v>
      </c>
      <c r="G56" s="16"/>
      <c r="H56" s="16">
        <f t="shared" si="6"/>
        <v>599</v>
      </c>
      <c r="I56" s="33" t="s">
        <v>48</v>
      </c>
      <c r="J56" s="35"/>
    </row>
    <row r="57" s="1" customFormat="1" ht="22" customHeight="1" spans="1:10">
      <c r="A57" s="27"/>
      <c r="B57" s="28"/>
      <c r="C57" s="29"/>
      <c r="D57" s="27"/>
      <c r="E57" s="29"/>
      <c r="F57" s="16">
        <v>869</v>
      </c>
      <c r="G57" s="16"/>
      <c r="H57" s="16">
        <f t="shared" si="6"/>
        <v>869</v>
      </c>
      <c r="I57" s="33" t="s">
        <v>51</v>
      </c>
      <c r="J57" s="35"/>
    </row>
    <row r="58" s="1" customFormat="1" ht="22" customHeight="1" spans="1:10">
      <c r="A58" s="27"/>
      <c r="B58" s="28"/>
      <c r="C58" s="29"/>
      <c r="D58" s="27"/>
      <c r="E58" s="29"/>
      <c r="F58" s="16">
        <v>158</v>
      </c>
      <c r="G58" s="16"/>
      <c r="H58" s="16">
        <f t="shared" si="6"/>
        <v>158</v>
      </c>
      <c r="I58" s="33" t="s">
        <v>59</v>
      </c>
      <c r="J58" s="35"/>
    </row>
    <row r="59" s="1" customFormat="1" ht="22" customHeight="1" spans="1:10">
      <c r="A59" s="27"/>
      <c r="B59" s="28"/>
      <c r="C59" s="29"/>
      <c r="D59" s="27"/>
      <c r="E59" s="29"/>
      <c r="F59" s="16">
        <v>119</v>
      </c>
      <c r="G59" s="16"/>
      <c r="H59" s="16">
        <f t="shared" si="6"/>
        <v>119</v>
      </c>
      <c r="I59" s="33" t="s">
        <v>60</v>
      </c>
      <c r="J59" s="35"/>
    </row>
    <row r="60" s="1" customFormat="1" ht="22" customHeight="1" spans="1:10">
      <c r="A60" s="27"/>
      <c r="B60" s="28"/>
      <c r="C60" s="29"/>
      <c r="D60" s="27"/>
      <c r="E60" s="29"/>
      <c r="F60" s="30">
        <v>32.79</v>
      </c>
      <c r="G60" s="16"/>
      <c r="H60" s="16">
        <f t="shared" si="6"/>
        <v>32.79</v>
      </c>
      <c r="I60" s="33" t="s">
        <v>61</v>
      </c>
      <c r="J60" s="35"/>
    </row>
    <row r="61" s="1" customFormat="1" ht="22" customHeight="1" spans="1:10">
      <c r="A61" s="27"/>
      <c r="B61" s="28"/>
      <c r="C61" s="29"/>
      <c r="D61" s="27"/>
      <c r="E61" s="29"/>
      <c r="F61" s="16">
        <v>59.89</v>
      </c>
      <c r="G61" s="16"/>
      <c r="H61" s="16">
        <f t="shared" si="6"/>
        <v>59.89</v>
      </c>
      <c r="I61" s="33" t="s">
        <v>62</v>
      </c>
      <c r="J61" s="35"/>
    </row>
    <row r="62" s="1" customFormat="1" ht="22" customHeight="1" spans="1:10">
      <c r="A62" s="27"/>
      <c r="B62" s="28"/>
      <c r="C62" s="29"/>
      <c r="D62" s="27"/>
      <c r="E62" s="29"/>
      <c r="F62" s="16">
        <v>209</v>
      </c>
      <c r="G62" s="16"/>
      <c r="H62" s="16">
        <f t="shared" si="6"/>
        <v>209</v>
      </c>
      <c r="I62" s="33" t="s">
        <v>63</v>
      </c>
      <c r="J62" s="35"/>
    </row>
    <row r="63" s="1" customFormat="1" ht="22" customHeight="1" spans="1:10">
      <c r="A63" s="27"/>
      <c r="B63" s="28"/>
      <c r="C63" s="29"/>
      <c r="D63" s="27"/>
      <c r="E63" s="29"/>
      <c r="F63" s="16">
        <v>69.9</v>
      </c>
      <c r="G63" s="16"/>
      <c r="H63" s="16">
        <f t="shared" si="6"/>
        <v>69.9</v>
      </c>
      <c r="I63" s="33" t="s">
        <v>64</v>
      </c>
      <c r="J63" s="35"/>
    </row>
    <row r="64" s="1" customFormat="1" ht="22" customHeight="1" spans="1:10">
      <c r="A64" s="27"/>
      <c r="B64" s="28"/>
      <c r="C64" s="29"/>
      <c r="D64" s="27"/>
      <c r="E64" s="29"/>
      <c r="F64" s="16">
        <v>259</v>
      </c>
      <c r="G64" s="16"/>
      <c r="H64" s="16">
        <f t="shared" si="6"/>
        <v>259</v>
      </c>
      <c r="I64" s="33" t="s">
        <v>65</v>
      </c>
      <c r="J64" s="35"/>
    </row>
    <row r="65" s="1" customFormat="1" ht="22" customHeight="1" spans="1:10">
      <c r="A65" s="27"/>
      <c r="B65" s="28"/>
      <c r="C65" s="29"/>
      <c r="D65" s="27"/>
      <c r="E65" s="29"/>
      <c r="F65" s="16">
        <v>1930</v>
      </c>
      <c r="G65" s="16"/>
      <c r="H65" s="16">
        <f t="shared" si="6"/>
        <v>1930</v>
      </c>
      <c r="I65" s="33" t="s">
        <v>66</v>
      </c>
      <c r="J65" s="35"/>
    </row>
    <row r="66" s="1" customFormat="1" ht="22" customHeight="1" spans="1:10">
      <c r="A66" s="27"/>
      <c r="B66" s="28"/>
      <c r="C66" s="29"/>
      <c r="D66" s="27"/>
      <c r="E66" s="29"/>
      <c r="F66" s="16">
        <v>299</v>
      </c>
      <c r="G66" s="16"/>
      <c r="H66" s="16">
        <f t="shared" si="6"/>
        <v>299</v>
      </c>
      <c r="I66" s="33" t="s">
        <v>67</v>
      </c>
      <c r="J66" s="35"/>
    </row>
    <row r="67" s="1" customFormat="1" ht="20" customHeight="1" spans="1:10">
      <c r="A67" s="27"/>
      <c r="B67" s="28"/>
      <c r="C67" s="29"/>
      <c r="D67" s="27"/>
      <c r="E67" s="29"/>
      <c r="F67" s="31">
        <v>4598</v>
      </c>
      <c r="G67" s="16"/>
      <c r="H67" s="16">
        <f>F67</f>
        <v>4598</v>
      </c>
      <c r="I67" s="41" t="s">
        <v>68</v>
      </c>
      <c r="J67" s="35"/>
    </row>
    <row r="68" s="1" customFormat="1" ht="22" customHeight="1" spans="1:10">
      <c r="A68" s="27"/>
      <c r="B68" s="28"/>
      <c r="C68" s="29"/>
      <c r="D68" s="27"/>
      <c r="E68" s="29"/>
      <c r="F68" s="31">
        <v>8799</v>
      </c>
      <c r="G68" s="16"/>
      <c r="H68" s="16">
        <f>F68</f>
        <v>8799</v>
      </c>
      <c r="I68" s="41" t="s">
        <v>69</v>
      </c>
      <c r="J68" s="35"/>
    </row>
    <row r="69" s="1" customFormat="1" ht="18" customHeight="1" spans="1:10">
      <c r="A69" s="27"/>
      <c r="B69" s="28"/>
      <c r="C69" s="29"/>
      <c r="D69" s="27"/>
      <c r="E69" s="29"/>
      <c r="F69" s="16">
        <v>229</v>
      </c>
      <c r="G69" s="16"/>
      <c r="H69" s="16">
        <f t="shared" ref="H69:H76" si="7">F69</f>
        <v>229</v>
      </c>
      <c r="I69" s="41" t="s">
        <v>70</v>
      </c>
      <c r="J69" s="35"/>
    </row>
    <row r="70" s="1" customFormat="1" ht="18" customHeight="1" spans="1:10">
      <c r="A70" s="27"/>
      <c r="B70" s="28"/>
      <c r="C70" s="29"/>
      <c r="D70" s="27"/>
      <c r="E70" s="29"/>
      <c r="F70" s="16">
        <v>239</v>
      </c>
      <c r="G70" s="16"/>
      <c r="H70" s="16">
        <f t="shared" si="7"/>
        <v>239</v>
      </c>
      <c r="I70" s="41" t="s">
        <v>71</v>
      </c>
      <c r="J70" s="35"/>
    </row>
    <row r="71" s="1" customFormat="1" ht="18" customHeight="1" spans="1:10">
      <c r="A71" s="27"/>
      <c r="B71" s="28"/>
      <c r="C71" s="29"/>
      <c r="D71" s="27"/>
      <c r="E71" s="29"/>
      <c r="F71" s="16">
        <v>5995</v>
      </c>
      <c r="G71" s="16"/>
      <c r="H71" s="16">
        <f t="shared" si="7"/>
        <v>5995</v>
      </c>
      <c r="I71" s="41" t="s">
        <v>72</v>
      </c>
      <c r="J71" s="35"/>
    </row>
    <row r="72" s="1" customFormat="1" ht="18" customHeight="1" spans="1:10">
      <c r="A72" s="27"/>
      <c r="B72" s="28"/>
      <c r="C72" s="29"/>
      <c r="D72" s="27"/>
      <c r="E72" s="29"/>
      <c r="F72" s="16">
        <v>1617</v>
      </c>
      <c r="G72" s="16"/>
      <c r="H72" s="16">
        <f t="shared" si="7"/>
        <v>1617</v>
      </c>
      <c r="I72" s="41" t="s">
        <v>73</v>
      </c>
      <c r="J72" s="35"/>
    </row>
    <row r="73" s="1" customFormat="1" ht="18" customHeight="1" spans="1:10">
      <c r="A73" s="27"/>
      <c r="B73" s="28"/>
      <c r="C73" s="29"/>
      <c r="D73" s="27"/>
      <c r="E73" s="29"/>
      <c r="F73" s="16">
        <v>2002</v>
      </c>
      <c r="G73" s="16"/>
      <c r="H73" s="16">
        <f t="shared" si="7"/>
        <v>2002</v>
      </c>
      <c r="I73" s="41" t="s">
        <v>74</v>
      </c>
      <c r="J73" s="35"/>
    </row>
    <row r="74" s="1" customFormat="1" ht="18" customHeight="1" spans="1:10">
      <c r="A74" s="27"/>
      <c r="B74" s="28"/>
      <c r="C74" s="29"/>
      <c r="D74" s="27"/>
      <c r="E74" s="29"/>
      <c r="F74" s="31">
        <v>32000</v>
      </c>
      <c r="G74" s="16">
        <v>32000</v>
      </c>
      <c r="H74" s="16">
        <v>0</v>
      </c>
      <c r="I74" s="41" t="s">
        <v>75</v>
      </c>
      <c r="J74" s="35"/>
    </row>
    <row r="75" s="1" customFormat="1" ht="18" customHeight="1" spans="1:10">
      <c r="A75" s="27"/>
      <c r="B75" s="28"/>
      <c r="C75" s="29"/>
      <c r="D75" s="27"/>
      <c r="E75" s="29"/>
      <c r="F75" s="16">
        <v>6268</v>
      </c>
      <c r="G75" s="16"/>
      <c r="H75" s="16">
        <f>F75</f>
        <v>6268</v>
      </c>
      <c r="I75" s="41" t="s">
        <v>51</v>
      </c>
      <c r="J75" s="35"/>
    </row>
    <row r="76" s="1" customFormat="1" ht="18" customHeight="1" spans="1:10">
      <c r="A76" s="27"/>
      <c r="B76" s="28"/>
      <c r="C76" s="29"/>
      <c r="D76" s="27"/>
      <c r="E76" s="29"/>
      <c r="F76" s="30">
        <v>1258</v>
      </c>
      <c r="G76" s="16"/>
      <c r="H76" s="16">
        <v>1258</v>
      </c>
      <c r="I76" s="41" t="s">
        <v>60</v>
      </c>
      <c r="J76" s="35"/>
    </row>
    <row r="77" s="1" customFormat="1" ht="18" customHeight="1" spans="1:10">
      <c r="A77" s="27"/>
      <c r="B77" s="28"/>
      <c r="C77" s="29"/>
      <c r="D77" s="27"/>
      <c r="E77" s="29"/>
      <c r="F77" s="16">
        <v>1595.75</v>
      </c>
      <c r="G77" s="16"/>
      <c r="H77" s="16">
        <f>F77</f>
        <v>1595.75</v>
      </c>
      <c r="I77" s="41" t="s">
        <v>76</v>
      </c>
      <c r="J77" s="35"/>
    </row>
    <row r="78" s="2" customFormat="1" customHeight="1" spans="1:10">
      <c r="A78" s="18"/>
      <c r="B78" s="19" t="s">
        <v>77</v>
      </c>
      <c r="C78" s="20">
        <f>SUM(C20)</f>
        <v>115000</v>
      </c>
      <c r="D78" s="20">
        <f>SUM(D20)</f>
        <v>1</v>
      </c>
      <c r="E78" s="20">
        <f>SUM(E20)</f>
        <v>115000</v>
      </c>
      <c r="F78" s="20">
        <f>SUM(F20:F77)</f>
        <v>115089.33</v>
      </c>
      <c r="G78" s="20">
        <f>SUM(G20:G77)</f>
        <v>32000</v>
      </c>
      <c r="H78" s="20">
        <f>SUM(H20:H77)</f>
        <v>83089.33</v>
      </c>
      <c r="I78" s="36"/>
      <c r="J78" s="37"/>
    </row>
    <row r="79" s="1" customFormat="1" customHeight="1" spans="1:10">
      <c r="A79" s="14">
        <v>6</v>
      </c>
      <c r="B79" s="15" t="s">
        <v>78</v>
      </c>
      <c r="C79" s="16">
        <v>0</v>
      </c>
      <c r="D79" s="17"/>
      <c r="E79" s="16">
        <f t="shared" ref="E79:E84" si="8">C79*D79</f>
        <v>0</v>
      </c>
      <c r="F79" s="16">
        <v>0</v>
      </c>
      <c r="G79" s="16">
        <v>0</v>
      </c>
      <c r="H79" s="16">
        <f t="shared" ref="H79:H82" si="9">F79+G79</f>
        <v>0</v>
      </c>
      <c r="I79" s="33"/>
      <c r="J79" s="34" t="s">
        <v>79</v>
      </c>
    </row>
    <row r="80" s="2" customFormat="1" customHeight="1" spans="1:10">
      <c r="A80" s="18"/>
      <c r="B80" s="19" t="s">
        <v>80</v>
      </c>
      <c r="C80" s="20">
        <f>SUM(C79)</f>
        <v>0</v>
      </c>
      <c r="D80" s="20">
        <f>SUM(D79)</f>
        <v>0</v>
      </c>
      <c r="E80" s="20">
        <f>SUM(E79)</f>
        <v>0</v>
      </c>
      <c r="F80" s="20">
        <f t="shared" ref="F80:H80" si="10">SUM(F79:F79)</f>
        <v>0</v>
      </c>
      <c r="G80" s="20">
        <f t="shared" si="10"/>
        <v>0</v>
      </c>
      <c r="H80" s="20">
        <f t="shared" si="10"/>
        <v>0</v>
      </c>
      <c r="I80" s="36"/>
      <c r="J80" s="40"/>
    </row>
    <row r="81" s="1" customFormat="1" customHeight="1" spans="1:10">
      <c r="A81" s="14">
        <v>7</v>
      </c>
      <c r="B81" s="15" t="s">
        <v>81</v>
      </c>
      <c r="C81" s="16">
        <v>0</v>
      </c>
      <c r="D81" s="17"/>
      <c r="E81" s="16">
        <f t="shared" si="8"/>
        <v>0</v>
      </c>
      <c r="F81" s="16">
        <v>0</v>
      </c>
      <c r="G81" s="16">
        <v>0</v>
      </c>
      <c r="H81" s="16">
        <f t="shared" si="9"/>
        <v>0</v>
      </c>
      <c r="I81" s="33"/>
      <c r="J81" s="49"/>
    </row>
    <row r="82" s="1" customFormat="1" customHeight="1" spans="1:10">
      <c r="A82" s="14"/>
      <c r="B82" s="15"/>
      <c r="C82" s="16"/>
      <c r="D82" s="17"/>
      <c r="E82" s="16"/>
      <c r="F82" s="16">
        <v>0</v>
      </c>
      <c r="G82" s="16">
        <v>0</v>
      </c>
      <c r="H82" s="16">
        <f t="shared" si="9"/>
        <v>0</v>
      </c>
      <c r="I82" s="33"/>
      <c r="J82" s="50"/>
    </row>
    <row r="83" s="2" customFormat="1" customHeight="1" spans="1:10">
      <c r="A83" s="18"/>
      <c r="B83" s="19" t="s">
        <v>82</v>
      </c>
      <c r="C83" s="20">
        <f>SUM(C81)</f>
        <v>0</v>
      </c>
      <c r="D83" s="20">
        <f>SUM(D81)</f>
        <v>0</v>
      </c>
      <c r="E83" s="20">
        <f>SUM(E81)</f>
        <v>0</v>
      </c>
      <c r="F83" s="20">
        <f t="shared" ref="F83:H83" si="11">SUM(F81:F82)</f>
        <v>0</v>
      </c>
      <c r="G83" s="20">
        <f t="shared" si="11"/>
        <v>0</v>
      </c>
      <c r="H83" s="20">
        <f t="shared" si="11"/>
        <v>0</v>
      </c>
      <c r="I83" s="36"/>
      <c r="J83" s="51"/>
    </row>
    <row r="84" s="1" customFormat="1" customHeight="1" spans="1:10">
      <c r="A84" s="14">
        <v>8</v>
      </c>
      <c r="B84" s="15" t="s">
        <v>83</v>
      </c>
      <c r="C84" s="16">
        <v>0</v>
      </c>
      <c r="D84" s="17"/>
      <c r="E84" s="16">
        <f t="shared" si="8"/>
        <v>0</v>
      </c>
      <c r="F84" s="16">
        <v>0</v>
      </c>
      <c r="G84" s="16">
        <v>0</v>
      </c>
      <c r="H84" s="16">
        <f t="shared" ref="H84:H87" si="12">F84+G84</f>
        <v>0</v>
      </c>
      <c r="I84" s="33"/>
      <c r="J84" s="38" t="s">
        <v>84</v>
      </c>
    </row>
    <row r="85" s="1" customFormat="1" customHeight="1" spans="1:10">
      <c r="A85" s="14"/>
      <c r="B85" s="15"/>
      <c r="C85" s="16"/>
      <c r="D85" s="17"/>
      <c r="E85" s="16"/>
      <c r="F85" s="16">
        <v>0</v>
      </c>
      <c r="G85" s="16">
        <v>0</v>
      </c>
      <c r="H85" s="16">
        <f t="shared" si="12"/>
        <v>0</v>
      </c>
      <c r="I85" s="33"/>
      <c r="J85" s="39"/>
    </row>
    <row r="86" s="2" customFormat="1" customHeight="1" spans="1:10">
      <c r="A86" s="18"/>
      <c r="B86" s="19" t="s">
        <v>85</v>
      </c>
      <c r="C86" s="20">
        <f>SUM(C84)</f>
        <v>0</v>
      </c>
      <c r="D86" s="20">
        <f>SUM(D84)</f>
        <v>0</v>
      </c>
      <c r="E86" s="20">
        <f>SUM(E84)</f>
        <v>0</v>
      </c>
      <c r="F86" s="20">
        <f t="shared" ref="F86:H86" si="13">SUM(F84:F85)</f>
        <v>0</v>
      </c>
      <c r="G86" s="20">
        <f t="shared" si="13"/>
        <v>0</v>
      </c>
      <c r="H86" s="20">
        <f t="shared" si="13"/>
        <v>0</v>
      </c>
      <c r="I86" s="36"/>
      <c r="J86" s="40"/>
    </row>
    <row r="87" s="1" customFormat="1" customHeight="1" spans="1:10">
      <c r="A87" s="14">
        <v>9</v>
      </c>
      <c r="B87" s="15" t="s">
        <v>86</v>
      </c>
      <c r="C87" s="16">
        <v>0</v>
      </c>
      <c r="D87" s="17"/>
      <c r="E87" s="16">
        <f>C87*D87</f>
        <v>0</v>
      </c>
      <c r="F87" s="16">
        <v>0</v>
      </c>
      <c r="G87" s="16">
        <v>0</v>
      </c>
      <c r="H87" s="16">
        <f t="shared" si="12"/>
        <v>0</v>
      </c>
      <c r="I87" s="33"/>
      <c r="J87" s="34" t="s">
        <v>87</v>
      </c>
    </row>
    <row r="88" s="2" customFormat="1" customHeight="1" spans="1:10">
      <c r="A88" s="18"/>
      <c r="B88" s="19" t="s">
        <v>88</v>
      </c>
      <c r="C88" s="20">
        <f>SUM(C87)</f>
        <v>0</v>
      </c>
      <c r="D88" s="20">
        <f>SUM(D87)</f>
        <v>0</v>
      </c>
      <c r="E88" s="20">
        <f>SUM(E87)</f>
        <v>0</v>
      </c>
      <c r="F88" s="20">
        <f t="shared" ref="F88:H88" si="14">SUM(F87:F87)</f>
        <v>0</v>
      </c>
      <c r="G88" s="20">
        <f t="shared" si="14"/>
        <v>0</v>
      </c>
      <c r="H88" s="20">
        <f t="shared" si="14"/>
        <v>0</v>
      </c>
      <c r="I88" s="36"/>
      <c r="J88" s="37"/>
    </row>
    <row r="89" s="1" customFormat="1" customHeight="1" spans="1:10">
      <c r="A89" s="21">
        <v>10</v>
      </c>
      <c r="B89" s="22" t="s">
        <v>89</v>
      </c>
      <c r="C89" s="23">
        <v>0</v>
      </c>
      <c r="D89" s="21"/>
      <c r="E89" s="23">
        <f>C89*D89</f>
        <v>0</v>
      </c>
      <c r="F89" s="16"/>
      <c r="G89" s="16"/>
      <c r="H89" s="16"/>
      <c r="I89" s="33"/>
      <c r="J89" s="49"/>
    </row>
    <row r="90" s="1" customFormat="1" customHeight="1" spans="1:10">
      <c r="A90" s="27"/>
      <c r="B90" s="28"/>
      <c r="C90" s="29"/>
      <c r="D90" s="27"/>
      <c r="E90" s="29"/>
      <c r="F90" s="16"/>
      <c r="G90" s="16"/>
      <c r="H90" s="16"/>
      <c r="I90" s="33"/>
      <c r="J90" s="50"/>
    </row>
    <row r="91" s="1" customFormat="1" customHeight="1" spans="1:10">
      <c r="A91" s="27"/>
      <c r="B91" s="28"/>
      <c r="C91" s="29"/>
      <c r="D91" s="27"/>
      <c r="E91" s="29"/>
      <c r="F91" s="16"/>
      <c r="G91" s="16"/>
      <c r="H91" s="16"/>
      <c r="I91" s="33"/>
      <c r="J91" s="50"/>
    </row>
    <row r="92" s="2" customFormat="1" customHeight="1" spans="1:10">
      <c r="A92" s="18"/>
      <c r="B92" s="19" t="s">
        <v>90</v>
      </c>
      <c r="C92" s="20">
        <f>SUM(C89)</f>
        <v>0</v>
      </c>
      <c r="D92" s="20">
        <f>SUM(D89)</f>
        <v>0</v>
      </c>
      <c r="E92" s="20">
        <f>SUM(E89)</f>
        <v>0</v>
      </c>
      <c r="F92" s="20">
        <f t="shared" ref="F92:H92" si="15">SUM(F89:F91)</f>
        <v>0</v>
      </c>
      <c r="G92" s="20">
        <f t="shared" si="15"/>
        <v>0</v>
      </c>
      <c r="H92" s="20">
        <f t="shared" si="15"/>
        <v>0</v>
      </c>
      <c r="I92" s="36"/>
      <c r="J92" s="51"/>
    </row>
    <row r="93" s="1" customFormat="1" customHeight="1" spans="1:10">
      <c r="A93" s="18"/>
      <c r="B93" s="19" t="s">
        <v>91</v>
      </c>
      <c r="C93" s="20">
        <f t="shared" ref="C93:H93" si="16">SUM(C92,C88,C86,C83,C80,C78,C19,C16,C13,C10)</f>
        <v>115000</v>
      </c>
      <c r="D93" s="20">
        <f t="shared" si="16"/>
        <v>1</v>
      </c>
      <c r="E93" s="20">
        <f t="shared" si="16"/>
        <v>115000</v>
      </c>
      <c r="F93" s="20">
        <f t="shared" si="16"/>
        <v>115089.33</v>
      </c>
      <c r="G93" s="20">
        <f t="shared" si="16"/>
        <v>32000</v>
      </c>
      <c r="H93" s="20">
        <f t="shared" si="16"/>
        <v>83089.33</v>
      </c>
      <c r="I93" s="36"/>
      <c r="J93" s="52"/>
    </row>
    <row r="94" s="1" customFormat="1" customHeight="1" spans="1:3">
      <c r="A94" s="3"/>
      <c r="C94" s="4"/>
    </row>
    <row r="95" s="1" customFormat="1" customHeight="1" spans="1:3">
      <c r="A95" s="3"/>
      <c r="C95" s="4"/>
    </row>
    <row r="96" s="1" customFormat="1" customHeight="1" spans="1:3">
      <c r="A96" s="3"/>
      <c r="C96" s="4"/>
    </row>
    <row r="97" s="1" customFormat="1" customHeight="1" spans="1:9">
      <c r="A97" s="42" t="s">
        <v>92</v>
      </c>
      <c r="B97" s="43"/>
      <c r="C97" s="44" t="s">
        <v>93</v>
      </c>
      <c r="D97" s="44"/>
      <c r="E97" s="44" t="s">
        <v>94</v>
      </c>
      <c r="F97" s="44"/>
      <c r="G97" s="44" t="s">
        <v>95</v>
      </c>
      <c r="H97" s="44"/>
      <c r="I97" s="53" t="s">
        <v>96</v>
      </c>
    </row>
    <row r="98" s="1" customFormat="1" customHeight="1" spans="1:9">
      <c r="A98" s="45">
        <f>E93</f>
        <v>115000</v>
      </c>
      <c r="B98" s="46"/>
      <c r="C98" s="46">
        <f>H93</f>
        <v>83089.33</v>
      </c>
      <c r="D98" s="46"/>
      <c r="E98" s="46">
        <f>F93</f>
        <v>115089.33</v>
      </c>
      <c r="F98" s="46"/>
      <c r="G98" s="46">
        <f>G93</f>
        <v>32000</v>
      </c>
      <c r="H98" s="46"/>
      <c r="I98" s="54">
        <f>A98-C98-G98</f>
        <v>-89.3300000000017</v>
      </c>
    </row>
    <row r="99" s="1" customFormat="1" customHeight="1" spans="1:3">
      <c r="A99" s="3"/>
      <c r="C99" s="4"/>
    </row>
    <row r="100" s="1" customFormat="1" customHeight="1" spans="1:9">
      <c r="A100" s="47" t="s">
        <v>97</v>
      </c>
      <c r="B100" s="2"/>
      <c r="C100" s="48" t="s">
        <v>98</v>
      </c>
      <c r="D100" s="47"/>
      <c r="E100" s="47" t="s">
        <v>99</v>
      </c>
      <c r="F100" s="47"/>
      <c r="G100" s="47" t="s">
        <v>100</v>
      </c>
      <c r="H100" s="47"/>
      <c r="I100" s="2"/>
    </row>
  </sheetData>
  <mergeCells count="66">
    <mergeCell ref="C2:H2"/>
    <mergeCell ref="C6:E6"/>
    <mergeCell ref="F6:I6"/>
    <mergeCell ref="A97:B97"/>
    <mergeCell ref="C97:D97"/>
    <mergeCell ref="E97:F97"/>
    <mergeCell ref="G97:H97"/>
    <mergeCell ref="A98:B98"/>
    <mergeCell ref="C98:D98"/>
    <mergeCell ref="E98:F98"/>
    <mergeCell ref="G98:H98"/>
    <mergeCell ref="A6:A7"/>
    <mergeCell ref="A8:A9"/>
    <mergeCell ref="A11:A12"/>
    <mergeCell ref="A14:A15"/>
    <mergeCell ref="A17:A18"/>
    <mergeCell ref="A20:A77"/>
    <mergeCell ref="A81:A82"/>
    <mergeCell ref="A84:A85"/>
    <mergeCell ref="A89:A91"/>
    <mergeCell ref="B6:B7"/>
    <mergeCell ref="B8:B9"/>
    <mergeCell ref="B11:B12"/>
    <mergeCell ref="B14:B15"/>
    <mergeCell ref="B17:B18"/>
    <mergeCell ref="B20:B24"/>
    <mergeCell ref="B81:B82"/>
    <mergeCell ref="B84:B85"/>
    <mergeCell ref="B89:B91"/>
    <mergeCell ref="C8:C9"/>
    <mergeCell ref="C11:C12"/>
    <mergeCell ref="C14:C15"/>
    <mergeCell ref="C17:C18"/>
    <mergeCell ref="C20:C77"/>
    <mergeCell ref="C81:C82"/>
    <mergeCell ref="C84:C85"/>
    <mergeCell ref="C89:C91"/>
    <mergeCell ref="D8:D9"/>
    <mergeCell ref="D11:D12"/>
    <mergeCell ref="D14:D15"/>
    <mergeCell ref="D17:D18"/>
    <mergeCell ref="D20:D77"/>
    <mergeCell ref="D81:D82"/>
    <mergeCell ref="D84:D85"/>
    <mergeCell ref="D89:D91"/>
    <mergeCell ref="E8:E9"/>
    <mergeCell ref="E11:E12"/>
    <mergeCell ref="E14:E15"/>
    <mergeCell ref="E17:E18"/>
    <mergeCell ref="E20:E77"/>
    <mergeCell ref="E81:E82"/>
    <mergeCell ref="E84:E85"/>
    <mergeCell ref="E89:E91"/>
    <mergeCell ref="J4:J5"/>
    <mergeCell ref="J6:J7"/>
    <mergeCell ref="J8:J10"/>
    <mergeCell ref="J11:J13"/>
    <mergeCell ref="J14:J16"/>
    <mergeCell ref="J17:J19"/>
    <mergeCell ref="J20:J78"/>
    <mergeCell ref="J79:J80"/>
    <mergeCell ref="J81:J83"/>
    <mergeCell ref="J84:J86"/>
    <mergeCell ref="J87:J88"/>
    <mergeCell ref="J89:J92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2022-10-18T06:22:00Z</dcterms:created>
  <dcterms:modified xsi:type="dcterms:W3CDTF">2022-12-06T08:27:43Z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D2733DADB8454A35A2D66A6BAAEA4B7C</vt:lpwstr>
  </property>
  <property fmtid="{D5CDD505-2E9C-101B-9397-08002B2CF9AE}" pid="3" name="KSOProductBuildVer">
    <vt:lpwstr>2052-11.1.0.12598</vt:lpwstr>
  </property>
</Properties>
</file>