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<sst xmlns="http://schemas.openxmlformats.org/spreadsheetml/2006/main" count="112">
  <si>
    <t>【借款报销单】</t>
  </si>
  <si>
    <t>团号：HMEA-181105-STY687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</si>
  <si>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</si>
  <si>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</si>
  <si>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</si>
  <si>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</si>
  <si>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</si>
  <si>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</si>
  <si>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</si>
  <si>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</si>
  <si>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</si>
  <si>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</si>
  <si>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</si>
  <si>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</si>
  <si>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</si>
  <si>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</si>
  <si>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机票费</t>
  </si>
  <si>
    <t>可用项目：租车费、大交通、过路费、过桥费。
加油费（仅试驾活动可用，且只可使用活动当时当地的加油票）</t>
  </si>
  <si>
    <t>打车费</t>
  </si>
  <si>
    <t>过路费</t>
  </si>
  <si>
    <t>地铁发票</t>
  </si>
  <si>
    <t>油费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</si>
  <si>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</si>
  <si>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</si>
  <si>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</si>
  <si>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</si>
  <si>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</si>
  <si>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</si>
  <si>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</si>
  <si>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</si>
  <si>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</si>
  <si>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</si>
  <si>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</si>
  <si>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</si>
  <si>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</si>
  <si>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</si>
  <si>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</si>
  <si>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</si>
  <si>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</si>
  <si>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</si>
  <si>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</si>
  <si>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</si>
  <si>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</si>
  <si>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</si>
  <si>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</si>
  <si>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</si>
  <si>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</si>
  <si>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</si>
  <si>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</si>
  <si>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</si>
  <si>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</si>
  <si>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</si>
  <si>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</si>
  <si>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</si>
  <si>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</si>
  <si>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</si>
  <si>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</si>
  <si>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</si>
  <si>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</si>
  <si>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</si>
  <si>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</si>
  <si>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</si>
  <si>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</si>
  <si>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</si>
  <si>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</si>
  <si>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</si>
  <si>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北京、广州</t>
  </si>
  <si>
    <t>部门:</t>
  </si>
  <si>
    <t>会奖六部</t>
  </si>
  <si>
    <t>发生日期:</t>
  </si>
  <si>
    <t>2018-11-13 至 2018-11-17</t>
  </si>
  <si>
    <t>报销日期:</t>
  </si>
  <si>
    <t>团号:</t>
  </si>
  <si>
    <t>HMEA-181113-STY200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</si>
  <si>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</si>
  <si>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</si>
  <si>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</si>
  <si>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</si>
  <si>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</si>
  <si>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</si>
  <si>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</si>
  <si>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</si>
  <si>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</si>
  <si>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</si>
  <si>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11.13 家-机场</t>
  </si>
  <si>
    <t>11.14 酒店-机场</t>
  </si>
  <si>
    <t>11.14 机场-酒店</t>
  </si>
  <si>
    <t>11.15 酒店-机场</t>
  </si>
  <si>
    <t>11.17 酒店-机场</t>
  </si>
  <si>
    <t>11.17 机场-家</t>
  </si>
  <si>
    <t>11.13 家-机场 过路费</t>
  </si>
  <si>
    <t>11.14 酒店-机场 过路费</t>
  </si>
  <si>
    <t>11.14 机场-酒店 过路费</t>
  </si>
  <si>
    <t>11.15 酒店-机场 过路费</t>
  </si>
  <si>
    <t>11.17 酒店-机场 过路费</t>
  </si>
  <si>
    <t>餐费</t>
  </si>
  <si>
    <t>11.13 杨宗霖 任宏迪 晚餐</t>
  </si>
  <si>
    <t>11.14 杨宗霖午餐</t>
  </si>
  <si>
    <t>11.15 杨宗霖午餐</t>
  </si>
  <si>
    <t>11.16 杨宗霖 午餐</t>
  </si>
  <si>
    <t>打印机硒鼓</t>
  </si>
  <si>
    <t>打印大巴车证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</si>
  <si>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</si>
  <si>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</si>
  <si>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</si>
  <si>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</si>
  <si>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</si>
  <si>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</si>
  <si>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</si>
  <si>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</si>
  <si>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</si>
  <si>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11.13-11.16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</si>
</sst>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2" formatCode="_ &quot;￥&quot;* #,##0_ ;_ &quot;￥&quot;* \-#,##0_ ;_ &quot;￥&quot;* &quot;-&quot;_ ;_ @_ "/>
    <numFmt numFmtId="179" formatCode="#,##0.00_);[Red]\(#,##0.00\)"/>
    <numFmt numFmtId="41" formatCode="_ * #,##0_ ;_ * \-#,##0_ ;_ * &quot;-&quot;_ ;_ @_ 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3" fillId="19" borderId="2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37" workbookViewId="0">
      <selection activeCell="J8" sqref="J8:J14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12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90"/>
      <c r="J4" s="90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2450</v>
      </c>
      <c r="G8" s="69">
        <v>0</v>
      </c>
      <c r="H8" s="69">
        <f>F8+G8</f>
        <v>2450</v>
      </c>
      <c r="I8" s="91" t="s">
        <v>16</v>
      </c>
      <c r="J8" s="92" t="s">
        <v>17</v>
      </c>
    </row>
    <row r="9" customHeight="1" spans="1:10">
      <c r="A9" s="67"/>
      <c r="B9" s="68"/>
      <c r="C9" s="69"/>
      <c r="D9" s="70"/>
      <c r="E9" s="69"/>
      <c r="F9" s="69">
        <v>362.68</v>
      </c>
      <c r="G9" s="69">
        <v>0</v>
      </c>
      <c r="H9" s="69">
        <f>F9+G9</f>
        <v>362.68</v>
      </c>
      <c r="I9" s="91" t="s">
        <v>18</v>
      </c>
      <c r="J9" s="93"/>
    </row>
    <row r="10" customHeight="1" spans="1:10">
      <c r="A10" s="67"/>
      <c r="B10" s="68"/>
      <c r="C10" s="69"/>
      <c r="D10" s="70"/>
      <c r="E10" s="69"/>
      <c r="F10" s="69">
        <v>825</v>
      </c>
      <c r="G10" s="69">
        <v>0</v>
      </c>
      <c r="H10" s="69">
        <f>F10+G10</f>
        <v>825</v>
      </c>
      <c r="I10" s="91" t="s">
        <v>19</v>
      </c>
      <c r="J10" s="93"/>
    </row>
    <row r="11" customHeight="1" spans="1:10">
      <c r="A11" s="67"/>
      <c r="B11" s="68"/>
      <c r="C11" s="69"/>
      <c r="D11" s="70"/>
      <c r="E11" s="69"/>
      <c r="F11" s="69">
        <v>25</v>
      </c>
      <c r="G11" s="69">
        <v>0</v>
      </c>
      <c r="H11" s="69">
        <f>F11+G11</f>
        <v>25</v>
      </c>
      <c r="I11" s="91" t="s">
        <v>20</v>
      </c>
      <c r="J11" s="93"/>
    </row>
    <row r="12" customHeight="1" spans="1:10">
      <c r="A12" s="67"/>
      <c r="B12" s="68"/>
      <c r="C12" s="69"/>
      <c r="D12" s="70"/>
      <c r="E12" s="69"/>
      <c r="F12" s="69">
        <v>4021</v>
      </c>
      <c r="G12" s="69">
        <v>0</v>
      </c>
      <c r="H12" s="69">
        <v>4021</v>
      </c>
      <c r="I12" s="91" t="s">
        <v>21</v>
      </c>
      <c r="J12" s="93"/>
    </row>
    <row r="13" customHeight="1" spans="1:10">
      <c r="A13" s="67"/>
      <c r="B13" s="68"/>
      <c r="C13" s="69"/>
      <c r="D13" s="70"/>
      <c r="E13" s="69"/>
      <c r="F13" s="69">
        <v>186</v>
      </c>
      <c r="G13" s="69">
        <v>0</v>
      </c>
      <c r="H13" s="69">
        <f t="shared" ref="H13:H46" si="0">F13+G13</f>
        <v>186</v>
      </c>
      <c r="I13" s="91" t="s">
        <v>22</v>
      </c>
      <c r="J13" s="93"/>
    </row>
    <row r="14" s="56" customFormat="1" customHeight="1" spans="1:10">
      <c r="A14" s="71"/>
      <c r="B14" s="72" t="s">
        <v>23</v>
      </c>
      <c r="C14" s="73">
        <f>SUM(C8)</f>
        <v>0</v>
      </c>
      <c r="D14" s="73">
        <f>SUM(D8)</f>
        <v>0</v>
      </c>
      <c r="E14" s="73">
        <f>SUM(E8)</f>
        <v>0</v>
      </c>
      <c r="F14" s="73">
        <f>SUM(F8:F13)</f>
        <v>7869.68</v>
      </c>
      <c r="G14" s="73">
        <f>SUM(G8:G13)</f>
        <v>0</v>
      </c>
      <c r="H14" s="73">
        <f>SUM(H8:H13)</f>
        <v>7869.68</v>
      </c>
      <c r="I14" s="94"/>
      <c r="J14" s="95"/>
    </row>
    <row r="15" customHeight="1" spans="1:10">
      <c r="A15" s="74">
        <v>2</v>
      </c>
      <c r="B15" s="75" t="s">
        <v>24</v>
      </c>
      <c r="C15" s="76">
        <v>0</v>
      </c>
      <c r="D15" s="74"/>
      <c r="E15" s="76">
        <f t="shared" ref="E15:E46" si="1">C15*D15</f>
        <v>0</v>
      </c>
      <c r="F15" s="69">
        <v>0</v>
      </c>
      <c r="G15" s="69">
        <v>0</v>
      </c>
      <c r="H15" s="69">
        <f t="shared" si="0"/>
        <v>0</v>
      </c>
      <c r="I15" s="91"/>
      <c r="J15" s="92" t="s">
        <v>25</v>
      </c>
    </row>
    <row r="16" customHeight="1" spans="1:10">
      <c r="A16" s="77"/>
      <c r="B16" s="78"/>
      <c r="C16" s="79"/>
      <c r="D16" s="77"/>
      <c r="E16" s="79"/>
      <c r="F16" s="69">
        <v>0</v>
      </c>
      <c r="G16" s="69">
        <v>0</v>
      </c>
      <c r="H16" s="69">
        <f t="shared" ref="H16" si="2">F16+G16</f>
        <v>0</v>
      </c>
      <c r="I16" s="91"/>
      <c r="J16" s="93"/>
    </row>
    <row r="17" s="56" customFormat="1" customHeight="1" spans="1:10">
      <c r="A17" s="71"/>
      <c r="B17" s="72" t="s">
        <v>26</v>
      </c>
      <c r="C17" s="73">
        <f>SUM(C15)</f>
        <v>0</v>
      </c>
      <c r="D17" s="73">
        <f>SUM(D15)</f>
        <v>0</v>
      </c>
      <c r="E17" s="73">
        <f>SUM(E15)</f>
        <v>0</v>
      </c>
      <c r="F17" s="73">
        <f>SUM(F15:F16)</f>
        <v>0</v>
      </c>
      <c r="G17" s="73">
        <f>SUM(G15:G16)</f>
        <v>0</v>
      </c>
      <c r="H17" s="73">
        <f>SUM(H15:H16)</f>
        <v>0</v>
      </c>
      <c r="I17" s="94"/>
      <c r="J17" s="95"/>
    </row>
    <row r="18" customHeight="1" spans="1:10">
      <c r="A18" s="67">
        <v>3</v>
      </c>
      <c r="B18" s="68" t="s">
        <v>27</v>
      </c>
      <c r="C18" s="69">
        <v>0</v>
      </c>
      <c r="D18" s="70"/>
      <c r="E18" s="69">
        <f t="shared" si="1"/>
        <v>0</v>
      </c>
      <c r="F18" s="69">
        <v>0</v>
      </c>
      <c r="G18" s="69">
        <v>0</v>
      </c>
      <c r="H18" s="69">
        <f t="shared" si="0"/>
        <v>0</v>
      </c>
      <c r="I18" s="91"/>
      <c r="J18" s="96" t="s">
        <v>28</v>
      </c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1"/>
      <c r="J19" s="97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1"/>
      <c r="J20" s="97"/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 t="shared" si="0"/>
        <v>0</v>
      </c>
      <c r="I21" s="91"/>
      <c r="J21" s="97"/>
    </row>
    <row r="22" s="56" customFormat="1" customHeight="1" spans="1:10">
      <c r="A22" s="71"/>
      <c r="B22" s="72" t="s">
        <v>29</v>
      </c>
      <c r="C22" s="73">
        <f>SUM(C18)</f>
        <v>0</v>
      </c>
      <c r="D22" s="73">
        <f t="shared" ref="D22:E22" si="3">SUM(D18)</f>
        <v>0</v>
      </c>
      <c r="E22" s="73">
        <f t="shared" si="3"/>
        <v>0</v>
      </c>
      <c r="F22" s="73">
        <f>SUM(F18:F21)</f>
        <v>0</v>
      </c>
      <c r="G22" s="73">
        <f t="shared" ref="G22:H22" si="4">SUM(G18:G21)</f>
        <v>0</v>
      </c>
      <c r="H22" s="73">
        <f t="shared" si="4"/>
        <v>0</v>
      </c>
      <c r="I22" s="94"/>
      <c r="J22" s="98"/>
    </row>
    <row r="23" customHeight="1" spans="1:10">
      <c r="A23" s="67">
        <v>4</v>
      </c>
      <c r="B23" s="68" t="s">
        <v>30</v>
      </c>
      <c r="C23" s="69">
        <v>0</v>
      </c>
      <c r="D23" s="70"/>
      <c r="E23" s="69">
        <f t="shared" si="1"/>
        <v>0</v>
      </c>
      <c r="F23" s="69">
        <v>9365</v>
      </c>
      <c r="G23" s="69">
        <v>0</v>
      </c>
      <c r="H23" s="69">
        <f t="shared" si="0"/>
        <v>9365</v>
      </c>
      <c r="I23" s="91"/>
      <c r="J23" s="96" t="s">
        <v>31</v>
      </c>
    </row>
    <row r="24" customHeight="1" spans="1:10">
      <c r="A24" s="67"/>
      <c r="B24" s="68"/>
      <c r="C24" s="69"/>
      <c r="D24" s="70"/>
      <c r="E24" s="69"/>
      <c r="F24" s="69">
        <v>0</v>
      </c>
      <c r="G24" s="69">
        <v>0</v>
      </c>
      <c r="H24" s="69">
        <f t="shared" si="0"/>
        <v>0</v>
      </c>
      <c r="I24" s="91"/>
      <c r="J24" s="97"/>
    </row>
    <row r="25" s="56" customFormat="1" customHeight="1" spans="1:10">
      <c r="A25" s="71"/>
      <c r="B25" s="72" t="s">
        <v>32</v>
      </c>
      <c r="C25" s="73">
        <f>SUM(C23)</f>
        <v>0</v>
      </c>
      <c r="D25" s="73">
        <f t="shared" ref="D25:E25" si="5">SUM(D23)</f>
        <v>0</v>
      </c>
      <c r="E25" s="73">
        <f t="shared" si="5"/>
        <v>0</v>
      </c>
      <c r="F25" s="73">
        <f>SUM(F23:F24)</f>
        <v>9365</v>
      </c>
      <c r="G25" s="73">
        <f t="shared" ref="G25:H25" si="6">SUM(G23:G24)</f>
        <v>0</v>
      </c>
      <c r="H25" s="73">
        <f t="shared" si="6"/>
        <v>9365</v>
      </c>
      <c r="I25" s="94"/>
      <c r="J25" s="98"/>
    </row>
    <row r="26" customHeight="1" spans="1:10">
      <c r="A26" s="74">
        <v>5</v>
      </c>
      <c r="B26" s="75" t="s">
        <v>33</v>
      </c>
      <c r="C26" s="76">
        <v>0</v>
      </c>
      <c r="D26" s="74"/>
      <c r="E26" s="76">
        <f t="shared" si="1"/>
        <v>0</v>
      </c>
      <c r="F26" s="69">
        <v>399.2</v>
      </c>
      <c r="G26" s="69">
        <v>0</v>
      </c>
      <c r="H26" s="69">
        <f t="shared" si="0"/>
        <v>399.2</v>
      </c>
      <c r="I26" s="91"/>
      <c r="J26" s="92" t="s">
        <v>34</v>
      </c>
    </row>
    <row r="27" customHeight="1" spans="1:10">
      <c r="A27" s="77"/>
      <c r="B27" s="78"/>
      <c r="C27" s="79"/>
      <c r="D27" s="77"/>
      <c r="E27" s="79"/>
      <c r="F27" s="69">
        <v>0</v>
      </c>
      <c r="G27" s="69">
        <v>0</v>
      </c>
      <c r="H27" s="69">
        <f t="shared" ref="H27" si="7">F27+G27</f>
        <v>0</v>
      </c>
      <c r="I27" s="91"/>
      <c r="J27" s="93"/>
    </row>
    <row r="28" s="56" customFormat="1" customHeight="1" spans="1:10">
      <c r="A28" s="71"/>
      <c r="B28" s="72" t="s">
        <v>35</v>
      </c>
      <c r="C28" s="73">
        <f>SUM(C26)</f>
        <v>0</v>
      </c>
      <c r="D28" s="73">
        <f t="shared" ref="D28:E28" si="8">SUM(D26)</f>
        <v>0</v>
      </c>
      <c r="E28" s="73">
        <f t="shared" si="8"/>
        <v>0</v>
      </c>
      <c r="F28" s="73">
        <f>SUM(F26:F27)</f>
        <v>399.2</v>
      </c>
      <c r="G28" s="73">
        <f>SUM(G26:G27)</f>
        <v>0</v>
      </c>
      <c r="H28" s="73">
        <f t="shared" ref="H28" si="9">SUM(H26:H27)</f>
        <v>399.2</v>
      </c>
      <c r="I28" s="94"/>
      <c r="J28" s="95"/>
    </row>
    <row r="29" customHeight="1" spans="1:10">
      <c r="A29" s="67">
        <v>6</v>
      </c>
      <c r="B29" s="68" t="s">
        <v>36</v>
      </c>
      <c r="C29" s="69">
        <v>0</v>
      </c>
      <c r="D29" s="70"/>
      <c r="E29" s="69">
        <f t="shared" si="1"/>
        <v>0</v>
      </c>
      <c r="F29" s="69">
        <v>0</v>
      </c>
      <c r="G29" s="69">
        <v>0</v>
      </c>
      <c r="H29" s="69">
        <f t="shared" si="0"/>
        <v>0</v>
      </c>
      <c r="I29" s="91"/>
      <c r="J29" s="92" t="s">
        <v>37</v>
      </c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1"/>
      <c r="J30" s="97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1"/>
      <c r="J31" s="97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0"/>
        <v>0</v>
      </c>
      <c r="I32" s="91"/>
      <c r="J32" s="97"/>
    </row>
    <row r="33" s="56" customFormat="1" customHeight="1" spans="1:10">
      <c r="A33" s="71"/>
      <c r="B33" s="72" t="s">
        <v>38</v>
      </c>
      <c r="C33" s="73">
        <f>SUM(C29)</f>
        <v>0</v>
      </c>
      <c r="D33" s="73">
        <f t="shared" ref="D33:E33" si="10">SUM(D29)</f>
        <v>0</v>
      </c>
      <c r="E33" s="73">
        <f t="shared" si="10"/>
        <v>0</v>
      </c>
      <c r="F33" s="73">
        <f>SUM(F29:F32)</f>
        <v>0</v>
      </c>
      <c r="G33" s="73">
        <f t="shared" ref="G33:H33" si="11">SUM(G29:G32)</f>
        <v>0</v>
      </c>
      <c r="H33" s="73">
        <f t="shared" si="11"/>
        <v>0</v>
      </c>
      <c r="I33" s="94"/>
      <c r="J33" s="98"/>
    </row>
    <row r="34" customHeight="1" spans="1:10">
      <c r="A34" s="67">
        <v>7</v>
      </c>
      <c r="B34" s="68" t="s">
        <v>39</v>
      </c>
      <c r="C34" s="69">
        <v>0</v>
      </c>
      <c r="D34" s="70"/>
      <c r="E34" s="69">
        <f t="shared" si="1"/>
        <v>0</v>
      </c>
      <c r="F34" s="69">
        <v>0</v>
      </c>
      <c r="G34" s="69">
        <v>0</v>
      </c>
      <c r="H34" s="69">
        <f t="shared" si="0"/>
        <v>0</v>
      </c>
      <c r="I34" s="91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1"/>
      <c r="J35" s="100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1"/>
      <c r="J36" s="100"/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si="0"/>
        <v>0</v>
      </c>
      <c r="I37" s="91"/>
      <c r="J37" s="100"/>
    </row>
    <row r="38" s="56" customFormat="1" customHeight="1" spans="1:10">
      <c r="A38" s="71"/>
      <c r="B38" s="72" t="s">
        <v>40</v>
      </c>
      <c r="C38" s="73">
        <f>SUM(C34)</f>
        <v>0</v>
      </c>
      <c r="D38" s="73">
        <f t="shared" ref="D38:E38" si="12">SUM(D34)</f>
        <v>0</v>
      </c>
      <c r="E38" s="73">
        <f t="shared" si="12"/>
        <v>0</v>
      </c>
      <c r="F38" s="73">
        <f>SUM(F34:F37)</f>
        <v>0</v>
      </c>
      <c r="G38" s="73">
        <f t="shared" ref="G38:H38" si="13">SUM(G34:G37)</f>
        <v>0</v>
      </c>
      <c r="H38" s="73">
        <f t="shared" si="13"/>
        <v>0</v>
      </c>
      <c r="I38" s="94"/>
      <c r="J38" s="101"/>
    </row>
    <row r="39" customHeight="1" spans="1:10">
      <c r="A39" s="67">
        <v>8</v>
      </c>
      <c r="B39" s="68" t="s">
        <v>41</v>
      </c>
      <c r="C39" s="69">
        <v>0</v>
      </c>
      <c r="D39" s="70"/>
      <c r="E39" s="69">
        <f t="shared" si="1"/>
        <v>0</v>
      </c>
      <c r="F39" s="69">
        <v>0</v>
      </c>
      <c r="G39" s="69">
        <v>0</v>
      </c>
      <c r="H39" s="69">
        <f t="shared" si="0"/>
        <v>0</v>
      </c>
      <c r="I39" s="91"/>
      <c r="J39" s="96" t="s">
        <v>42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0"/>
        <v>0</v>
      </c>
      <c r="I40" s="91"/>
      <c r="J40" s="97"/>
    </row>
    <row r="41" s="56" customFormat="1" customHeight="1" spans="1:10">
      <c r="A41" s="71"/>
      <c r="B41" s="72" t="s">
        <v>43</v>
      </c>
      <c r="C41" s="73">
        <f>SUM(C39)</f>
        <v>0</v>
      </c>
      <c r="D41" s="73">
        <f t="shared" ref="D41:E41" si="14">SUM(D39)</f>
        <v>0</v>
      </c>
      <c r="E41" s="73">
        <f t="shared" si="14"/>
        <v>0</v>
      </c>
      <c r="F41" s="73">
        <f>SUM(F39:F40)</f>
        <v>0</v>
      </c>
      <c r="G41" s="73">
        <f t="shared" ref="G41:H41" si="15">SUM(G39:G40)</f>
        <v>0</v>
      </c>
      <c r="H41" s="73">
        <f t="shared" si="15"/>
        <v>0</v>
      </c>
      <c r="I41" s="94"/>
      <c r="J41" s="98"/>
    </row>
    <row r="42" customHeight="1" spans="1:10">
      <c r="A42" s="67">
        <v>9</v>
      </c>
      <c r="B42" s="68" t="s">
        <v>44</v>
      </c>
      <c r="C42" s="69">
        <v>0</v>
      </c>
      <c r="D42" s="70"/>
      <c r="E42" s="69">
        <f t="shared" si="1"/>
        <v>0</v>
      </c>
      <c r="F42" s="69">
        <v>0</v>
      </c>
      <c r="G42" s="69">
        <v>0</v>
      </c>
      <c r="H42" s="69">
        <f t="shared" si="0"/>
        <v>0</v>
      </c>
      <c r="I42" s="91"/>
      <c r="J42" s="92" t="s">
        <v>45</v>
      </c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1"/>
      <c r="J43" s="93"/>
    </row>
    <row r="44" customHeight="1" spans="1:10">
      <c r="A44" s="67"/>
      <c r="B44" s="68"/>
      <c r="C44" s="69"/>
      <c r="D44" s="70"/>
      <c r="E44" s="69"/>
      <c r="F44" s="69">
        <v>0</v>
      </c>
      <c r="G44" s="69">
        <v>0</v>
      </c>
      <c r="H44" s="69">
        <f t="shared" si="0"/>
        <v>0</v>
      </c>
      <c r="I44" s="91"/>
      <c r="J44" s="93"/>
    </row>
    <row r="45" s="56" customFormat="1" customHeight="1" spans="1:10">
      <c r="A45" s="71"/>
      <c r="B45" s="72" t="s">
        <v>46</v>
      </c>
      <c r="C45" s="73">
        <f>SUM(C42)</f>
        <v>0</v>
      </c>
      <c r="D45" s="73">
        <f t="shared" ref="D45:E45" si="16">SUM(D42)</f>
        <v>0</v>
      </c>
      <c r="E45" s="73">
        <f t="shared" si="16"/>
        <v>0</v>
      </c>
      <c r="F45" s="73">
        <f>SUM(F42:F44)</f>
        <v>0</v>
      </c>
      <c r="G45" s="73">
        <f t="shared" ref="G45:H45" si="17">SUM(G42:G44)</f>
        <v>0</v>
      </c>
      <c r="H45" s="73">
        <f t="shared" si="17"/>
        <v>0</v>
      </c>
      <c r="I45" s="94"/>
      <c r="J45" s="95"/>
    </row>
    <row r="46" customHeight="1" spans="1:10">
      <c r="A46" s="74">
        <v>10</v>
      </c>
      <c r="B46" s="68" t="s">
        <v>47</v>
      </c>
      <c r="C46" s="69">
        <v>0</v>
      </c>
      <c r="D46" s="70"/>
      <c r="E46" s="69">
        <f t="shared" si="1"/>
        <v>0</v>
      </c>
      <c r="F46" s="69">
        <v>379</v>
      </c>
      <c r="G46" s="69">
        <v>0</v>
      </c>
      <c r="H46" s="69">
        <f t="shared" si="0"/>
        <v>379</v>
      </c>
      <c r="I46" s="91" t="s">
        <v>48</v>
      </c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ref="H47:H52" si="18">F47+G47</f>
        <v>0</v>
      </c>
      <c r="I47" s="91"/>
      <c r="J47" s="100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8"/>
        <v>0</v>
      </c>
      <c r="I48" s="91"/>
      <c r="J48" s="100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8"/>
        <v>0</v>
      </c>
      <c r="I49" s="91"/>
      <c r="J49" s="100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8"/>
        <v>0</v>
      </c>
      <c r="I50" s="91"/>
      <c r="J50" s="100"/>
    </row>
    <row r="51" customHeight="1" spans="1:10">
      <c r="A51" s="80"/>
      <c r="B51" s="68"/>
      <c r="C51" s="69"/>
      <c r="D51" s="70"/>
      <c r="E51" s="69"/>
      <c r="F51" s="69">
        <v>0</v>
      </c>
      <c r="G51" s="69">
        <v>0</v>
      </c>
      <c r="H51" s="69">
        <f t="shared" si="18"/>
        <v>0</v>
      </c>
      <c r="I51" s="91"/>
      <c r="J51" s="100"/>
    </row>
    <row r="52" customHeight="1" spans="1:10">
      <c r="A52" s="77"/>
      <c r="B52" s="68"/>
      <c r="C52" s="69"/>
      <c r="D52" s="70"/>
      <c r="E52" s="69"/>
      <c r="F52" s="69">
        <v>0</v>
      </c>
      <c r="G52" s="69">
        <v>0</v>
      </c>
      <c r="H52" s="69">
        <f t="shared" si="18"/>
        <v>0</v>
      </c>
      <c r="I52" s="91"/>
      <c r="J52" s="100"/>
    </row>
    <row r="53" s="56" customFormat="1" customHeight="1" spans="1:10">
      <c r="A53" s="71"/>
      <c r="B53" s="72" t="s">
        <v>49</v>
      </c>
      <c r="C53" s="73">
        <f>SUM(C46)</f>
        <v>0</v>
      </c>
      <c r="D53" s="73">
        <f t="shared" ref="D53:E53" si="19">SUM(D46)</f>
        <v>0</v>
      </c>
      <c r="E53" s="73">
        <f t="shared" si="19"/>
        <v>0</v>
      </c>
      <c r="F53" s="73">
        <f>SUM(F46:F52)</f>
        <v>379</v>
      </c>
      <c r="G53" s="73">
        <f t="shared" ref="G53:H53" si="20">SUM(G46:G52)</f>
        <v>0</v>
      </c>
      <c r="H53" s="73">
        <f t="shared" si="20"/>
        <v>379</v>
      </c>
      <c r="I53" s="94"/>
      <c r="J53" s="101"/>
    </row>
    <row r="54" customHeight="1" spans="1:10">
      <c r="A54" s="71"/>
      <c r="B54" s="72" t="s">
        <v>50</v>
      </c>
      <c r="C54" s="73">
        <f>SUM(C53,C45,C41,C38,C33,C28,C25,C22,C17,C14)</f>
        <v>0</v>
      </c>
      <c r="D54" s="73">
        <f t="shared" ref="D54:H54" si="21">SUM(D53,D45,D41,D38,D33,D28,D25,D22,D17,D14)</f>
        <v>0</v>
      </c>
      <c r="E54" s="73">
        <f t="shared" si="21"/>
        <v>0</v>
      </c>
      <c r="F54" s="73">
        <f t="shared" si="21"/>
        <v>18012.88</v>
      </c>
      <c r="G54" s="73">
        <f t="shared" si="21"/>
        <v>0</v>
      </c>
      <c r="H54" s="73">
        <f t="shared" si="21"/>
        <v>18012.88</v>
      </c>
      <c r="I54" s="94"/>
      <c r="J54" s="102"/>
    </row>
    <row r="58" customHeight="1" spans="1:9">
      <c r="A58" s="81" t="s">
        <v>51</v>
      </c>
      <c r="B58" s="82"/>
      <c r="C58" s="83" t="s">
        <v>52</v>
      </c>
      <c r="D58" s="83"/>
      <c r="E58" s="83" t="s">
        <v>53</v>
      </c>
      <c r="F58" s="83"/>
      <c r="G58" s="83" t="s">
        <v>54</v>
      </c>
      <c r="H58" s="83"/>
      <c r="I58" s="103" t="s">
        <v>55</v>
      </c>
    </row>
    <row r="59" customHeight="1" spans="1:9">
      <c r="A59" s="84">
        <f>E54</f>
        <v>0</v>
      </c>
      <c r="B59" s="85"/>
      <c r="C59" s="85">
        <f>H54</f>
        <v>18012.88</v>
      </c>
      <c r="D59" s="85"/>
      <c r="E59" s="85">
        <f>F54</f>
        <v>18012.88</v>
      </c>
      <c r="F59" s="85"/>
      <c r="G59" s="85">
        <f>G54</f>
        <v>0</v>
      </c>
      <c r="H59" s="85"/>
      <c r="I59" s="104">
        <f>A59-C59</f>
        <v>-18012.88</v>
      </c>
    </row>
    <row r="61" customHeight="1" spans="1:9">
      <c r="A61" s="86" t="s">
        <v>56</v>
      </c>
      <c r="B61" s="87"/>
      <c r="C61" s="88" t="s">
        <v>57</v>
      </c>
      <c r="D61" s="86"/>
      <c r="E61" s="86" t="s">
        <v>58</v>
      </c>
      <c r="F61" s="86"/>
      <c r="G61" s="86" t="s">
        <v>59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3"/>
    <mergeCell ref="A15:A16"/>
    <mergeCell ref="A18:A21"/>
    <mergeCell ref="A23:A24"/>
    <mergeCell ref="A26:A27"/>
    <mergeCell ref="A29:A32"/>
    <mergeCell ref="A34:A37"/>
    <mergeCell ref="A39:A40"/>
    <mergeCell ref="A42:A44"/>
    <mergeCell ref="A46:A52"/>
    <mergeCell ref="B6:B7"/>
    <mergeCell ref="B8:B13"/>
    <mergeCell ref="B15:B16"/>
    <mergeCell ref="B18:B21"/>
    <mergeCell ref="B23:B24"/>
    <mergeCell ref="B26:B27"/>
    <mergeCell ref="B29:B32"/>
    <mergeCell ref="B34:B37"/>
    <mergeCell ref="B39:B40"/>
    <mergeCell ref="B42:B44"/>
    <mergeCell ref="B46:B52"/>
    <mergeCell ref="C8:C13"/>
    <mergeCell ref="C15:C16"/>
    <mergeCell ref="C18:C21"/>
    <mergeCell ref="C23:C24"/>
    <mergeCell ref="C26:C27"/>
    <mergeCell ref="C29:C32"/>
    <mergeCell ref="C34:C37"/>
    <mergeCell ref="C39:C40"/>
    <mergeCell ref="C42:C44"/>
    <mergeCell ref="C46:C52"/>
    <mergeCell ref="D8:D13"/>
    <mergeCell ref="D15:D16"/>
    <mergeCell ref="D18:D21"/>
    <mergeCell ref="D23:D24"/>
    <mergeCell ref="D26:D27"/>
    <mergeCell ref="D29:D32"/>
    <mergeCell ref="D34:D37"/>
    <mergeCell ref="D39:D40"/>
    <mergeCell ref="D42:D44"/>
    <mergeCell ref="D46:D52"/>
    <mergeCell ref="E8:E13"/>
    <mergeCell ref="E15:E16"/>
    <mergeCell ref="E18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4"/>
    <mergeCell ref="J15:J17"/>
    <mergeCell ref="J18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28" workbookViewId="0">
      <selection activeCell="N44" sqref="N4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61</v>
      </c>
      <c r="E5" s="6"/>
      <c r="F5" s="7" t="s">
        <v>62</v>
      </c>
      <c r="G5" s="7"/>
      <c r="H5" s="6" t="s">
        <v>63</v>
      </c>
      <c r="I5" s="5"/>
      <c r="J5" s="7" t="s">
        <v>64</v>
      </c>
      <c r="K5" s="40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41"/>
    </row>
    <row r="7" ht="20.1" customHeight="1" spans="2:11">
      <c r="B7" s="8"/>
      <c r="C7" s="9"/>
      <c r="D7" s="10" t="s">
        <v>69</v>
      </c>
      <c r="E7" s="10"/>
      <c r="F7" s="12" t="s">
        <v>70</v>
      </c>
      <c r="G7" s="11"/>
      <c r="H7" s="10" t="s">
        <v>71</v>
      </c>
      <c r="I7" s="42"/>
      <c r="J7" s="11">
        <v>12.18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72</v>
      </c>
      <c r="I8" s="43"/>
      <c r="J8" s="44" t="s">
        <v>73</v>
      </c>
      <c r="K8" s="45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74</v>
      </c>
      <c r="E10" s="20" t="s">
        <v>75</v>
      </c>
      <c r="F10" s="21"/>
      <c r="G10" s="22" t="s">
        <v>76</v>
      </c>
      <c r="H10" s="21" t="s">
        <v>77</v>
      </c>
      <c r="I10" s="20" t="s">
        <v>78</v>
      </c>
      <c r="J10" s="21"/>
      <c r="K10" s="22" t="s">
        <v>79</v>
      </c>
    </row>
    <row r="11" ht="20.1" customHeight="1" spans="2:11">
      <c r="B11" s="23">
        <v>1</v>
      </c>
      <c r="C11" s="24"/>
      <c r="D11" s="25" t="s">
        <v>80</v>
      </c>
      <c r="E11" s="23" t="s">
        <v>81</v>
      </c>
      <c r="F11" s="24"/>
      <c r="G11" s="26">
        <v>0</v>
      </c>
      <c r="H11" s="26"/>
      <c r="I11" s="46"/>
      <c r="J11" s="47"/>
      <c r="K11" s="48" t="s">
        <v>82</v>
      </c>
    </row>
    <row r="12" ht="20.1" customHeight="1" spans="2:11">
      <c r="B12" s="23">
        <v>2</v>
      </c>
      <c r="C12" s="24"/>
      <c r="D12" s="27"/>
      <c r="E12" s="28" t="s">
        <v>83</v>
      </c>
      <c r="F12" s="28"/>
      <c r="G12" s="26">
        <v>111.12</v>
      </c>
      <c r="H12" s="26">
        <v>111.12</v>
      </c>
      <c r="I12" s="46"/>
      <c r="J12" s="47"/>
      <c r="K12" s="48" t="s">
        <v>84</v>
      </c>
    </row>
    <row r="13" ht="20.1" customHeight="1" spans="2:11">
      <c r="B13" s="23"/>
      <c r="C13" s="24"/>
      <c r="D13" s="27"/>
      <c r="E13" s="29"/>
      <c r="F13" s="30"/>
      <c r="G13" s="26">
        <v>145.46</v>
      </c>
      <c r="H13" s="26">
        <v>145.46</v>
      </c>
      <c r="I13" s="46"/>
      <c r="J13" s="47"/>
      <c r="K13" s="48" t="s">
        <v>85</v>
      </c>
    </row>
    <row r="14" ht="20.1" customHeight="1" spans="2:11">
      <c r="B14" s="23"/>
      <c r="C14" s="24"/>
      <c r="D14" s="27"/>
      <c r="E14" s="29"/>
      <c r="F14" s="30"/>
      <c r="G14" s="26">
        <v>131.05</v>
      </c>
      <c r="H14" s="26">
        <v>131.05</v>
      </c>
      <c r="I14" s="46"/>
      <c r="J14" s="47"/>
      <c r="K14" s="48" t="s">
        <v>86</v>
      </c>
    </row>
    <row r="15" ht="20.1" customHeight="1" spans="2:11">
      <c r="B15" s="23"/>
      <c r="C15" s="24"/>
      <c r="D15" s="27"/>
      <c r="E15" s="29"/>
      <c r="F15" s="30"/>
      <c r="G15" s="26">
        <v>143.88</v>
      </c>
      <c r="H15" s="26">
        <v>143.88</v>
      </c>
      <c r="I15" s="46"/>
      <c r="J15" s="47"/>
      <c r="K15" s="48" t="s">
        <v>87</v>
      </c>
    </row>
    <row r="16" ht="20.1" customHeight="1" spans="2:11">
      <c r="B16" s="23"/>
      <c r="C16" s="24"/>
      <c r="D16" s="27"/>
      <c r="E16" s="29"/>
      <c r="F16" s="30"/>
      <c r="G16" s="26">
        <v>139.13</v>
      </c>
      <c r="H16" s="26">
        <v>139.13</v>
      </c>
      <c r="I16" s="46"/>
      <c r="J16" s="47"/>
      <c r="K16" s="48" t="s">
        <v>88</v>
      </c>
    </row>
    <row r="17" ht="20.1" customHeight="1" spans="2:11">
      <c r="B17" s="23"/>
      <c r="C17" s="24"/>
      <c r="D17" s="27"/>
      <c r="E17" s="29"/>
      <c r="F17" s="30"/>
      <c r="G17" s="26">
        <v>86.44</v>
      </c>
      <c r="H17" s="26">
        <v>86.44</v>
      </c>
      <c r="I17" s="46"/>
      <c r="J17" s="47"/>
      <c r="K17" s="48" t="s">
        <v>89</v>
      </c>
    </row>
    <row r="18" ht="20.1" customHeight="1" spans="2:11">
      <c r="B18" s="23"/>
      <c r="C18" s="24"/>
      <c r="D18" s="31"/>
      <c r="E18" s="29"/>
      <c r="F18" s="30"/>
      <c r="G18" s="26">
        <v>5</v>
      </c>
      <c r="H18" s="26">
        <v>5</v>
      </c>
      <c r="I18" s="46"/>
      <c r="J18" s="47"/>
      <c r="K18" s="48" t="s">
        <v>90</v>
      </c>
    </row>
    <row r="19" ht="20.1" customHeight="1" spans="2:11">
      <c r="B19" s="23"/>
      <c r="C19" s="24"/>
      <c r="D19" s="31"/>
      <c r="E19" s="29"/>
      <c r="F19" s="30"/>
      <c r="G19" s="26">
        <v>15</v>
      </c>
      <c r="H19" s="26">
        <v>15</v>
      </c>
      <c r="I19" s="46"/>
      <c r="J19" s="47"/>
      <c r="K19" s="48" t="s">
        <v>91</v>
      </c>
    </row>
    <row r="20" ht="20.1" customHeight="1" spans="2:11">
      <c r="B20" s="23"/>
      <c r="C20" s="24"/>
      <c r="D20" s="31"/>
      <c r="E20" s="29"/>
      <c r="F20" s="30"/>
      <c r="G20" s="26">
        <v>15</v>
      </c>
      <c r="H20" s="26">
        <v>15</v>
      </c>
      <c r="I20" s="46"/>
      <c r="J20" s="47"/>
      <c r="K20" s="48" t="s">
        <v>92</v>
      </c>
    </row>
    <row r="21" ht="20.1" customHeight="1" spans="2:11">
      <c r="B21" s="23"/>
      <c r="C21" s="24"/>
      <c r="D21" s="31"/>
      <c r="E21" s="29"/>
      <c r="F21" s="30"/>
      <c r="G21" s="26">
        <v>15</v>
      </c>
      <c r="H21" s="26">
        <v>15</v>
      </c>
      <c r="I21" s="46"/>
      <c r="J21" s="47"/>
      <c r="K21" s="48" t="s">
        <v>93</v>
      </c>
    </row>
    <row r="22" ht="20.1" customHeight="1" spans="2:11">
      <c r="B22" s="23"/>
      <c r="C22" s="24"/>
      <c r="D22" s="31"/>
      <c r="E22" s="29"/>
      <c r="F22" s="30"/>
      <c r="G22" s="26">
        <v>15</v>
      </c>
      <c r="H22" s="26">
        <v>15</v>
      </c>
      <c r="I22" s="46"/>
      <c r="J22" s="47"/>
      <c r="K22" s="48" t="s">
        <v>94</v>
      </c>
    </row>
    <row r="23" ht="20.1" customHeight="1" spans="2:11">
      <c r="B23" s="23"/>
      <c r="C23" s="24"/>
      <c r="D23" s="31"/>
      <c r="E23" s="29"/>
      <c r="F23" s="30" t="s">
        <v>95</v>
      </c>
      <c r="G23" s="26">
        <v>114</v>
      </c>
      <c r="H23" s="26"/>
      <c r="I23" s="46"/>
      <c r="J23" s="47">
        <v>114</v>
      </c>
      <c r="K23" s="48" t="s">
        <v>96</v>
      </c>
    </row>
    <row r="24" ht="20.1" customHeight="1" spans="2:11">
      <c r="B24" s="23"/>
      <c r="C24" s="24"/>
      <c r="D24" s="31"/>
      <c r="E24" s="29"/>
      <c r="G24" s="26">
        <v>55.91</v>
      </c>
      <c r="H24" s="26">
        <v>55.91</v>
      </c>
      <c r="I24" s="46"/>
      <c r="J24" s="47"/>
      <c r="K24" s="48" t="s">
        <v>97</v>
      </c>
    </row>
    <row r="25" ht="20.1" customHeight="1" spans="2:11">
      <c r="B25" s="23"/>
      <c r="C25" s="24"/>
      <c r="D25" s="31"/>
      <c r="E25" s="29"/>
      <c r="F25" s="30"/>
      <c r="G25" s="26">
        <v>66.5</v>
      </c>
      <c r="H25" s="32"/>
      <c r="I25" s="46"/>
      <c r="J25" s="26">
        <v>66.5</v>
      </c>
      <c r="K25" s="48" t="s">
        <v>98</v>
      </c>
    </row>
    <row r="26" ht="20.1" customHeight="1" spans="2:11">
      <c r="B26" s="23"/>
      <c r="C26" s="24"/>
      <c r="D26" s="31"/>
      <c r="E26" s="29"/>
      <c r="F26" s="30"/>
      <c r="G26" s="26">
        <v>30</v>
      </c>
      <c r="H26" s="32"/>
      <c r="I26" s="46"/>
      <c r="J26" s="26">
        <v>30</v>
      </c>
      <c r="K26" s="48" t="s">
        <v>99</v>
      </c>
    </row>
    <row r="27" ht="20.1" customHeight="1" spans="2:11">
      <c r="B27" s="23">
        <v>5</v>
      </c>
      <c r="C27" s="24"/>
      <c r="D27" s="25" t="s">
        <v>47</v>
      </c>
      <c r="E27" s="28"/>
      <c r="F27" s="28"/>
      <c r="G27" s="26">
        <v>120</v>
      </c>
      <c r="H27" s="26"/>
      <c r="I27" s="46">
        <v>120</v>
      </c>
      <c r="J27" s="47"/>
      <c r="K27" s="48" t="s">
        <v>100</v>
      </c>
    </row>
    <row r="28" ht="20.1" customHeight="1" spans="2:11">
      <c r="B28" s="23">
        <v>6</v>
      </c>
      <c r="C28" s="24"/>
      <c r="D28" s="27"/>
      <c r="E28" s="28"/>
      <c r="F28" s="28"/>
      <c r="G28" s="26">
        <v>45</v>
      </c>
      <c r="H28" s="26"/>
      <c r="I28" s="46">
        <v>45</v>
      </c>
      <c r="J28" s="47"/>
      <c r="K28" s="48" t="s">
        <v>101</v>
      </c>
    </row>
    <row r="29" ht="20.1" customHeight="1" spans="2:11">
      <c r="B29" s="23">
        <v>7</v>
      </c>
      <c r="C29" s="24"/>
      <c r="D29" s="33"/>
      <c r="E29" s="28"/>
      <c r="F29" s="28"/>
      <c r="G29" s="26">
        <v>0</v>
      </c>
      <c r="H29" s="26"/>
      <c r="I29" s="46"/>
      <c r="J29" s="47"/>
      <c r="K29" s="48"/>
    </row>
    <row r="30" ht="20.1" customHeight="1" spans="2:11">
      <c r="B30" s="20" t="s">
        <v>50</v>
      </c>
      <c r="C30" s="34"/>
      <c r="D30" s="34"/>
      <c r="E30" s="34"/>
      <c r="F30" s="21"/>
      <c r="G30" s="35">
        <f>SUM(G11:G29)</f>
        <v>1253.49</v>
      </c>
      <c r="H30" s="35">
        <f>SUM(H11:H29)</f>
        <v>877.99</v>
      </c>
      <c r="I30" s="49">
        <f>SUM(I11:J29)</f>
        <v>375.5</v>
      </c>
      <c r="J30" s="50"/>
      <c r="K30" s="51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52"/>
      <c r="K31" s="17"/>
    </row>
    <row r="32" ht="20.1" customHeight="1" spans="2:11">
      <c r="B32" s="22" t="s">
        <v>77</v>
      </c>
      <c r="C32" s="22"/>
      <c r="D32" s="22"/>
      <c r="E32" s="22"/>
      <c r="F32" s="22"/>
      <c r="G32" s="22" t="s">
        <v>102</v>
      </c>
      <c r="H32" s="22"/>
      <c r="I32" s="22"/>
      <c r="J32" s="22"/>
      <c r="K32" s="22" t="s">
        <v>103</v>
      </c>
    </row>
    <row r="33" ht="20.1" customHeight="1" spans="2:11">
      <c r="B33" s="36">
        <f>H30</f>
        <v>877.99</v>
      </c>
      <c r="C33" s="36"/>
      <c r="D33" s="36"/>
      <c r="E33" s="36"/>
      <c r="F33" s="36"/>
      <c r="G33" s="36">
        <f>I30</f>
        <v>375.5</v>
      </c>
      <c r="H33" s="36"/>
      <c r="I33" s="36"/>
      <c r="J33" s="36"/>
      <c r="K33" s="53">
        <f>SUM(B33:J33)</f>
        <v>1253.49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104</v>
      </c>
      <c r="C35" s="17"/>
      <c r="D35" s="17"/>
      <c r="E35" s="17"/>
      <c r="F35" s="17" t="s">
        <v>57</v>
      </c>
      <c r="G35" s="17" t="s">
        <v>105</v>
      </c>
      <c r="H35" s="17"/>
      <c r="I35" s="17"/>
      <c r="J35" s="17" t="s">
        <v>59</v>
      </c>
      <c r="K35" s="17"/>
    </row>
    <row r="38" ht="18.75" spans="1:11">
      <c r="A38" s="2" t="s">
        <v>106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61</v>
      </c>
      <c r="E40" s="6"/>
      <c r="F40" s="7" t="s">
        <v>62</v>
      </c>
      <c r="G40" s="7"/>
      <c r="H40" s="6" t="s">
        <v>63</v>
      </c>
      <c r="I40" s="5"/>
      <c r="J40" s="7" t="s">
        <v>64</v>
      </c>
      <c r="K40" s="40"/>
    </row>
    <row r="41" ht="20.1" customHeight="1" spans="2:11">
      <c r="B41" s="8"/>
      <c r="C41" s="9"/>
      <c r="D41" s="10" t="s">
        <v>65</v>
      </c>
      <c r="E41" s="10"/>
      <c r="F41" s="11" t="s">
        <v>66</v>
      </c>
      <c r="G41" s="11"/>
      <c r="H41" s="10" t="s">
        <v>67</v>
      </c>
      <c r="I41" s="9"/>
      <c r="J41" s="11" t="s">
        <v>68</v>
      </c>
      <c r="K41" s="41"/>
    </row>
    <row r="42" ht="20.1" customHeight="1" spans="2:11">
      <c r="B42" s="8"/>
      <c r="C42" s="9"/>
      <c r="D42" s="10" t="s">
        <v>69</v>
      </c>
      <c r="E42" s="10"/>
      <c r="F42" s="12" t="s">
        <v>70</v>
      </c>
      <c r="G42" s="11"/>
      <c r="H42" s="10" t="s">
        <v>71</v>
      </c>
      <c r="I42" s="42"/>
      <c r="J42" s="11">
        <v>12.18</v>
      </c>
      <c r="K42" s="41"/>
    </row>
    <row r="43" ht="20.1" customHeight="1" spans="2:11">
      <c r="B43" s="13"/>
      <c r="C43" s="14"/>
      <c r="D43" s="15"/>
      <c r="E43" s="15"/>
      <c r="F43" s="16"/>
      <c r="G43" s="16"/>
      <c r="H43" s="15" t="s">
        <v>72</v>
      </c>
      <c r="I43" s="43"/>
      <c r="J43" s="44" t="s">
        <v>73</v>
      </c>
      <c r="K43" s="45"/>
    </row>
    <row r="44" ht="20.1" customHeight="1"/>
    <row r="45" ht="20.1" customHeight="1" spans="2:11">
      <c r="B45" s="28"/>
      <c r="C45" s="28"/>
      <c r="D45" s="37" t="s">
        <v>107</v>
      </c>
      <c r="E45" s="28" t="s">
        <v>108</v>
      </c>
      <c r="F45" s="28"/>
      <c r="G45" s="26" t="s">
        <v>109</v>
      </c>
      <c r="H45" s="26" t="s">
        <v>110</v>
      </c>
      <c r="I45" s="26" t="s">
        <v>50</v>
      </c>
      <c r="J45" s="26"/>
      <c r="K45" s="54" t="s">
        <v>79</v>
      </c>
    </row>
    <row r="46" ht="20.1" customHeight="1" spans="2:11">
      <c r="B46" s="28">
        <v>1</v>
      </c>
      <c r="C46" s="28"/>
      <c r="D46" s="38" t="s">
        <v>66</v>
      </c>
      <c r="E46" s="28" t="s">
        <v>111</v>
      </c>
      <c r="F46" s="28"/>
      <c r="G46" s="26">
        <v>100</v>
      </c>
      <c r="H46" s="26">
        <v>4</v>
      </c>
      <c r="I46" s="46">
        <f>G46*H46</f>
        <v>400</v>
      </c>
      <c r="J46" s="47"/>
      <c r="K46" s="55"/>
    </row>
    <row r="47" ht="20.1" customHeight="1" spans="2:11">
      <c r="B47" s="28">
        <v>2</v>
      </c>
      <c r="C47" s="28"/>
      <c r="D47" s="38" t="s">
        <v>66</v>
      </c>
      <c r="E47" s="28">
        <v>11.17</v>
      </c>
      <c r="F47" s="28"/>
      <c r="G47" s="26">
        <v>200</v>
      </c>
      <c r="H47" s="26">
        <v>1</v>
      </c>
      <c r="I47" s="46">
        <f t="shared" ref="I47:I48" si="0">G47*H47</f>
        <v>200</v>
      </c>
      <c r="J47" s="47"/>
      <c r="K47" s="55"/>
    </row>
    <row r="48" ht="20.1" customHeight="1" spans="2:11">
      <c r="B48" s="28">
        <v>3</v>
      </c>
      <c r="C48" s="28"/>
      <c r="D48" s="38"/>
      <c r="E48" s="28"/>
      <c r="F48" s="28"/>
      <c r="G48" s="26">
        <v>0</v>
      </c>
      <c r="H48" s="26">
        <v>0</v>
      </c>
      <c r="I48" s="46">
        <f t="shared" si="0"/>
        <v>0</v>
      </c>
      <c r="J48" s="47"/>
      <c r="K48" s="55"/>
    </row>
    <row r="49" ht="20.1" customHeight="1" spans="2:11">
      <c r="B49" s="20" t="s">
        <v>50</v>
      </c>
      <c r="C49" s="34"/>
      <c r="D49" s="34"/>
      <c r="E49" s="34"/>
      <c r="F49" s="21"/>
      <c r="G49" s="35"/>
      <c r="H49" s="35">
        <f>SUM(H31:H48)</f>
        <v>5</v>
      </c>
      <c r="I49" s="49">
        <f>SUM(I46:J48)</f>
        <v>600</v>
      </c>
      <c r="J49" s="50"/>
      <c r="K49" s="51"/>
    </row>
    <row r="50" ht="20.1" customHeight="1" spans="2:11">
      <c r="B50" s="17" t="s">
        <v>104</v>
      </c>
      <c r="C50" s="17"/>
      <c r="D50" s="17"/>
      <c r="E50" s="17"/>
      <c r="F50" s="17" t="s">
        <v>57</v>
      </c>
      <c r="G50" s="17" t="s">
        <v>105</v>
      </c>
      <c r="H50" s="17"/>
      <c r="I50" s="17"/>
      <c r="J50" s="17" t="s">
        <v>59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2018-12-18T06:42:58Z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