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13_ncr:1_{925AD228-0034-41C0-B217-E13F09B7116A}" xr6:coauthVersionLast="47" xr6:coauthVersionMax="47" xr10:uidLastSave="{00000000-0000-0000-0000-000000000000}"/>
  <bookViews>
    <workbookView xWindow="-103" yWindow="-103" windowWidth="16663" windowHeight="8863" activeTab="1" xr2:uid="{762BBA4C-C7EF-4B66-86AF-95F0F03A7FC6}"/>
  </bookViews>
  <sheets>
    <sheet name="12月PO" sheetId="1" r:id="rId1"/>
    <sheet name="结算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14" i="2"/>
  <c r="E13" i="2"/>
  <c r="E11" i="2"/>
  <c r="E10" i="2"/>
  <c r="E8" i="2"/>
  <c r="E9" i="2" s="1"/>
  <c r="E7" i="2"/>
  <c r="E5" i="2"/>
  <c r="E3" i="2"/>
  <c r="E6" i="2" s="1"/>
  <c r="E2" i="2"/>
  <c r="E7" i="1"/>
  <c r="E8" i="1"/>
  <c r="E9" i="1"/>
  <c r="E10" i="1"/>
  <c r="E11" i="1"/>
  <c r="E12" i="1"/>
  <c r="E13" i="1"/>
  <c r="E14" i="1"/>
  <c r="E15" i="1"/>
  <c r="E16" i="1"/>
  <c r="E5" i="1"/>
  <c r="E4" i="1"/>
  <c r="E2" i="1"/>
  <c r="E3" i="1"/>
  <c r="E6" i="1"/>
  <c r="E17" i="1"/>
  <c r="E18" i="1"/>
  <c r="E12" i="2" l="1"/>
  <c r="E15" i="2"/>
  <c r="E16" i="2" s="1"/>
  <c r="E17" i="2" s="1"/>
  <c r="E18" i="2" l="1"/>
  <c r="E19" i="2" s="1"/>
</calcChain>
</file>

<file path=xl/sharedStrings.xml><?xml version="1.0" encoding="utf-8"?>
<sst xmlns="http://schemas.openxmlformats.org/spreadsheetml/2006/main" count="74" uniqueCount="29">
  <si>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</si>
  <si>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</si>
  <si>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</si>
  <si>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</si>
  <si>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</si>
  <si>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</si>
  <si>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会议室</t>
    <phoneticPr fontId="2" type="noConversion"/>
  </si>
  <si>
    <t xml:space="preserve">午餐 </t>
    <phoneticPr fontId="2" type="noConversion"/>
  </si>
  <si>
    <t>汇总</t>
    <phoneticPr fontId="2" type="noConversion"/>
  </si>
  <si>
    <t>上海美豪酒店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</si>
  <si>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</si>
  <si>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</si>
  <si>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</si>
  <si>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</si>
  <si>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广州日航酒店</t>
    <phoneticPr fontId="2" type="noConversion"/>
  </si>
  <si>
    <t>成都东航中心</t>
    <phoneticPr fontId="2" type="noConversion"/>
  </si>
  <si>
    <t>深圳深航酒店</t>
    <phoneticPr fontId="2" type="noConversion"/>
  </si>
  <si>
    <t>12月13-15日</t>
    <phoneticPr fontId="2" type="noConversion"/>
  </si>
  <si>
    <t>每天预计40人</t>
    <phoneticPr fontId="2" type="noConversion"/>
  </si>
  <si>
    <t>茶歇费</t>
    <phoneticPr fontId="2" type="noConversion"/>
  </si>
  <si>
    <t>三天一共</t>
    <phoneticPr fontId="2" type="noConversion"/>
  </si>
  <si>
    <t>每天预计50人</t>
    <phoneticPr fontId="2" type="noConversion"/>
  </si>
  <si>
    <t>12月20-22日</t>
    <phoneticPr fontId="2" type="noConversion"/>
  </si>
  <si>
    <t>12月20-22日（没办）</t>
    <phoneticPr fontId="2" type="noConversion"/>
  </si>
  <si>
    <t>12月13-15日（没办）</t>
    <phoneticPr fontId="2" type="noConversion"/>
  </si>
  <si>
    <t>40。48。41</t>
    <phoneticPr fontId="2" type="noConversion"/>
  </si>
  <si>
    <t>住宿费</t>
    <phoneticPr fontId="2" type="noConversion"/>
  </si>
  <si>
    <t>三间房五天12-16日</t>
    <phoneticPr fontId="2" type="noConversion"/>
  </si>
  <si>
    <t>34。37。37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</si>
</sst>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" fillId="2" borderId="1" xfId="0" applyFont="1" applyFill="1" applyBorder="1"/>
    <xf numFmtId="0" fontId="0" fillId="2" borderId="0" xfId="0" applyFill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58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A110-5D92-4D65-A5F0-80A7B96E65E1}">
  <dimension ref="A1:F18"/>
  <sheetViews>
    <sheetView topLeftCell="A7" workbookViewId="0">
      <selection activeCell="E20" sqref="E20"/>
    </sheetView>
  </sheetViews>
  <sheetFormatPr defaultRowHeight="14.15" x14ac:dyDescent="0.35"/>
  <cols>
    <col min="1" max="1" width="18.35546875" bestFit="1" customWidth="1"/>
    <col min="2" max="2" width="8.7109375" customWidth="1"/>
    <col min="5" max="5" width="11.640625" customWidth="1"/>
    <col min="6" max="6" width="29.14062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10" t="s">
        <v>14</v>
      </c>
      <c r="B2" s="2" t="s">
        <v>6</v>
      </c>
      <c r="C2" s="3">
        <v>3</v>
      </c>
      <c r="D2" s="2">
        <v>4500</v>
      </c>
      <c r="E2" s="2">
        <f>C2*D2</f>
        <v>13500</v>
      </c>
      <c r="F2" s="4" t="s">
        <v>17</v>
      </c>
    </row>
    <row r="3" spans="1:6" x14ac:dyDescent="0.35">
      <c r="A3" s="11"/>
      <c r="B3" s="2" t="s">
        <v>7</v>
      </c>
      <c r="C3" s="3">
        <v>120</v>
      </c>
      <c r="D3" s="2">
        <v>58</v>
      </c>
      <c r="E3" s="2">
        <f>C3*D3</f>
        <v>6960</v>
      </c>
      <c r="F3" s="5" t="s">
        <v>18</v>
      </c>
    </row>
    <row r="4" spans="1:6" x14ac:dyDescent="0.35">
      <c r="A4" s="11"/>
      <c r="B4" s="2" t="s">
        <v>19</v>
      </c>
      <c r="C4" s="3">
        <v>1</v>
      </c>
      <c r="D4" s="2">
        <v>200</v>
      </c>
      <c r="E4" s="2">
        <f>C4*D4</f>
        <v>200</v>
      </c>
      <c r="F4" s="5" t="s">
        <v>20</v>
      </c>
    </row>
    <row r="5" spans="1:6" x14ac:dyDescent="0.35">
      <c r="A5" s="12"/>
      <c r="B5" s="2" t="s">
        <v>8</v>
      </c>
      <c r="C5" s="3"/>
      <c r="D5" s="2"/>
      <c r="E5" s="2">
        <f>SUM(E2:E4)</f>
        <v>20660</v>
      </c>
      <c r="F5" s="2"/>
    </row>
    <row r="6" spans="1:6" x14ac:dyDescent="0.35">
      <c r="A6" s="10" t="s">
        <v>9</v>
      </c>
      <c r="B6" s="2" t="s">
        <v>6</v>
      </c>
      <c r="C6" s="3">
        <v>3</v>
      </c>
      <c r="D6" s="6">
        <v>2900</v>
      </c>
      <c r="E6" s="2">
        <f>C6*D6</f>
        <v>8700</v>
      </c>
      <c r="F6" s="2" t="s">
        <v>17</v>
      </c>
    </row>
    <row r="7" spans="1:6" x14ac:dyDescent="0.35">
      <c r="A7" s="11"/>
      <c r="B7" s="2" t="s">
        <v>7</v>
      </c>
      <c r="C7" s="3">
        <v>150</v>
      </c>
      <c r="D7" s="2">
        <v>50</v>
      </c>
      <c r="E7" s="2">
        <f>C7*D7</f>
        <v>7500</v>
      </c>
      <c r="F7" s="2" t="s">
        <v>21</v>
      </c>
    </row>
    <row r="8" spans="1:6" x14ac:dyDescent="0.35">
      <c r="A8" s="12"/>
      <c r="B8" s="2" t="s">
        <v>8</v>
      </c>
      <c r="C8" s="3"/>
      <c r="D8" s="2"/>
      <c r="E8" s="2">
        <f>E6+E7</f>
        <v>16200</v>
      </c>
      <c r="F8" s="2"/>
    </row>
    <row r="9" spans="1:6" x14ac:dyDescent="0.35">
      <c r="A9" s="10" t="s">
        <v>16</v>
      </c>
      <c r="B9" s="2" t="s">
        <v>6</v>
      </c>
      <c r="C9" s="3">
        <v>3</v>
      </c>
      <c r="D9" s="6">
        <v>5000</v>
      </c>
      <c r="E9" s="2">
        <f>C9*D9</f>
        <v>15000</v>
      </c>
      <c r="F9" s="2" t="s">
        <v>22</v>
      </c>
    </row>
    <row r="10" spans="1:6" x14ac:dyDescent="0.35">
      <c r="A10" s="11"/>
      <c r="B10" s="2" t="s">
        <v>7</v>
      </c>
      <c r="C10" s="3">
        <v>120</v>
      </c>
      <c r="D10" s="2">
        <v>50</v>
      </c>
      <c r="E10" s="2">
        <f>C10*D10</f>
        <v>6000</v>
      </c>
      <c r="F10" s="2" t="s">
        <v>18</v>
      </c>
    </row>
    <row r="11" spans="1:6" x14ac:dyDescent="0.35">
      <c r="A11" s="12"/>
      <c r="B11" s="2" t="s">
        <v>8</v>
      </c>
      <c r="C11" s="3"/>
      <c r="D11" s="2"/>
      <c r="E11" s="2">
        <f>E9+E10</f>
        <v>21000</v>
      </c>
      <c r="F11" s="2"/>
    </row>
    <row r="12" spans="1:6" x14ac:dyDescent="0.35">
      <c r="A12" s="10" t="s">
        <v>15</v>
      </c>
      <c r="B12" s="2" t="s">
        <v>6</v>
      </c>
      <c r="C12" s="3">
        <v>3</v>
      </c>
      <c r="D12" s="2">
        <v>3000</v>
      </c>
      <c r="E12" s="2">
        <f>C12*D12</f>
        <v>9000</v>
      </c>
      <c r="F12" s="2" t="s">
        <v>17</v>
      </c>
    </row>
    <row r="13" spans="1:6" x14ac:dyDescent="0.35">
      <c r="A13" s="11"/>
      <c r="B13" s="2" t="s">
        <v>7</v>
      </c>
      <c r="C13" s="3">
        <v>120</v>
      </c>
      <c r="D13" s="2">
        <v>50</v>
      </c>
      <c r="E13" s="2">
        <f>C13*D13</f>
        <v>6000</v>
      </c>
      <c r="F13" s="5" t="s">
        <v>18</v>
      </c>
    </row>
    <row r="14" spans="1:6" x14ac:dyDescent="0.35">
      <c r="A14" s="12"/>
      <c r="B14" s="2" t="s">
        <v>8</v>
      </c>
      <c r="C14" s="3"/>
      <c r="D14" s="2"/>
      <c r="E14" s="2">
        <f>E12+E13</f>
        <v>15000</v>
      </c>
      <c r="F14" s="2"/>
    </row>
    <row r="15" spans="1:6" x14ac:dyDescent="0.35">
      <c r="A15" s="9" t="s">
        <v>10</v>
      </c>
      <c r="B15" s="9"/>
      <c r="C15" s="9"/>
      <c r="D15" s="7"/>
      <c r="E15" s="8">
        <f>(E5+E14+E8+E11)*0.08</f>
        <v>5828.8</v>
      </c>
      <c r="F15" s="2"/>
    </row>
    <row r="16" spans="1:6" x14ac:dyDescent="0.35">
      <c r="A16" s="13" t="s">
        <v>11</v>
      </c>
      <c r="B16" s="14"/>
      <c r="C16" s="14"/>
      <c r="D16" s="7"/>
      <c r="E16" s="8">
        <f>E15+E5+E14+E8+E11</f>
        <v>78688.800000000003</v>
      </c>
      <c r="F16" s="2"/>
    </row>
    <row r="17" spans="1:6" x14ac:dyDescent="0.35">
      <c r="A17" s="9" t="s">
        <v>12</v>
      </c>
      <c r="B17" s="9"/>
      <c r="C17" s="9"/>
      <c r="D17" s="7"/>
      <c r="E17" s="8">
        <f>E16*0.06</f>
        <v>4721.3280000000004</v>
      </c>
      <c r="F17" s="2"/>
    </row>
    <row r="18" spans="1:6" x14ac:dyDescent="0.35">
      <c r="A18" s="9" t="s">
        <v>13</v>
      </c>
      <c r="B18" s="9"/>
      <c r="C18" s="9"/>
      <c r="D18" s="7"/>
      <c r="E18" s="8">
        <f>E16+E17</f>
        <v>83410.127999999997</v>
      </c>
      <c r="F18" s="2"/>
    </row>
  </sheetData>
  <mergeCells count="8">
    <mergeCell ref="A18:C18"/>
    <mergeCell ref="A9:A11"/>
    <mergeCell ref="A2:A5"/>
    <mergeCell ref="A6:A8"/>
    <mergeCell ref="A12:A14"/>
    <mergeCell ref="A15:C15"/>
    <mergeCell ref="A16:C16"/>
    <mergeCell ref="A17:C1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CD98-8036-4B62-89CB-A2275E3CEB87}">
  <dimension ref="A1:F19"/>
  <sheetViews>
    <sheetView tabSelected="1" topLeftCell="A7" workbookViewId="0">
      <selection activeCell="E7" sqref="E7:F7"/>
    </sheetView>
  </sheetViews>
  <sheetFormatPr defaultRowHeight="14.15" x14ac:dyDescent="0.35"/>
  <cols>
    <col min="1" max="1" width="18.35546875" bestFit="1" customWidth="1"/>
    <col min="2" max="2" width="8.7109375" customWidth="1"/>
    <col min="5" max="5" width="11.640625" customWidth="1"/>
    <col min="6" max="6" width="29.14062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s="19" customFormat="1" x14ac:dyDescent="0.35">
      <c r="A2" s="15" t="s">
        <v>14</v>
      </c>
      <c r="B2" s="16" t="s">
        <v>6</v>
      </c>
      <c r="C2" s="17">
        <v>3</v>
      </c>
      <c r="D2" s="16">
        <v>4500</v>
      </c>
      <c r="E2" s="16">
        <f>C2*D2</f>
        <v>13500</v>
      </c>
      <c r="F2" s="22" t="s">
        <v>17</v>
      </c>
    </row>
    <row r="3" spans="1:6" s="19" customFormat="1" x14ac:dyDescent="0.35">
      <c r="A3" s="20"/>
      <c r="B3" s="16" t="s">
        <v>7</v>
      </c>
      <c r="C3" s="17">
        <v>108</v>
      </c>
      <c r="D3" s="16">
        <v>58</v>
      </c>
      <c r="E3" s="16">
        <f>C3*D3</f>
        <v>6264</v>
      </c>
      <c r="F3" s="23" t="s">
        <v>28</v>
      </c>
    </row>
    <row r="4" spans="1:6" s="19" customFormat="1" x14ac:dyDescent="0.35">
      <c r="A4" s="20"/>
      <c r="B4" s="16" t="s">
        <v>26</v>
      </c>
      <c r="C4" s="17">
        <v>15</v>
      </c>
      <c r="D4" s="16">
        <v>542</v>
      </c>
      <c r="E4" s="16">
        <f>C4*D4</f>
        <v>8130</v>
      </c>
      <c r="F4" s="23" t="s">
        <v>27</v>
      </c>
    </row>
    <row r="5" spans="1:6" s="19" customFormat="1" x14ac:dyDescent="0.35">
      <c r="A5" s="20"/>
      <c r="B5" s="16" t="s">
        <v>19</v>
      </c>
      <c r="C5" s="17">
        <v>1</v>
      </c>
      <c r="D5" s="16">
        <v>200</v>
      </c>
      <c r="E5" s="16">
        <f>C5*D5</f>
        <v>200</v>
      </c>
      <c r="F5" s="23" t="s">
        <v>20</v>
      </c>
    </row>
    <row r="6" spans="1:6" s="19" customFormat="1" x14ac:dyDescent="0.35">
      <c r="A6" s="21"/>
      <c r="B6" s="16" t="s">
        <v>8</v>
      </c>
      <c r="C6" s="17"/>
      <c r="D6" s="16"/>
      <c r="E6" s="16">
        <f>SUM(E2:E5)</f>
        <v>28094</v>
      </c>
      <c r="F6" s="16"/>
    </row>
    <row r="7" spans="1:6" s="19" customFormat="1" x14ac:dyDescent="0.35">
      <c r="A7" s="15" t="s">
        <v>9</v>
      </c>
      <c r="B7" s="16" t="s">
        <v>6</v>
      </c>
      <c r="C7" s="17">
        <v>3</v>
      </c>
      <c r="D7" s="18">
        <v>2900</v>
      </c>
      <c r="E7" s="16">
        <f>C7*D7</f>
        <v>8700</v>
      </c>
      <c r="F7" s="16" t="s">
        <v>22</v>
      </c>
    </row>
    <row r="8" spans="1:6" s="19" customFormat="1" x14ac:dyDescent="0.35">
      <c r="A8" s="20"/>
      <c r="B8" s="16" t="s">
        <v>7</v>
      </c>
      <c r="C8" s="17">
        <v>129</v>
      </c>
      <c r="D8" s="16">
        <v>50</v>
      </c>
      <c r="E8" s="16">
        <f>C8*D8</f>
        <v>6450</v>
      </c>
      <c r="F8" s="16" t="s">
        <v>25</v>
      </c>
    </row>
    <row r="9" spans="1:6" s="19" customFormat="1" x14ac:dyDescent="0.35">
      <c r="A9" s="21"/>
      <c r="B9" s="16" t="s">
        <v>8</v>
      </c>
      <c r="C9" s="17"/>
      <c r="D9" s="16"/>
      <c r="E9" s="16">
        <f>E7+E8</f>
        <v>15150</v>
      </c>
      <c r="F9" s="16"/>
    </row>
    <row r="10" spans="1:6" x14ac:dyDescent="0.35">
      <c r="A10" s="10" t="s">
        <v>16</v>
      </c>
      <c r="B10" s="2" t="s">
        <v>6</v>
      </c>
      <c r="C10" s="3">
        <v>0</v>
      </c>
      <c r="D10" s="6">
        <v>5000</v>
      </c>
      <c r="E10" s="2">
        <f>C10*D10</f>
        <v>0</v>
      </c>
      <c r="F10" s="2" t="s">
        <v>23</v>
      </c>
    </row>
    <row r="11" spans="1:6" x14ac:dyDescent="0.35">
      <c r="A11" s="11"/>
      <c r="B11" s="2" t="s">
        <v>7</v>
      </c>
      <c r="C11" s="3">
        <v>0</v>
      </c>
      <c r="D11" s="2">
        <v>50</v>
      </c>
      <c r="E11" s="2">
        <f>C11*D11</f>
        <v>0</v>
      </c>
      <c r="F11" s="2" t="s">
        <v>18</v>
      </c>
    </row>
    <row r="12" spans="1:6" x14ac:dyDescent="0.35">
      <c r="A12" s="12"/>
      <c r="B12" s="2" t="s">
        <v>8</v>
      </c>
      <c r="C12" s="3"/>
      <c r="D12" s="2"/>
      <c r="E12" s="2">
        <f>E10+E11</f>
        <v>0</v>
      </c>
      <c r="F12" s="2"/>
    </row>
    <row r="13" spans="1:6" x14ac:dyDescent="0.35">
      <c r="A13" s="10" t="s">
        <v>15</v>
      </c>
      <c r="B13" s="2" t="s">
        <v>6</v>
      </c>
      <c r="C13" s="3">
        <v>0</v>
      </c>
      <c r="D13" s="2">
        <v>3000</v>
      </c>
      <c r="E13" s="2">
        <f>C13*D13</f>
        <v>0</v>
      </c>
      <c r="F13" s="2" t="s">
        <v>24</v>
      </c>
    </row>
    <row r="14" spans="1:6" x14ac:dyDescent="0.35">
      <c r="A14" s="11"/>
      <c r="B14" s="2" t="s">
        <v>7</v>
      </c>
      <c r="C14" s="3">
        <v>0</v>
      </c>
      <c r="D14" s="2">
        <v>50</v>
      </c>
      <c r="E14" s="2">
        <f>C14*D14</f>
        <v>0</v>
      </c>
      <c r="F14" s="5" t="s">
        <v>18</v>
      </c>
    </row>
    <row r="15" spans="1:6" x14ac:dyDescent="0.35">
      <c r="A15" s="12"/>
      <c r="B15" s="2" t="s">
        <v>8</v>
      </c>
      <c r="C15" s="3"/>
      <c r="D15" s="2"/>
      <c r="E15" s="2">
        <f>E13+E14</f>
        <v>0</v>
      </c>
      <c r="F15" s="2"/>
    </row>
    <row r="16" spans="1:6" x14ac:dyDescent="0.35">
      <c r="A16" s="9" t="s">
        <v>10</v>
      </c>
      <c r="B16" s="9"/>
      <c r="C16" s="9"/>
      <c r="D16" s="7"/>
      <c r="E16" s="8">
        <f>(E6+E15+E9+E12)*0.08</f>
        <v>3459.52</v>
      </c>
      <c r="F16" s="2"/>
    </row>
    <row r="17" spans="1:6" x14ac:dyDescent="0.35">
      <c r="A17" s="13" t="s">
        <v>11</v>
      </c>
      <c r="B17" s="14"/>
      <c r="C17" s="14"/>
      <c r="D17" s="7"/>
      <c r="E17" s="8">
        <f>E16+E6+E15+E9+E12</f>
        <v>46703.520000000004</v>
      </c>
      <c r="F17" s="2"/>
    </row>
    <row r="18" spans="1:6" x14ac:dyDescent="0.35">
      <c r="A18" s="9" t="s">
        <v>12</v>
      </c>
      <c r="B18" s="9"/>
      <c r="C18" s="9"/>
      <c r="D18" s="7"/>
      <c r="E18" s="8">
        <f>E17*0.06</f>
        <v>2802.2112000000002</v>
      </c>
      <c r="F18" s="2"/>
    </row>
    <row r="19" spans="1:6" x14ac:dyDescent="0.35">
      <c r="A19" s="9" t="s">
        <v>13</v>
      </c>
      <c r="B19" s="9"/>
      <c r="C19" s="9"/>
      <c r="D19" s="7"/>
      <c r="E19" s="8">
        <f>E17+E18</f>
        <v>49505.731200000002</v>
      </c>
      <c r="F19" s="2"/>
    </row>
  </sheetData>
  <mergeCells count="8">
    <mergeCell ref="A18:C18"/>
    <mergeCell ref="A19:C19"/>
    <mergeCell ref="A2:A6"/>
    <mergeCell ref="A7:A9"/>
    <mergeCell ref="A10:A12"/>
    <mergeCell ref="A13:A15"/>
    <mergeCell ref="A16:C16"/>
    <mergeCell ref="A17:C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12月PO</vt:lpstr>
      <vt:lpstr>结算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2021-11-29T06:53:24Z</dcterms:created>
  <dcterms:modified xsi:type="dcterms:W3CDTF">2021-12-27T09:01:31Z</dcterms:modified>
</cp:coreProperties>
</file>