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默克家庭日/结算单/"/>
    </mc:Choice>
  </mc:AlternateContent>
  <xr:revisionPtr revIDLastSave="0" documentId="13_ncr:1_{EC08656C-72A1-534D-BA80-0E5EA6717371}" xr6:coauthVersionLast="47" xr6:coauthVersionMax="47" xr10:uidLastSave="{00000000-0000-0000-0000-000000000000}"/>
  <bookViews>
    <workbookView xWindow="1880" yWindow="900" windowWidth="28800" windowHeight="16280" xr2:uid="{00000000-000D-0000-FFFF-FFFF00000000}"/>
  </bookViews>
  <sheets>
    <sheet name="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3" l="1"/>
  <c r="H20" i="3"/>
  <c r="H21" i="3"/>
  <c r="H22" i="3"/>
  <c r="H23" i="3"/>
  <c r="H18" i="3"/>
  <c r="H4" i="3"/>
  <c r="H5" i="3"/>
  <c r="H6" i="3"/>
  <c r="H7" i="3"/>
  <c r="H8" i="3"/>
  <c r="H9" i="3"/>
  <c r="H10" i="3"/>
  <c r="H30" i="3" l="1"/>
  <c r="H17" i="3"/>
  <c r="H15" i="3" l="1"/>
  <c r="H13" i="3"/>
  <c r="H14" i="3"/>
  <c r="H16" i="3"/>
  <c r="H24" i="3"/>
  <c r="H12" i="3"/>
  <c r="H3" i="3"/>
  <c r="H11" i="3" s="1"/>
  <c r="H25" i="3" l="1"/>
  <c r="H27" i="3" s="1"/>
  <c r="H29" i="3" l="1"/>
  <c r="H28" i="3"/>
  <c r="H31" i="3" l="1"/>
  <c r="H32" i="3" s="1"/>
  <c r="H33" i="3" s="1"/>
</calcChain>
</file>

<file path=xl/sharedStrings.xml><?xml version="1.0" encoding="utf-8"?>
<sst xmlns="http://schemas.openxmlformats.org/spreadsheetml/2006/main" count="94" uniqueCount="49">
  <si>
    <t>项目</t>
  </si>
  <si>
    <t>规格</t>
  </si>
  <si>
    <t>数量</t>
  </si>
  <si>
    <t>单位</t>
  </si>
  <si>
    <t>单价</t>
  </si>
  <si>
    <t>总价</t>
  </si>
  <si>
    <t>备注</t>
  </si>
  <si>
    <t>服务费</t>
  </si>
  <si>
    <t>天</t>
    <phoneticPr fontId="10" type="noConversion"/>
  </si>
  <si>
    <t>次</t>
    <phoneticPr fontId="10" type="noConversion"/>
  </si>
  <si>
    <t>酒店内服务费</t>
    <phoneticPr fontId="10" type="noConversion"/>
  </si>
  <si>
    <t>酒店外服务费</t>
    <phoneticPr fontId="10" type="noConversion"/>
  </si>
  <si>
    <t>项</t>
    <phoneticPr fontId="10" type="noConversion"/>
  </si>
  <si>
    <t>酒店内小计</t>
    <phoneticPr fontId="10" type="noConversion"/>
  </si>
  <si>
    <t>酒店外小计</t>
    <phoneticPr fontId="10" type="noConversion"/>
  </si>
  <si>
    <t>工作人员</t>
    <phoneticPr fontId="10" type="noConversion"/>
  </si>
  <si>
    <t>人</t>
    <phoneticPr fontId="10" type="noConversion"/>
  </si>
  <si>
    <t>个</t>
    <phoneticPr fontId="10" type="noConversion"/>
  </si>
  <si>
    <t>总计</t>
    <phoneticPr fontId="10" type="noConversion"/>
  </si>
  <si>
    <t>税费6%</t>
    <phoneticPr fontId="10" type="noConversion"/>
  </si>
  <si>
    <t>未税合计</t>
    <phoneticPr fontId="10" type="noConversion"/>
  </si>
  <si>
    <t>场地</t>
    <phoneticPr fontId="10" type="noConversion"/>
  </si>
  <si>
    <t>金卡会员</t>
    <phoneticPr fontId="10" type="noConversion"/>
  </si>
  <si>
    <t>门票</t>
    <phoneticPr fontId="10" type="noConversion"/>
  </si>
  <si>
    <t>真人CS</t>
    <phoneticPr fontId="10" type="noConversion"/>
  </si>
  <si>
    <t>标准主题背景</t>
    <phoneticPr fontId="10" type="noConversion"/>
  </si>
  <si>
    <t>横幅</t>
    <phoneticPr fontId="10" type="noConversion"/>
  </si>
  <si>
    <t>贴纸</t>
    <phoneticPr fontId="10" type="noConversion"/>
  </si>
  <si>
    <t>vip室内</t>
    <phoneticPr fontId="10" type="noConversion"/>
  </si>
  <si>
    <t>嘉禾一品套餐</t>
    <phoneticPr fontId="10" type="noConversion"/>
  </si>
  <si>
    <t>张</t>
    <phoneticPr fontId="10" type="noConversion"/>
  </si>
  <si>
    <t>金卡折扣价及券后价</t>
  </si>
  <si>
    <t>北京 11.2</t>
    <phoneticPr fontId="10" type="noConversion"/>
  </si>
  <si>
    <t>采买</t>
    <phoneticPr fontId="10" type="noConversion"/>
  </si>
  <si>
    <t>手持风扇</t>
    <phoneticPr fontId="10" type="noConversion"/>
  </si>
  <si>
    <t>扑克牌</t>
    <phoneticPr fontId="10" type="noConversion"/>
  </si>
  <si>
    <t>刺绣手工艺品</t>
    <phoneticPr fontId="10" type="noConversion"/>
  </si>
  <si>
    <t>文具圆珠笔</t>
    <phoneticPr fontId="10" type="noConversion"/>
  </si>
  <si>
    <t>盲盒</t>
    <phoneticPr fontId="10" type="noConversion"/>
  </si>
  <si>
    <t>麻将</t>
    <phoneticPr fontId="10" type="noConversion"/>
  </si>
  <si>
    <t>小熊围巾</t>
    <phoneticPr fontId="10" type="noConversion"/>
  </si>
  <si>
    <t>条</t>
    <phoneticPr fontId="10" type="noConversion"/>
  </si>
  <si>
    <t>挂耳咖啡</t>
    <phoneticPr fontId="10" type="noConversion"/>
  </si>
  <si>
    <t>迪士尼围巾</t>
    <phoneticPr fontId="10" type="noConversion"/>
  </si>
  <si>
    <t>种植盆栽</t>
    <phoneticPr fontId="10" type="noConversion"/>
  </si>
  <si>
    <t>DIY小屋</t>
    <phoneticPr fontId="10" type="noConversion"/>
  </si>
  <si>
    <t>咖啡杯</t>
    <phoneticPr fontId="10" type="noConversion"/>
  </si>
  <si>
    <t>茶包</t>
    <phoneticPr fontId="10" type="noConversion"/>
  </si>
  <si>
    <t>结算单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</si>
</sst>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[Red]#,##0.00"/>
  </numFmts>
  <fonts count="12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5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58" fontId="5" fillId="2" borderId="2" xfId="2" applyNumberFormat="1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horizontal="left" vertical="center" wrapText="1"/>
    </xf>
    <xf numFmtId="0" fontId="3" fillId="2" borderId="2" xfId="2" applyFont="1" applyFill="1" applyBorder="1" applyAlignment="1">
      <alignment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2" applyFont="1" applyFill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horizontal="left" vertical="center" wrapText="1"/>
    </xf>
    <xf numFmtId="176" fontId="4" fillId="3" borderId="2" xfId="2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4" borderId="2" xfId="2" applyFont="1" applyFill="1" applyBorder="1" applyAlignment="1">
      <alignment horizontal="center" vertical="center" wrapText="1"/>
    </xf>
    <xf numFmtId="0" fontId="3" fillId="3" borderId="2" xfId="2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4" fillId="3" borderId="2" xfId="2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58" fontId="6" fillId="4" borderId="5" xfId="2" applyNumberFormat="1" applyFont="1" applyFill="1" applyBorder="1" applyAlignment="1">
      <alignment horizontal="right" vertical="center" wrapText="1"/>
    </xf>
    <xf numFmtId="58" fontId="6" fillId="4" borderId="6" xfId="2" applyNumberFormat="1" applyFont="1" applyFill="1" applyBorder="1" applyAlignment="1">
      <alignment horizontal="right" vertical="center" wrapText="1"/>
    </xf>
    <xf numFmtId="58" fontId="6" fillId="4" borderId="7" xfId="2" applyNumberFormat="1" applyFont="1" applyFill="1" applyBorder="1" applyAlignment="1">
      <alignment horizontal="right" vertical="center" wrapText="1"/>
    </xf>
  </cellXfs>
  <cellStyles count="3">
    <cellStyle name="常规" xfId="0" builtinId="0"/>
    <cellStyle name="常规 4" xfId="1" xr:uid="{00000000-0005-0000-0000-000031000000}"/>
    <cellStyle name="常规_Sheet1" xfId="2" xr:uid="{00000000-0005-0000-0000-00003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="140" zoomScaleNormal="140" workbookViewId="0">
      <selection activeCell="B4" sqref="B4"/>
    </sheetView>
  </sheetViews>
  <sheetFormatPr baseColWidth="10" defaultColWidth="9" defaultRowHeight="14"/>
  <cols>
    <col min="1" max="1" width="19.6640625" style="22" customWidth="1"/>
    <col min="2" max="2" width="25" style="22" customWidth="1"/>
    <col min="3" max="5" width="5" style="18" customWidth="1"/>
    <col min="6" max="6" width="6.83203125" style="18" customWidth="1"/>
    <col min="7" max="7" width="9" style="18"/>
    <col min="8" max="8" width="14" style="18" customWidth="1"/>
    <col min="9" max="9" width="20.83203125" style="22" customWidth="1"/>
    <col min="10" max="16384" width="9" style="22"/>
  </cols>
  <sheetData>
    <row r="1" spans="1:9" ht="37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</row>
    <row r="2" spans="1:9" ht="18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2</v>
      </c>
      <c r="F2" s="12" t="s">
        <v>3</v>
      </c>
      <c r="G2" s="12" t="s">
        <v>4</v>
      </c>
      <c r="H2" s="12" t="s">
        <v>5</v>
      </c>
      <c r="I2" s="12" t="s">
        <v>6</v>
      </c>
    </row>
    <row r="3" spans="1:9" ht="20" customHeight="1">
      <c r="A3" s="37" t="s">
        <v>21</v>
      </c>
      <c r="B3" s="1" t="s">
        <v>22</v>
      </c>
      <c r="C3" s="13">
        <v>1</v>
      </c>
      <c r="D3" s="13" t="s">
        <v>9</v>
      </c>
      <c r="E3" s="13">
        <v>1</v>
      </c>
      <c r="F3" s="13" t="s">
        <v>12</v>
      </c>
      <c r="G3" s="13">
        <v>999</v>
      </c>
      <c r="H3" s="13">
        <f>C3*E3*G3</f>
        <v>999</v>
      </c>
      <c r="I3" s="3"/>
    </row>
    <row r="4" spans="1:9" ht="20" customHeight="1">
      <c r="A4" s="38"/>
      <c r="B4" s="1" t="s">
        <v>23</v>
      </c>
      <c r="C4" s="13">
        <v>24</v>
      </c>
      <c r="D4" s="13" t="s">
        <v>30</v>
      </c>
      <c r="E4" s="13">
        <v>1</v>
      </c>
      <c r="F4" s="13" t="s">
        <v>12</v>
      </c>
      <c r="G4" s="13">
        <v>385.2</v>
      </c>
      <c r="H4" s="13">
        <f>C4*E4*G4-960</f>
        <v>8284.7999999999993</v>
      </c>
      <c r="I4" s="30" t="s">
        <v>31</v>
      </c>
    </row>
    <row r="5" spans="1:9" ht="20" customHeight="1">
      <c r="A5" s="38"/>
      <c r="B5" s="1" t="s">
        <v>24</v>
      </c>
      <c r="C5" s="13">
        <v>16</v>
      </c>
      <c r="D5" s="13" t="s">
        <v>30</v>
      </c>
      <c r="E5" s="13">
        <v>1</v>
      </c>
      <c r="F5" s="13" t="s">
        <v>12</v>
      </c>
      <c r="G5" s="13">
        <v>115.2</v>
      </c>
      <c r="H5" s="13">
        <f t="shared" ref="H5:H10" si="0">C5*E5*G5</f>
        <v>1843.2</v>
      </c>
      <c r="I5" s="3"/>
    </row>
    <row r="6" spans="1:9" ht="20" customHeight="1">
      <c r="A6" s="38"/>
      <c r="B6" s="1" t="s">
        <v>25</v>
      </c>
      <c r="C6" s="13">
        <v>1</v>
      </c>
      <c r="D6" s="13" t="s">
        <v>9</v>
      </c>
      <c r="E6" s="13">
        <v>1</v>
      </c>
      <c r="F6" s="13" t="s">
        <v>12</v>
      </c>
      <c r="G6" s="13">
        <v>1680</v>
      </c>
      <c r="H6" s="13">
        <f t="shared" si="0"/>
        <v>1680</v>
      </c>
      <c r="I6" s="3"/>
    </row>
    <row r="7" spans="1:9" ht="20" customHeight="1">
      <c r="A7" s="38"/>
      <c r="B7" s="1" t="s">
        <v>26</v>
      </c>
      <c r="C7" s="13">
        <v>1</v>
      </c>
      <c r="D7" s="13" t="s">
        <v>9</v>
      </c>
      <c r="E7" s="13">
        <v>1</v>
      </c>
      <c r="F7" s="13" t="s">
        <v>12</v>
      </c>
      <c r="G7" s="13">
        <v>500</v>
      </c>
      <c r="H7" s="13">
        <f t="shared" si="0"/>
        <v>500</v>
      </c>
      <c r="I7" s="3"/>
    </row>
    <row r="8" spans="1:9" ht="20" customHeight="1">
      <c r="A8" s="38"/>
      <c r="B8" s="1" t="s">
        <v>27</v>
      </c>
      <c r="C8" s="13">
        <v>1</v>
      </c>
      <c r="D8" s="13" t="s">
        <v>9</v>
      </c>
      <c r="E8" s="13">
        <v>1</v>
      </c>
      <c r="F8" s="13" t="s">
        <v>12</v>
      </c>
      <c r="G8" s="13">
        <v>200</v>
      </c>
      <c r="H8" s="13">
        <f t="shared" si="0"/>
        <v>200</v>
      </c>
      <c r="I8" s="3"/>
    </row>
    <row r="9" spans="1:9" ht="20" customHeight="1">
      <c r="A9" s="38"/>
      <c r="B9" s="1" t="s">
        <v>28</v>
      </c>
      <c r="C9" s="13">
        <v>1</v>
      </c>
      <c r="D9" s="13" t="s">
        <v>9</v>
      </c>
      <c r="E9" s="13">
        <v>1</v>
      </c>
      <c r="F9" s="13" t="s">
        <v>12</v>
      </c>
      <c r="G9" s="13">
        <v>5000</v>
      </c>
      <c r="H9" s="13">
        <f t="shared" si="0"/>
        <v>5000</v>
      </c>
      <c r="I9" s="3"/>
    </row>
    <row r="10" spans="1:9" ht="20" customHeight="1">
      <c r="A10" s="38"/>
      <c r="B10" s="1" t="s">
        <v>29</v>
      </c>
      <c r="C10" s="13">
        <v>1</v>
      </c>
      <c r="D10" s="13" t="s">
        <v>9</v>
      </c>
      <c r="E10" s="13">
        <v>1</v>
      </c>
      <c r="F10" s="13" t="s">
        <v>12</v>
      </c>
      <c r="G10" s="13">
        <v>2656</v>
      </c>
      <c r="H10" s="13">
        <f t="shared" si="0"/>
        <v>2656</v>
      </c>
      <c r="I10" s="3"/>
    </row>
    <row r="11" spans="1:9" ht="20" customHeight="1">
      <c r="A11" s="39"/>
      <c r="B11" s="40" t="s">
        <v>18</v>
      </c>
      <c r="C11" s="41"/>
      <c r="D11" s="41"/>
      <c r="E11" s="41"/>
      <c r="F11" s="41"/>
      <c r="G11" s="42"/>
      <c r="H11" s="24">
        <f>SUM(H3:H10)</f>
        <v>21163</v>
      </c>
      <c r="I11" s="3"/>
    </row>
    <row r="12" spans="1:9" ht="18" customHeight="1">
      <c r="A12" s="37" t="s">
        <v>33</v>
      </c>
      <c r="B12" s="1" t="s">
        <v>34</v>
      </c>
      <c r="C12" s="13">
        <v>2</v>
      </c>
      <c r="D12" s="13" t="s">
        <v>17</v>
      </c>
      <c r="E12" s="13">
        <v>1</v>
      </c>
      <c r="F12" s="13" t="s">
        <v>9</v>
      </c>
      <c r="G12" s="13">
        <v>283.10000000000002</v>
      </c>
      <c r="H12" s="13">
        <f>C12*E12*G12</f>
        <v>566.20000000000005</v>
      </c>
      <c r="I12" s="2"/>
    </row>
    <row r="13" spans="1:9" ht="18" customHeight="1">
      <c r="A13" s="38"/>
      <c r="B13" s="1" t="s">
        <v>35</v>
      </c>
      <c r="C13" s="13">
        <v>1</v>
      </c>
      <c r="D13" s="13" t="s">
        <v>17</v>
      </c>
      <c r="E13" s="13">
        <v>1</v>
      </c>
      <c r="F13" s="13" t="s">
        <v>9</v>
      </c>
      <c r="G13" s="13">
        <v>75.5</v>
      </c>
      <c r="H13" s="13">
        <f t="shared" ref="H13:H24" si="1">C13*E13*G13</f>
        <v>75.5</v>
      </c>
      <c r="I13" s="2"/>
    </row>
    <row r="14" spans="1:9" ht="18" customHeight="1">
      <c r="A14" s="38"/>
      <c r="B14" s="1" t="s">
        <v>36</v>
      </c>
      <c r="C14" s="13">
        <v>20</v>
      </c>
      <c r="D14" s="13" t="s">
        <v>17</v>
      </c>
      <c r="E14" s="13">
        <v>1</v>
      </c>
      <c r="F14" s="13" t="s">
        <v>9</v>
      </c>
      <c r="G14" s="13">
        <v>14.268000000000001</v>
      </c>
      <c r="H14" s="13">
        <f t="shared" si="1"/>
        <v>285.36</v>
      </c>
      <c r="I14" s="2"/>
    </row>
    <row r="15" spans="1:9" ht="18" customHeight="1">
      <c r="A15" s="38"/>
      <c r="B15" s="1" t="s">
        <v>37</v>
      </c>
      <c r="C15" s="13">
        <v>28</v>
      </c>
      <c r="D15" s="13" t="s">
        <v>17</v>
      </c>
      <c r="E15" s="13">
        <v>1</v>
      </c>
      <c r="F15" s="13" t="s">
        <v>9</v>
      </c>
      <c r="G15" s="13">
        <v>9.2624999999999993</v>
      </c>
      <c r="H15" s="13">
        <f t="shared" ref="H15" si="2">C15*E15*G15</f>
        <v>259.34999999999997</v>
      </c>
      <c r="I15" s="2"/>
    </row>
    <row r="16" spans="1:9" ht="18" customHeight="1">
      <c r="A16" s="38"/>
      <c r="B16" s="1" t="s">
        <v>38</v>
      </c>
      <c r="C16" s="13">
        <v>1</v>
      </c>
      <c r="D16" s="13" t="s">
        <v>12</v>
      </c>
      <c r="E16" s="13">
        <v>1</v>
      </c>
      <c r="F16" s="13" t="s">
        <v>9</v>
      </c>
      <c r="G16" s="13">
        <v>55</v>
      </c>
      <c r="H16" s="13">
        <f t="shared" si="1"/>
        <v>55</v>
      </c>
      <c r="I16" s="2"/>
    </row>
    <row r="17" spans="1:9" ht="18" customHeight="1">
      <c r="A17" s="38"/>
      <c r="B17" s="1" t="s">
        <v>39</v>
      </c>
      <c r="C17" s="13">
        <v>1</v>
      </c>
      <c r="D17" s="13" t="s">
        <v>17</v>
      </c>
      <c r="E17" s="13">
        <v>1</v>
      </c>
      <c r="F17" s="13" t="s">
        <v>9</v>
      </c>
      <c r="G17" s="13">
        <v>126</v>
      </c>
      <c r="H17" s="13">
        <f t="shared" ref="H17:H23" si="3">C17*E17*G17</f>
        <v>126</v>
      </c>
      <c r="I17" s="2"/>
    </row>
    <row r="18" spans="1:9" ht="18" customHeight="1">
      <c r="A18" s="38"/>
      <c r="B18" s="1" t="s">
        <v>40</v>
      </c>
      <c r="C18" s="13">
        <v>10</v>
      </c>
      <c r="D18" s="13" t="s">
        <v>41</v>
      </c>
      <c r="E18" s="13">
        <v>1</v>
      </c>
      <c r="F18" s="13" t="s">
        <v>9</v>
      </c>
      <c r="G18" s="13">
        <v>43.3</v>
      </c>
      <c r="H18" s="13">
        <f t="shared" si="3"/>
        <v>433</v>
      </c>
      <c r="I18" s="2"/>
    </row>
    <row r="19" spans="1:9" ht="18" customHeight="1">
      <c r="A19" s="38"/>
      <c r="B19" s="1" t="s">
        <v>42</v>
      </c>
      <c r="C19" s="13">
        <v>1</v>
      </c>
      <c r="D19" s="13" t="s">
        <v>12</v>
      </c>
      <c r="E19" s="13">
        <v>1</v>
      </c>
      <c r="F19" s="13" t="s">
        <v>9</v>
      </c>
      <c r="G19" s="13">
        <v>306.60000000000002</v>
      </c>
      <c r="H19" s="13">
        <f t="shared" si="3"/>
        <v>306.60000000000002</v>
      </c>
      <c r="I19" s="2"/>
    </row>
    <row r="20" spans="1:9" ht="18" customHeight="1">
      <c r="A20" s="38"/>
      <c r="B20" s="1" t="s">
        <v>43</v>
      </c>
      <c r="C20" s="13">
        <v>30</v>
      </c>
      <c r="D20" s="13" t="s">
        <v>41</v>
      </c>
      <c r="E20" s="13">
        <v>1</v>
      </c>
      <c r="F20" s="13" t="s">
        <v>9</v>
      </c>
      <c r="G20" s="13">
        <v>75.989999999999995</v>
      </c>
      <c r="H20" s="13">
        <f t="shared" si="3"/>
        <v>2279.6999999999998</v>
      </c>
      <c r="I20" s="2"/>
    </row>
    <row r="21" spans="1:9" ht="18" customHeight="1">
      <c r="A21" s="38"/>
      <c r="B21" s="1" t="s">
        <v>44</v>
      </c>
      <c r="C21" s="13">
        <v>50</v>
      </c>
      <c r="D21" s="13" t="s">
        <v>17</v>
      </c>
      <c r="E21" s="13">
        <v>1</v>
      </c>
      <c r="F21" s="13" t="s">
        <v>9</v>
      </c>
      <c r="G21" s="13">
        <v>4.66</v>
      </c>
      <c r="H21" s="13">
        <f t="shared" si="3"/>
        <v>233</v>
      </c>
      <c r="I21" s="2"/>
    </row>
    <row r="22" spans="1:9" ht="18" customHeight="1">
      <c r="A22" s="38"/>
      <c r="B22" s="1" t="s">
        <v>45</v>
      </c>
      <c r="C22" s="13">
        <v>20</v>
      </c>
      <c r="D22" s="13" t="s">
        <v>17</v>
      </c>
      <c r="E22" s="13">
        <v>1</v>
      </c>
      <c r="F22" s="13" t="s">
        <v>9</v>
      </c>
      <c r="G22" s="13">
        <v>157.51400000000001</v>
      </c>
      <c r="H22" s="13">
        <f t="shared" si="3"/>
        <v>3150.28</v>
      </c>
      <c r="I22" s="2"/>
    </row>
    <row r="23" spans="1:9" ht="18" customHeight="1">
      <c r="A23" s="38"/>
      <c r="B23" s="1" t="s">
        <v>46</v>
      </c>
      <c r="C23" s="13">
        <v>1</v>
      </c>
      <c r="D23" s="13" t="s">
        <v>12</v>
      </c>
      <c r="E23" s="13">
        <v>1</v>
      </c>
      <c r="F23" s="13" t="s">
        <v>9</v>
      </c>
      <c r="G23" s="13">
        <v>153.33000000000001</v>
      </c>
      <c r="H23" s="13">
        <f t="shared" si="3"/>
        <v>153.33000000000001</v>
      </c>
      <c r="I23" s="2"/>
    </row>
    <row r="24" spans="1:9" ht="18" customHeight="1">
      <c r="A24" s="38"/>
      <c r="B24" s="1" t="s">
        <v>47</v>
      </c>
      <c r="C24" s="13">
        <v>1</v>
      </c>
      <c r="D24" s="13" t="s">
        <v>12</v>
      </c>
      <c r="E24" s="13">
        <v>1</v>
      </c>
      <c r="F24" s="13" t="s">
        <v>9</v>
      </c>
      <c r="G24" s="13">
        <v>76.599999999999994</v>
      </c>
      <c r="H24" s="13">
        <f t="shared" si="1"/>
        <v>76.599999999999994</v>
      </c>
      <c r="I24" s="2"/>
    </row>
    <row r="25" spans="1:9" ht="18" customHeight="1">
      <c r="A25" s="39"/>
      <c r="B25" s="40" t="s">
        <v>18</v>
      </c>
      <c r="C25" s="41"/>
      <c r="D25" s="41"/>
      <c r="E25" s="41"/>
      <c r="F25" s="41"/>
      <c r="G25" s="42"/>
      <c r="H25" s="24">
        <f>SUM(H12:H24)</f>
        <v>7999.92</v>
      </c>
      <c r="I25" s="2"/>
    </row>
    <row r="26" spans="1:9" ht="18" customHeight="1">
      <c r="A26" s="32" t="s">
        <v>13</v>
      </c>
      <c r="B26" s="32"/>
      <c r="C26" s="32"/>
      <c r="D26" s="32"/>
      <c r="E26" s="32"/>
      <c r="F26" s="32"/>
      <c r="G26" s="32"/>
      <c r="H26" s="11">
        <v>0</v>
      </c>
      <c r="I26" s="19"/>
    </row>
    <row r="27" spans="1:9" ht="18" customHeight="1">
      <c r="A27" s="32" t="s">
        <v>14</v>
      </c>
      <c r="B27" s="32"/>
      <c r="C27" s="32"/>
      <c r="D27" s="32"/>
      <c r="E27" s="32"/>
      <c r="F27" s="32"/>
      <c r="G27" s="32"/>
      <c r="H27" s="11">
        <f>H11+H25</f>
        <v>29162.92</v>
      </c>
      <c r="I27" s="19"/>
    </row>
    <row r="28" spans="1:9" ht="18" customHeight="1">
      <c r="A28" s="32" t="s">
        <v>7</v>
      </c>
      <c r="B28" s="27" t="s">
        <v>10</v>
      </c>
      <c r="C28" s="11">
        <v>1</v>
      </c>
      <c r="D28" s="11" t="s">
        <v>12</v>
      </c>
      <c r="E28" s="11">
        <v>1</v>
      </c>
      <c r="F28" s="11" t="s">
        <v>9</v>
      </c>
      <c r="G28" s="28">
        <v>7.0000000000000007E-2</v>
      </c>
      <c r="H28" s="11">
        <f>H26*G28</f>
        <v>0</v>
      </c>
      <c r="I28" s="25"/>
    </row>
    <row r="29" spans="1:9" ht="18" customHeight="1">
      <c r="A29" s="32"/>
      <c r="B29" s="20" t="s">
        <v>11</v>
      </c>
      <c r="C29" s="11">
        <v>1</v>
      </c>
      <c r="D29" s="11" t="s">
        <v>12</v>
      </c>
      <c r="E29" s="11">
        <v>1</v>
      </c>
      <c r="F29" s="11" t="s">
        <v>9</v>
      </c>
      <c r="G29" s="28">
        <v>0.09</v>
      </c>
      <c r="H29" s="11">
        <f>H27*G29</f>
        <v>2624.6627999999996</v>
      </c>
      <c r="I29" s="26"/>
    </row>
    <row r="30" spans="1:9" ht="18" customHeight="1">
      <c r="A30" s="29" t="s">
        <v>15</v>
      </c>
      <c r="B30" s="3" t="s">
        <v>32</v>
      </c>
      <c r="C30" s="14">
        <v>1</v>
      </c>
      <c r="D30" s="14" t="s">
        <v>16</v>
      </c>
      <c r="E30" s="14">
        <v>1</v>
      </c>
      <c r="F30" s="14" t="s">
        <v>8</v>
      </c>
      <c r="G30" s="14">
        <v>500</v>
      </c>
      <c r="H30" s="14">
        <f t="shared" ref="H30" si="4">G30*E30*C30</f>
        <v>500</v>
      </c>
      <c r="I30" s="3"/>
    </row>
    <row r="31" spans="1:9" ht="18" customHeight="1">
      <c r="A31" s="32" t="s">
        <v>20</v>
      </c>
      <c r="B31" s="32"/>
      <c r="C31" s="32"/>
      <c r="D31" s="32"/>
      <c r="E31" s="32"/>
      <c r="F31" s="32"/>
      <c r="G31" s="32"/>
      <c r="H31" s="21">
        <f>SUM(H26:H30)</f>
        <v>32287.582799999996</v>
      </c>
      <c r="I31" s="20"/>
    </row>
    <row r="32" spans="1:9" ht="18" customHeight="1">
      <c r="A32" s="32" t="s">
        <v>19</v>
      </c>
      <c r="B32" s="32"/>
      <c r="C32" s="32"/>
      <c r="D32" s="32"/>
      <c r="E32" s="32"/>
      <c r="F32" s="32"/>
      <c r="G32" s="32"/>
      <c r="H32" s="21">
        <f>H31*6%</f>
        <v>1937.2549679999997</v>
      </c>
      <c r="I32" s="20"/>
    </row>
    <row r="33" spans="1:9" ht="18" customHeight="1">
      <c r="A33" s="32" t="s">
        <v>18</v>
      </c>
      <c r="B33" s="32"/>
      <c r="C33" s="32"/>
      <c r="D33" s="32"/>
      <c r="E33" s="32"/>
      <c r="F33" s="32"/>
      <c r="G33" s="32"/>
      <c r="H33" s="21">
        <f>SUM(H31:H32)</f>
        <v>34224.837767999998</v>
      </c>
      <c r="I33" s="20"/>
    </row>
    <row r="34" spans="1:9">
      <c r="A34" s="34"/>
      <c r="B34" s="34"/>
      <c r="C34" s="34"/>
      <c r="D34" s="34"/>
      <c r="E34" s="34"/>
      <c r="F34" s="34"/>
      <c r="G34" s="34"/>
      <c r="H34" s="34"/>
      <c r="I34" s="34"/>
    </row>
    <row r="35" spans="1:9">
      <c r="A35" s="34"/>
      <c r="B35" s="34"/>
      <c r="C35" s="34"/>
      <c r="D35" s="34"/>
      <c r="E35" s="34"/>
      <c r="F35" s="34"/>
      <c r="G35" s="34"/>
      <c r="H35" s="34"/>
      <c r="I35" s="34"/>
    </row>
    <row r="36" spans="1:9" ht="24.75" customHeight="1">
      <c r="A36" s="34"/>
      <c r="B36" s="34"/>
      <c r="C36" s="34"/>
      <c r="D36" s="34"/>
      <c r="E36" s="34"/>
      <c r="F36" s="34"/>
      <c r="G36" s="34"/>
      <c r="H36" s="34"/>
      <c r="I36" s="34"/>
    </row>
    <row r="37" spans="1:9" ht="38.75" customHeight="1">
      <c r="A37" s="34"/>
      <c r="B37" s="34"/>
      <c r="C37" s="34"/>
      <c r="D37" s="34"/>
      <c r="E37" s="34"/>
      <c r="F37" s="34"/>
      <c r="G37" s="34"/>
      <c r="H37" s="34"/>
      <c r="I37" s="34"/>
    </row>
    <row r="38" spans="1:9">
      <c r="A38" s="4"/>
      <c r="B38" s="4"/>
      <c r="C38" s="15"/>
      <c r="D38" s="15"/>
      <c r="E38" s="15"/>
      <c r="F38" s="15"/>
      <c r="G38" s="15"/>
      <c r="H38" s="15"/>
      <c r="I38" s="4"/>
    </row>
    <row r="39" spans="1:9">
      <c r="A39" s="35"/>
      <c r="B39" s="35"/>
      <c r="C39" s="35"/>
      <c r="D39" s="35"/>
      <c r="E39" s="35"/>
      <c r="F39" s="35"/>
      <c r="G39" s="35"/>
      <c r="H39" s="35"/>
      <c r="I39" s="35"/>
    </row>
    <row r="40" spans="1:9">
      <c r="A40" s="6"/>
      <c r="B40" s="5"/>
      <c r="C40" s="6"/>
      <c r="D40" s="6"/>
      <c r="E40" s="6"/>
      <c r="F40" s="6"/>
      <c r="G40" s="6"/>
      <c r="H40" s="6"/>
      <c r="I40" s="5"/>
    </row>
    <row r="41" spans="1:9">
      <c r="A41" s="23"/>
      <c r="B41" s="7"/>
      <c r="C41" s="16"/>
      <c r="D41" s="16"/>
      <c r="E41" s="16"/>
      <c r="F41" s="16"/>
      <c r="G41" s="16"/>
      <c r="H41" s="16"/>
      <c r="I41" s="10"/>
    </row>
    <row r="42" spans="1:9">
      <c r="A42" s="8"/>
      <c r="B42" s="8"/>
      <c r="C42" s="17"/>
      <c r="D42" s="17"/>
      <c r="E42" s="17"/>
      <c r="F42" s="33"/>
      <c r="G42" s="33"/>
      <c r="H42" s="33"/>
      <c r="I42" s="33"/>
    </row>
    <row r="43" spans="1:9">
      <c r="A43" s="8"/>
      <c r="B43" s="8"/>
      <c r="C43" s="17"/>
      <c r="D43" s="17"/>
      <c r="E43" s="17"/>
      <c r="F43" s="33"/>
      <c r="G43" s="33"/>
      <c r="H43" s="33"/>
      <c r="I43" s="33"/>
    </row>
    <row r="44" spans="1:9">
      <c r="A44" s="8"/>
      <c r="B44" s="8"/>
      <c r="C44" s="17"/>
      <c r="D44" s="17"/>
      <c r="E44" s="17"/>
      <c r="F44" s="33"/>
      <c r="G44" s="33"/>
      <c r="H44" s="33"/>
      <c r="I44" s="33"/>
    </row>
    <row r="45" spans="1:9">
      <c r="A45" s="8"/>
      <c r="B45" s="8"/>
      <c r="C45" s="17"/>
      <c r="D45" s="17"/>
      <c r="E45" s="17"/>
      <c r="F45" s="33"/>
      <c r="G45" s="33"/>
      <c r="H45" s="33"/>
      <c r="I45" s="33"/>
    </row>
    <row r="46" spans="1:9">
      <c r="A46" s="33"/>
      <c r="B46" s="33"/>
      <c r="C46" s="17"/>
      <c r="D46" s="17"/>
      <c r="E46" s="17"/>
      <c r="F46" s="33"/>
      <c r="G46" s="33"/>
      <c r="H46" s="33"/>
      <c r="I46" s="33"/>
    </row>
    <row r="47" spans="1:9">
      <c r="A47" s="8"/>
      <c r="B47" s="8"/>
      <c r="C47" s="17"/>
      <c r="D47" s="17"/>
      <c r="E47" s="17"/>
      <c r="F47" s="31"/>
      <c r="G47" s="31"/>
      <c r="H47" s="17"/>
      <c r="I47" s="9"/>
    </row>
    <row r="48" spans="1:9">
      <c r="A48" s="8"/>
      <c r="B48" s="8"/>
      <c r="C48" s="17"/>
      <c r="D48" s="17"/>
      <c r="E48" s="17"/>
      <c r="F48" s="33"/>
      <c r="G48" s="33"/>
      <c r="H48" s="33"/>
      <c r="I48" s="33"/>
    </row>
  </sheetData>
  <mergeCells count="24">
    <mergeCell ref="A1:I1"/>
    <mergeCell ref="A37:I37"/>
    <mergeCell ref="A27:G27"/>
    <mergeCell ref="A31:G31"/>
    <mergeCell ref="A3:A11"/>
    <mergeCell ref="B11:G11"/>
    <mergeCell ref="A12:A25"/>
    <mergeCell ref="B25:G25"/>
    <mergeCell ref="A32:G32"/>
    <mergeCell ref="A33:G33"/>
    <mergeCell ref="F47:G47"/>
    <mergeCell ref="A26:G26"/>
    <mergeCell ref="F48:I48"/>
    <mergeCell ref="A28:A29"/>
    <mergeCell ref="F42:I42"/>
    <mergeCell ref="F43:I43"/>
    <mergeCell ref="F44:I44"/>
    <mergeCell ref="F45:I45"/>
    <mergeCell ref="A46:B46"/>
    <mergeCell ref="F46:I46"/>
    <mergeCell ref="A34:I34"/>
    <mergeCell ref="A35:I35"/>
    <mergeCell ref="A36:I36"/>
    <mergeCell ref="A39:I39"/>
  </mergeCells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zhangrongrong@cct.cn</cp:lastModifiedBy>
  <dcterms:created xsi:type="dcterms:W3CDTF">2015-08-21T02:31:00Z</dcterms:created>
  <dcterms:modified xsi:type="dcterms:W3CDTF">2024-11-07T07:36:16Z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A64E2224F67644A0B731EA8452C24BC3_13</vt:lpwstr>
  </property>
  <property fmtid="{D5CDD505-2E9C-101B-9397-08002B2CF9AE}" pid="3" name="KSOProductBuildVer">
    <vt:lpwstr>2052-12.1.0.17827</vt:lpwstr>
  </property>
</Properties>
</file>