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78643C9E-3573-4211-8AE7-D3F6A8573FE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预算" sheetId="2" r:id="rId1"/>
  </sheets>
  <definedNames>
    <definedName name="_xlnm.Print_Area" localSheetId="0">预算!$A$1:$H$74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6" i="2"/>
  <c r="G56" i="2"/>
  <c r="G10" i="2"/>
  <c r="G11" i="2"/>
  <c r="G12" i="2"/>
  <c r="G13" i="2"/>
  <c r="G14" i="2"/>
  <c r="G15" i="2"/>
  <c r="G1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7" i="2" l="1"/>
  <c r="G58" i="2" s="1"/>
  <c r="G59" i="2" l="1"/>
</calcChain>
</file>

<file path=xl/sharedStrings.xml><?xml version="1.0" encoding="utf-8"?>
<sst xmlns="http://schemas.openxmlformats.org/spreadsheetml/2006/main" count="125" uniqueCount="103">
  <si>
    <t xml:space="preserve">项目 Item </t>
  </si>
  <si>
    <t>明细 Description</t>
  </si>
  <si>
    <t>单价</t>
    <phoneticPr fontId="2" type="noConversion"/>
  </si>
  <si>
    <t>天数</t>
    <phoneticPr fontId="2" type="noConversion"/>
  </si>
  <si>
    <t>数量</t>
    <phoneticPr fontId="2" type="noConversion"/>
  </si>
  <si>
    <t>小计</t>
    <phoneticPr fontId="2" type="noConversion"/>
  </si>
  <si>
    <t>备注 Remark</t>
  </si>
  <si>
    <t>Hotel-酒店住宿</t>
    <phoneticPr fontId="2" type="noConversion"/>
  </si>
  <si>
    <t>公付房费</t>
  </si>
  <si>
    <t>第一批 D1 媒体大床房
one-bed room</t>
    <phoneticPr fontId="2" type="noConversion"/>
  </si>
  <si>
    <t>第一批 D2 媒体大床房
one-bed room</t>
    <phoneticPr fontId="2" type="noConversion"/>
  </si>
  <si>
    <t>第二批 D1 媒体大床房
one-bed room</t>
    <phoneticPr fontId="2" type="noConversion"/>
  </si>
  <si>
    <t>第二批 D2 媒体大床房
one-bed room</t>
    <phoneticPr fontId="2" type="noConversion"/>
  </si>
  <si>
    <t>第三批 D1 媒体大床房
one-bed room</t>
    <phoneticPr fontId="2" type="noConversion"/>
  </si>
  <si>
    <t>第三批 D2 媒体大床房
one-bed room</t>
    <phoneticPr fontId="2" type="noConversion"/>
  </si>
  <si>
    <t>第四批 D1 媒体大床房
one-bed room</t>
    <phoneticPr fontId="2" type="noConversion"/>
  </si>
  <si>
    <t>第四批 D2 媒体大床房
one-bed room</t>
    <phoneticPr fontId="2" type="noConversion"/>
  </si>
  <si>
    <t>第五批 D1 媒体大床房
one-bed room</t>
    <phoneticPr fontId="2" type="noConversion"/>
  </si>
  <si>
    <t>第五批 D2 媒体大床房
one-bed room</t>
    <phoneticPr fontId="2" type="noConversion"/>
  </si>
  <si>
    <t>公关公司-工作人员住宿（2人一间）</t>
    <phoneticPr fontId="2" type="noConversion"/>
  </si>
  <si>
    <t xml:space="preserve">
工作人员住宿（2人一间）
Staff（2 person share 1 room)</t>
    <phoneticPr fontId="2" type="noConversion"/>
  </si>
  <si>
    <t>房内welcome package：甜点、水果等Desert，fruit，etc。</t>
    <phoneticPr fontId="2" type="noConversion"/>
  </si>
  <si>
    <t>媒体欢迎小食
welcome package</t>
  </si>
  <si>
    <t>房内
welcome package</t>
    <phoneticPr fontId="2" type="noConversion"/>
  </si>
  <si>
    <t xml:space="preserve">媒体相关
Media Related
每批 10位媒体；共计5批媒体
Each group of 10 media </t>
    <phoneticPr fontId="2" type="noConversion"/>
  </si>
  <si>
    <t>媒体用餐</t>
    <phoneticPr fontId="2" type="noConversion"/>
  </si>
  <si>
    <t>用餐
Meal</t>
    <phoneticPr fontId="2" type="noConversion"/>
  </si>
  <si>
    <t>10 media+5 staff+3backup</t>
    <phoneticPr fontId="2" type="noConversion"/>
  </si>
  <si>
    <t>媒体相关
Media Related</t>
    <phoneticPr fontId="2" type="noConversion"/>
  </si>
  <si>
    <t>第一批媒体-D2-自由晚餐
media dinner
soft drinks should be included</t>
    <phoneticPr fontId="2" type="noConversion"/>
  </si>
  <si>
    <t>第二批媒体-D2-自由晚餐
media dinner
soft drinks should be included</t>
    <phoneticPr fontId="2" type="noConversion"/>
  </si>
  <si>
    <t>第三批媒体-D2-自由晚餐
media dinner
soft drinks should be included</t>
    <phoneticPr fontId="2" type="noConversion"/>
  </si>
  <si>
    <t>第四批媒体-D2-自由晚餐
media dinner
soft drinks should be included</t>
    <phoneticPr fontId="2" type="noConversion"/>
  </si>
  <si>
    <t>第五批媒体-D2-自由晚餐
media dinner
soft drinks should be included</t>
    <phoneticPr fontId="2" type="noConversion"/>
  </si>
  <si>
    <t>场地租赁
Site lease</t>
    <phoneticPr fontId="2" type="noConversion"/>
  </si>
  <si>
    <t>场地租赁--第三方费用
Site lease</t>
    <phoneticPr fontId="2" type="noConversion"/>
  </si>
  <si>
    <t>产品讲座 场地租赁-酒店会议室
Workshop</t>
    <phoneticPr fontId="2" type="noConversion"/>
  </si>
  <si>
    <t>200平米/200 square meters5天使用+1天彩排+1天搭建</t>
    <phoneticPr fontId="2" type="noConversion"/>
  </si>
  <si>
    <t>Transportation/大巴需求（根据媒体具体航班调整需求）</t>
    <phoneticPr fontId="2" type="noConversion"/>
  </si>
  <si>
    <t>媒体接机 机场-酒店(A-H)
Media pick up(A-H)</t>
    <phoneticPr fontId="2" type="noConversion"/>
  </si>
  <si>
    <t>GL8</t>
  </si>
  <si>
    <t>5批媒体/5 batch of media</t>
    <phoneticPr fontId="2" type="noConversion"/>
  </si>
  <si>
    <t>19座考斯特</t>
    <phoneticPr fontId="2" type="noConversion"/>
  </si>
  <si>
    <t>5批媒体/5 batch of media
包天</t>
    <phoneticPr fontId="2" type="noConversion"/>
  </si>
  <si>
    <t>媒体送机 酒店-机场（H-A）
Media delivery （H-A）</t>
  </si>
  <si>
    <t>工作人员用车 全天用车</t>
    <phoneticPr fontId="2" type="noConversion"/>
  </si>
  <si>
    <t>7天</t>
    <phoneticPr fontId="2" type="noConversion"/>
  </si>
  <si>
    <t>About Media/媒体相关</t>
  </si>
  <si>
    <t>实报实销</t>
    <phoneticPr fontId="2" type="noConversion"/>
  </si>
  <si>
    <t>媒体防疫物品
Medical Supplies</t>
    <phoneticPr fontId="2" type="noConversion"/>
  </si>
  <si>
    <t>消毒凝胶，一次性口罩，酒精消毒喷雾，体温检测仪等</t>
    <phoneticPr fontId="2" type="noConversion"/>
  </si>
  <si>
    <t>车费
vchicle</t>
    <phoneticPr fontId="2" type="noConversion"/>
  </si>
  <si>
    <t>试驾车电费，6台车＊5次
fuel fee for Test Drive Vehicle</t>
    <phoneticPr fontId="2" type="noConversion"/>
  </si>
  <si>
    <t>台 car</t>
    <phoneticPr fontId="2" type="noConversion"/>
  </si>
  <si>
    <t>试驾车清洁美容，6台车＊5次
Test Drive Vehicle cleaning,etc.</t>
    <phoneticPr fontId="2" type="noConversion"/>
  </si>
  <si>
    <t>次 times</t>
    <phoneticPr fontId="2" type="noConversion"/>
  </si>
  <si>
    <t>试驾车临牌（4400元/张*6台）
Vehicle temporary license plate</t>
    <phoneticPr fontId="2" type="noConversion"/>
  </si>
  <si>
    <t>张 piece</t>
    <phoneticPr fontId="2" type="noConversion"/>
  </si>
  <si>
    <t>固定费用</t>
    <phoneticPr fontId="2" type="noConversion"/>
  </si>
  <si>
    <t xml:space="preserve">停车费等杂费，按6台车*5批
Test Driving toll and parking fee，Cost-Based Reimbursement </t>
    <phoneticPr fontId="2" type="noConversion"/>
  </si>
  <si>
    <t>份 set</t>
    <phoneticPr fontId="2" type="noConversion"/>
  </si>
  <si>
    <t>工作车租赁，1台车*7天，踩点工作车，1台车*3天，含油费
Working car rental</t>
    <phoneticPr fontId="2" type="noConversion"/>
  </si>
  <si>
    <t>试驾保险
Test driving insurance</t>
    <phoneticPr fontId="2" type="noConversion"/>
  </si>
  <si>
    <t>人 person</t>
    <phoneticPr fontId="2" type="noConversion"/>
  </si>
  <si>
    <t>试驾教练及车辆管理费用
Vehicle management</t>
    <phoneticPr fontId="2" type="noConversion"/>
  </si>
  <si>
    <t>试驾教练共2人（试驾教练2人*8天，含人员津贴、住宿、用餐、大交通费用）
Personnel and vehicles</t>
    <phoneticPr fontId="2" type="noConversion"/>
  </si>
  <si>
    <t>天 day</t>
    <phoneticPr fontId="2" type="noConversion"/>
  </si>
  <si>
    <t>车辆整备共4人（车辆整备4人*6天；含人员津贴、住宿、用餐、大交通费用）
Personnel and vehicles</t>
    <phoneticPr fontId="2" type="noConversion"/>
  </si>
  <si>
    <t>不可预估费用--第三方费用
unexpected fee</t>
    <phoneticPr fontId="2" type="noConversion"/>
  </si>
  <si>
    <t>打印费、快递费工作人员交通费等</t>
    <phoneticPr fontId="2" type="noConversion"/>
  </si>
  <si>
    <t>工作人员用餐
Meals for Agency Staff</t>
    <phoneticPr fontId="1" type="noConversion"/>
  </si>
  <si>
    <t>工作人员用餐
Staff meals</t>
    <phoneticPr fontId="1" type="noConversion"/>
  </si>
  <si>
    <t>工作人员交通费
Traffic Expense  for Agency Staff</t>
    <phoneticPr fontId="1" type="noConversion"/>
  </si>
  <si>
    <t>工作人员短途往返交通费
Short-distance round-trip transportation fee for staff</t>
    <phoneticPr fontId="1" type="noConversion"/>
  </si>
  <si>
    <t>workshop PPT 美化费
Workshop PPT beautification fee</t>
    <phoneticPr fontId="1" type="noConversion"/>
  </si>
  <si>
    <t>服务费</t>
    <phoneticPr fontId="2" type="noConversion"/>
  </si>
  <si>
    <t>旅行社费用总计（不含增值税6%）</t>
    <phoneticPr fontId="2" type="noConversion"/>
  </si>
  <si>
    <t>小计（Net）</t>
    <phoneticPr fontId="1" type="noConversion"/>
  </si>
  <si>
    <r>
      <t>媒体交通</t>
    </r>
    <r>
      <rPr>
        <sz val="14"/>
        <rFont val="宋体"/>
        <family val="3"/>
        <charset val="134"/>
      </rPr>
      <t>费</t>
    </r>
    <r>
      <rPr>
        <sz val="14"/>
        <rFont val="汉仪旗黑Y3-35简"/>
        <family val="1"/>
        <charset val="134"/>
      </rPr>
      <t>用</t>
    </r>
    <r>
      <rPr>
        <sz val="14"/>
        <rFont val="汉仪旗黑Y3-35简"/>
        <family val="1"/>
        <charset val="134"/>
      </rPr>
      <t xml:space="preserve">
Transportation Reimbursement</t>
    </r>
    <phoneticPr fontId="2" type="noConversion"/>
  </si>
  <si>
    <r>
      <rPr>
        <sz val="14"/>
        <rFont val="宋体"/>
        <family val="3"/>
        <charset val="134"/>
      </rPr>
      <t>摄</t>
    </r>
    <r>
      <rPr>
        <sz val="14"/>
        <rFont val="汉仪旗黑Y3-35简"/>
        <family val="1"/>
        <charset val="134"/>
      </rPr>
      <t>影</t>
    </r>
    <r>
      <rPr>
        <sz val="14"/>
        <rFont val="宋体"/>
        <family val="3"/>
        <charset val="134"/>
      </rPr>
      <t>摄</t>
    </r>
    <r>
      <rPr>
        <sz val="14"/>
        <rFont val="汉仪旗黑Y3-35简"/>
        <family val="1"/>
        <charset val="134"/>
      </rPr>
      <t>像---第三方</t>
    </r>
    <r>
      <rPr>
        <sz val="14"/>
        <rFont val="宋体"/>
        <family val="3"/>
        <charset val="134"/>
      </rPr>
      <t>费</t>
    </r>
    <r>
      <rPr>
        <sz val="14"/>
        <rFont val="汉仪旗黑Y3-35简"/>
        <family val="1"/>
        <charset val="134"/>
      </rPr>
      <t>用
photography &amp; video</t>
    </r>
    <phoneticPr fontId="2" type="noConversion"/>
  </si>
  <si>
    <t>综合天气、当地电动车配套设施，及体现产品力，试驾地点拟安排在陵水，此区域的酒店的自助晚餐均价为300元/位左右。
In order to reflect the product strength, the test drive location is arranged in Lingshui, the average dinner price of decent hotels in  Lingshui area is 300 rmb/pp</t>
    <phoneticPr fontId="2" type="noConversion"/>
  </si>
  <si>
    <r>
      <rPr>
        <sz val="14"/>
        <color indexed="8"/>
        <rFont val="宋体"/>
        <family val="3"/>
        <charset val="134"/>
      </rPr>
      <t>媒体试驾</t>
    </r>
    <r>
      <rPr>
        <sz val="14"/>
        <color indexed="8"/>
        <rFont val="汉仪旗黑Y3-35简"/>
        <family val="1"/>
        <charset val="134"/>
      </rPr>
      <t>保</t>
    </r>
    <r>
      <rPr>
        <sz val="14"/>
        <color indexed="8"/>
        <rFont val="宋体"/>
        <family val="3"/>
        <charset val="134"/>
      </rPr>
      <t>险</t>
    </r>
    <r>
      <rPr>
        <sz val="14"/>
        <color indexed="8"/>
        <rFont val="汉仪旗黑Y3-35简"/>
        <family val="1"/>
        <charset val="134"/>
      </rPr>
      <t>（意外</t>
    </r>
    <r>
      <rPr>
        <sz val="14"/>
        <color indexed="8"/>
        <rFont val="宋体"/>
        <family val="3"/>
        <charset val="134"/>
      </rPr>
      <t>伤</t>
    </r>
    <r>
      <rPr>
        <sz val="14"/>
        <color indexed="8"/>
        <rFont val="汉仪旗黑Y3-35简"/>
        <family val="1"/>
        <charset val="134"/>
      </rPr>
      <t>害身故/</t>
    </r>
    <r>
      <rPr>
        <sz val="14"/>
        <color indexed="8"/>
        <rFont val="宋体"/>
        <family val="3"/>
        <charset val="134"/>
      </rPr>
      <t>伤残</t>
    </r>
    <r>
      <rPr>
        <sz val="14"/>
        <color indexed="8"/>
        <rFont val="汉仪旗黑Y3-35简"/>
        <family val="1"/>
        <charset val="134"/>
      </rPr>
      <t xml:space="preserve"> 50万、意外</t>
    </r>
    <r>
      <rPr>
        <sz val="14"/>
        <color indexed="8"/>
        <rFont val="宋体"/>
        <family val="3"/>
        <charset val="134"/>
      </rPr>
      <t>伤</t>
    </r>
    <r>
      <rPr>
        <sz val="14"/>
        <color indexed="8"/>
        <rFont val="汉仪旗黑Y3-35简"/>
        <family val="1"/>
        <charset val="134"/>
      </rPr>
      <t>害</t>
    </r>
    <r>
      <rPr>
        <sz val="14"/>
        <color indexed="8"/>
        <rFont val="宋体"/>
        <family val="3"/>
        <charset val="134"/>
      </rPr>
      <t>医疗</t>
    </r>
    <r>
      <rPr>
        <sz val="14"/>
        <color indexed="8"/>
        <rFont val="汉仪旗黑Y3-35简"/>
        <family val="1"/>
        <charset val="134"/>
      </rPr>
      <t>2万、意外住院津</t>
    </r>
    <r>
      <rPr>
        <sz val="14"/>
        <color indexed="8"/>
        <rFont val="宋体"/>
        <family val="3"/>
        <charset val="134"/>
      </rPr>
      <t>贴</t>
    </r>
    <r>
      <rPr>
        <sz val="14"/>
        <color indexed="8"/>
        <rFont val="汉仪旗黑Y3-35简"/>
        <family val="1"/>
        <charset val="134"/>
      </rPr>
      <t>50元/天），10人*5批
Media Test driving insurance</t>
    </r>
    <phoneticPr fontId="2" type="noConversion"/>
  </si>
  <si>
    <r>
      <t>workshop PPT 美化</t>
    </r>
    <r>
      <rPr>
        <sz val="14"/>
        <color theme="1"/>
        <rFont val="宋体"/>
        <family val="3"/>
        <charset val="134"/>
      </rPr>
      <t xml:space="preserve">费
</t>
    </r>
    <r>
      <rPr>
        <sz val="14"/>
        <color theme="1"/>
        <rFont val="汉仪旗黑Y3-35简"/>
        <family val="1"/>
        <charset val="134"/>
      </rPr>
      <t>Workshop PPT beautification fee60,000 CNY</t>
    </r>
    <phoneticPr fontId="1" type="noConversion"/>
  </si>
  <si>
    <t>Date:2022.12月12-16日</t>
    <phoneticPr fontId="2" type="noConversion"/>
  </si>
  <si>
    <t>Number of person: 75人次</t>
    <phoneticPr fontId="2" type="noConversion"/>
  </si>
  <si>
    <r>
      <rPr>
        <sz val="14"/>
        <rFont val="宋体"/>
        <family val="3"/>
        <charset val="134"/>
      </rPr>
      <t>综合天气、当地电动车配套设施，及</t>
    </r>
    <r>
      <rPr>
        <sz val="14"/>
        <rFont val="汉仪旗黑Y3-35简"/>
        <family val="1"/>
        <charset val="134"/>
      </rPr>
      <t>体</t>
    </r>
    <r>
      <rPr>
        <sz val="14"/>
        <rFont val="宋体"/>
        <family val="3"/>
        <charset val="134"/>
      </rPr>
      <t>现产</t>
    </r>
    <r>
      <rPr>
        <sz val="14"/>
        <rFont val="汉仪旗黑Y3-35简"/>
        <family val="1"/>
        <charset val="134"/>
      </rPr>
      <t>品力，安珀酒店。
In order to reflect the product strength, the test drive location is arranged in Lingshui, the average price of decent hotels in  Lingshui area is 1200</t>
    </r>
    <phoneticPr fontId="2" type="noConversion"/>
  </si>
  <si>
    <r>
      <t>物料快</t>
    </r>
    <r>
      <rPr>
        <sz val="14"/>
        <rFont val="宋体"/>
        <family val="3"/>
        <charset val="134"/>
      </rPr>
      <t>递费</t>
    </r>
    <r>
      <rPr>
        <sz val="14"/>
        <rFont val="汉仪旗黑Y3-35简"/>
        <family val="1"/>
        <charset val="134"/>
      </rPr>
      <t>、救援</t>
    </r>
    <r>
      <rPr>
        <sz val="14"/>
        <rFont val="宋体"/>
        <family val="3"/>
        <charset val="134"/>
      </rPr>
      <t>车辆</t>
    </r>
    <r>
      <rPr>
        <sz val="14"/>
        <rFont val="汉仪旗黑Y3-35简"/>
        <family val="1"/>
        <charset val="134"/>
      </rPr>
      <t>租</t>
    </r>
    <r>
      <rPr>
        <sz val="14"/>
        <rFont val="宋体"/>
        <family val="3"/>
        <charset val="134"/>
      </rPr>
      <t>赁</t>
    </r>
    <r>
      <rPr>
        <sz val="14"/>
        <rFont val="汉仪旗黑Y3-35简"/>
        <family val="1"/>
        <charset val="134"/>
      </rPr>
      <t>、</t>
    </r>
    <r>
      <rPr>
        <sz val="14"/>
        <rFont val="宋体"/>
        <family val="3"/>
        <charset val="134"/>
      </rPr>
      <t>车辆</t>
    </r>
    <r>
      <rPr>
        <sz val="14"/>
        <rFont val="汉仪旗黑Y3-35简"/>
        <family val="1"/>
        <charset val="134"/>
      </rPr>
      <t>救援工具、打印机&amp;打印</t>
    </r>
    <r>
      <rPr>
        <sz val="14"/>
        <rFont val="宋体"/>
        <family val="3"/>
        <charset val="134"/>
      </rPr>
      <t>纸</t>
    </r>
    <r>
      <rPr>
        <sz val="14"/>
        <rFont val="汉仪旗黑Y3-35简"/>
        <family val="1"/>
        <charset val="134"/>
      </rPr>
      <t>、工作人</t>
    </r>
    <r>
      <rPr>
        <sz val="14"/>
        <rFont val="宋体"/>
        <family val="3"/>
        <charset val="134"/>
      </rPr>
      <t>员饮</t>
    </r>
    <r>
      <rPr>
        <sz val="14"/>
        <rFont val="汉仪旗黑Y3-35简"/>
        <family val="1"/>
        <charset val="134"/>
      </rPr>
      <t>用水、工作服，Partime雇佣等</t>
    </r>
    <r>
      <rPr>
        <sz val="14"/>
        <rFont val="宋体"/>
        <family val="3"/>
        <charset val="134"/>
      </rPr>
      <t xml:space="preserve">杂费
</t>
    </r>
    <r>
      <rPr>
        <sz val="14"/>
        <rFont val="汉仪旗黑Y3-35简"/>
        <family val="1"/>
        <charset val="134"/>
      </rPr>
      <t>Material freight,  Vehicle rescue tool、 print and supplies、supplies, part-time hiring</t>
    </r>
    <phoneticPr fontId="2" type="noConversion"/>
  </si>
  <si>
    <r>
      <t>500一人</t>
    </r>
    <r>
      <rPr>
        <sz val="14"/>
        <rFont val="宋体"/>
        <family val="3"/>
        <charset val="134"/>
      </rPr>
      <t/>
    </r>
    <phoneticPr fontId="2" type="noConversion"/>
  </si>
  <si>
    <t>康辉集团北京国际会议展览有限公司</t>
    <phoneticPr fontId="1" type="noConversion"/>
  </si>
  <si>
    <r>
      <t>Event:LYRIQ</t>
    </r>
    <r>
      <rPr>
        <sz val="14"/>
        <rFont val="宋体"/>
        <family val="3"/>
        <charset val="134"/>
      </rPr>
      <t>锐歌四驱车型全国媒体试驾</t>
    </r>
    <phoneticPr fontId="2" type="noConversion"/>
  </si>
  <si>
    <r>
      <t>LYRIQ</t>
    </r>
    <r>
      <rPr>
        <sz val="14"/>
        <rFont val="宋体"/>
        <family val="3"/>
        <charset val="134"/>
      </rPr>
      <t>锐</t>
    </r>
    <r>
      <rPr>
        <sz val="14"/>
        <rFont val="汉仪旗黑Y3-35简"/>
        <family val="1"/>
        <charset val="134"/>
      </rPr>
      <t>歌四</t>
    </r>
    <r>
      <rPr>
        <sz val="14"/>
        <rFont val="宋体"/>
        <family val="3"/>
        <charset val="134"/>
      </rPr>
      <t>驱车</t>
    </r>
    <r>
      <rPr>
        <sz val="14"/>
        <rFont val="汉仪旗黑Y3-35简"/>
        <family val="1"/>
        <charset val="134"/>
      </rPr>
      <t>型全</t>
    </r>
    <r>
      <rPr>
        <sz val="14"/>
        <rFont val="宋体"/>
        <family val="3"/>
        <charset val="134"/>
      </rPr>
      <t>国</t>
    </r>
    <r>
      <rPr>
        <sz val="14"/>
        <rFont val="汉仪旗黑Y3-35简"/>
        <family val="1"/>
        <charset val="134"/>
      </rPr>
      <t>媒体</t>
    </r>
    <r>
      <rPr>
        <sz val="14"/>
        <rFont val="宋体"/>
        <family val="3"/>
        <charset val="134"/>
      </rPr>
      <t>试驾</t>
    </r>
    <phoneticPr fontId="1" type="noConversion"/>
  </si>
  <si>
    <r>
      <t>含公</t>
    </r>
    <r>
      <rPr>
        <sz val="14"/>
        <rFont val="宋体"/>
        <family val="3"/>
        <charset val="134"/>
      </rPr>
      <t>关</t>
    </r>
    <r>
      <rPr>
        <sz val="14"/>
        <rFont val="汉仪旗黑Y3-35简"/>
        <family val="1"/>
        <charset val="134"/>
      </rPr>
      <t>照、航拍、15s快剪、60S</t>
    </r>
    <r>
      <rPr>
        <sz val="14"/>
        <rFont val="宋体"/>
        <family val="3"/>
        <charset val="134"/>
      </rPr>
      <t>视频</t>
    </r>
    <r>
      <rPr>
        <sz val="14"/>
        <rFont val="汉仪旗黑Y3-35简"/>
        <family val="1"/>
        <charset val="134"/>
      </rPr>
      <t>剪</t>
    </r>
    <r>
      <rPr>
        <sz val="14"/>
        <rFont val="宋体"/>
        <family val="3"/>
        <charset val="134"/>
      </rPr>
      <t>辑</t>
    </r>
    <r>
      <rPr>
        <sz val="14"/>
        <rFont val="汉仪旗黑Y3-35简"/>
        <family val="1"/>
        <charset val="134"/>
      </rPr>
      <t>，云相</t>
    </r>
    <r>
      <rPr>
        <sz val="14"/>
        <rFont val="宋体"/>
        <family val="3"/>
        <charset val="134"/>
      </rPr>
      <t>册</t>
    </r>
    <r>
      <rPr>
        <sz val="14"/>
        <rFont val="汉仪旗黑Y3-35简"/>
        <family val="1"/>
        <charset val="134"/>
      </rPr>
      <t>等。</t>
    </r>
    <phoneticPr fontId="2" type="noConversion"/>
  </si>
  <si>
    <t>第一批媒体-D1 酒店自助晚餐
media dinner
soft drinks should be included</t>
    <phoneticPr fontId="2" type="noConversion"/>
  </si>
  <si>
    <r>
      <t>第一批媒体-D2-媒体商</t>
    </r>
    <r>
      <rPr>
        <sz val="14"/>
        <color theme="1"/>
        <rFont val="宋体"/>
        <family val="3"/>
        <charset val="134"/>
      </rPr>
      <t>务</t>
    </r>
    <r>
      <rPr>
        <sz val="14"/>
        <color theme="1"/>
        <rFont val="汉仪旗黑Y3-35简"/>
        <family val="1"/>
        <charset val="134"/>
      </rPr>
      <t xml:space="preserve">午餐 
media lunch
soft drinks should be included </t>
    </r>
    <phoneticPr fontId="2" type="noConversion"/>
  </si>
  <si>
    <t xml:space="preserve">第二批媒体-D1 酒店自助晚餐
media dinner
soft drinks should be included  </t>
    <phoneticPr fontId="2" type="noConversion"/>
  </si>
  <si>
    <r>
      <t>第二批媒体-D2-媒体商</t>
    </r>
    <r>
      <rPr>
        <sz val="14"/>
        <color theme="1"/>
        <rFont val="宋体"/>
        <family val="3"/>
        <charset val="134"/>
      </rPr>
      <t>务</t>
    </r>
    <r>
      <rPr>
        <sz val="14"/>
        <color theme="1"/>
        <rFont val="汉仪旗黑Y3-35简"/>
        <family val="1"/>
        <charset val="134"/>
      </rPr>
      <t xml:space="preserve">午餐 
media lunch
soft drinks should be included </t>
    </r>
    <phoneticPr fontId="2" type="noConversion"/>
  </si>
  <si>
    <t xml:space="preserve">第三批媒体-D1 酒店自助晚餐
media dinner
soft drinks should be included </t>
    <phoneticPr fontId="2" type="noConversion"/>
  </si>
  <si>
    <r>
      <t>第三批媒体-D2-媒体商</t>
    </r>
    <r>
      <rPr>
        <sz val="14"/>
        <color theme="1"/>
        <rFont val="宋体"/>
        <family val="3"/>
        <charset val="134"/>
      </rPr>
      <t>务</t>
    </r>
    <r>
      <rPr>
        <sz val="14"/>
        <color theme="1"/>
        <rFont val="汉仪旗黑Y3-35简"/>
        <family val="1"/>
        <charset val="134"/>
      </rPr>
      <t xml:space="preserve">午餐 
media lunch
soft drinks should be included </t>
    </r>
    <phoneticPr fontId="2" type="noConversion"/>
  </si>
  <si>
    <t xml:space="preserve">第四批媒体-D1 酒店自助晚餐
media dinner
soft drinks should be included </t>
    <phoneticPr fontId="2" type="noConversion"/>
  </si>
  <si>
    <r>
      <t>第四批媒体-D2-媒体商</t>
    </r>
    <r>
      <rPr>
        <sz val="14"/>
        <color theme="1"/>
        <rFont val="宋体"/>
        <family val="3"/>
        <charset val="134"/>
      </rPr>
      <t>务</t>
    </r>
    <r>
      <rPr>
        <sz val="14"/>
        <color theme="1"/>
        <rFont val="汉仪旗黑Y3-35简"/>
        <family val="1"/>
        <charset val="134"/>
      </rPr>
      <t xml:space="preserve">午餐 
media lunch
soft drinks should be included </t>
    </r>
    <phoneticPr fontId="2" type="noConversion"/>
  </si>
  <si>
    <t xml:space="preserve">第五批媒体-D1 酒店自助晚餐
media dinner
soft drinks should be included  </t>
    <phoneticPr fontId="2" type="noConversion"/>
  </si>
  <si>
    <r>
      <t>第五批媒体-D2-媒体商</t>
    </r>
    <r>
      <rPr>
        <sz val="14"/>
        <color theme="1"/>
        <rFont val="宋体"/>
        <family val="3"/>
        <charset val="134"/>
      </rPr>
      <t>务</t>
    </r>
    <r>
      <rPr>
        <sz val="14"/>
        <color theme="1"/>
        <rFont val="汉仪旗黑Y3-35简"/>
        <family val="1"/>
        <charset val="134"/>
      </rPr>
      <t xml:space="preserve">午餐 
media lunch
soft drinks should be included </t>
    </r>
    <phoneticPr fontId="2" type="noConversion"/>
  </si>
  <si>
    <r>
      <t>旅行社</t>
    </r>
    <r>
      <rPr>
        <sz val="14"/>
        <color indexed="8"/>
        <rFont val="宋体"/>
        <family val="3"/>
        <charset val="134"/>
      </rPr>
      <t>费</t>
    </r>
    <r>
      <rPr>
        <sz val="14"/>
        <color indexed="8"/>
        <rFont val="汉仪旗黑Y3-35简"/>
        <family val="1"/>
        <charset val="134"/>
      </rPr>
      <t>用优惠</t>
    </r>
    <r>
      <rPr>
        <sz val="14"/>
        <color indexed="8"/>
        <rFont val="宋体"/>
        <family val="3"/>
        <charset val="134"/>
      </rPr>
      <t>总计</t>
    </r>
    <r>
      <rPr>
        <sz val="14"/>
        <color indexed="8"/>
        <rFont val="汉仪旗黑Y3-35简"/>
        <family val="1"/>
        <charset val="134"/>
      </rPr>
      <t>（不含增值</t>
    </r>
    <r>
      <rPr>
        <sz val="14"/>
        <color indexed="8"/>
        <rFont val="宋体"/>
        <family val="3"/>
        <charset val="134"/>
      </rPr>
      <t>税</t>
    </r>
    <r>
      <rPr>
        <sz val="14"/>
        <color indexed="8"/>
        <rFont val="汉仪旗黑Y3-35简"/>
        <family val="1"/>
        <charset val="134"/>
      </rPr>
      <t>6%）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</si>
</sst>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sz val="9"/>
      <color theme="1"/>
      <name val="汉仪旗黑Y3-35简"/>
      <family val="1"/>
      <charset val="134"/>
    </font>
    <font>
      <sz val="9"/>
      <name val="汉仪旗黑Y3-35简"/>
      <family val="1"/>
      <charset val="134"/>
    </font>
    <font>
      <sz val="14"/>
      <name val="汉仪旗黑Y3-35简"/>
      <family val="1"/>
      <charset val="134"/>
    </font>
    <font>
      <b/>
      <sz val="14"/>
      <color theme="0"/>
      <name val="汉仪旗黑Y3-35简"/>
      <family val="1"/>
      <charset val="134"/>
    </font>
    <font>
      <b/>
      <sz val="14"/>
      <name val="汉仪旗黑Y3-35简"/>
      <family val="1"/>
      <charset val="134"/>
    </font>
    <font>
      <b/>
      <sz val="14"/>
      <color indexed="9"/>
      <name val="汉仪旗黑Y3-35简"/>
      <family val="1"/>
      <charset val="134"/>
    </font>
    <font>
      <sz val="14"/>
      <color theme="1"/>
      <name val="汉仪旗黑Y3-35简"/>
      <family val="1"/>
      <charset val="134"/>
    </font>
    <font>
      <sz val="14"/>
      <color indexed="8"/>
      <name val="汉仪旗黑Y3-35简"/>
      <family val="1"/>
      <charset val="134"/>
    </font>
    <font>
      <sz val="10"/>
      <name val="汉仪旗黑Y3-35简"/>
      <family val="1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汉仪旗黑Y3-35简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/>
      <top/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hair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4" fillId="0" borderId="0">
      <alignment vertical="center"/>
    </xf>
  </cellStyleXfs>
  <cellXfs count="103">
    <xf numFmtId="0" fontId="0" fillId="0" borderId="0" xfId="0"/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vertical="center" wrapText="1"/>
    </xf>
    <xf numFmtId="0" fontId="9" fillId="0" borderId="4" xfId="5" applyFont="1" applyBorder="1" applyAlignment="1">
      <alignment vertical="center" wrapText="1"/>
    </xf>
    <xf numFmtId="0" fontId="9" fillId="0" borderId="5" xfId="5" applyFont="1" applyBorder="1" applyAlignment="1">
      <alignment vertical="center" wrapText="1"/>
    </xf>
    <xf numFmtId="0" fontId="8" fillId="3" borderId="0" xfId="5" applyFont="1" applyFill="1">
      <alignment vertical="center"/>
    </xf>
    <xf numFmtId="0" fontId="9" fillId="0" borderId="6" xfId="5" applyFont="1" applyBorder="1" applyAlignment="1">
      <alignment horizontal="left" vertical="center"/>
    </xf>
    <xf numFmtId="14" fontId="9" fillId="0" borderId="7" xfId="5" applyNumberFormat="1" applyFont="1" applyBorder="1" applyAlignment="1">
      <alignment horizontal="center" vertical="center"/>
    </xf>
    <xf numFmtId="14" fontId="9" fillId="0" borderId="7" xfId="5" applyNumberFormat="1" applyFont="1" applyBorder="1">
      <alignment vertical="center"/>
    </xf>
    <xf numFmtId="0" fontId="9" fillId="3" borderId="0" xfId="5" applyFont="1" applyFill="1" applyAlignment="1">
      <alignment vertical="center" wrapText="1"/>
    </xf>
    <xf numFmtId="0" fontId="9" fillId="0" borderId="8" xfId="5" applyFont="1" applyBorder="1" applyAlignment="1">
      <alignment horizontal="left" vertical="center"/>
    </xf>
    <xf numFmtId="0" fontId="9" fillId="0" borderId="9" xfId="5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176" fontId="9" fillId="0" borderId="0" xfId="5" applyNumberFormat="1" applyFont="1" applyAlignment="1">
      <alignment horizontal="center" vertical="center"/>
    </xf>
    <xf numFmtId="177" fontId="9" fillId="0" borderId="0" xfId="5" applyNumberFormat="1" applyFont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176" fontId="11" fillId="0" borderId="10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8" fillId="3" borderId="0" xfId="5" applyFont="1" applyFill="1" applyAlignment="1">
      <alignment horizontal="center" vertical="center"/>
    </xf>
    <xf numFmtId="0" fontId="11" fillId="4" borderId="12" xfId="5" applyFont="1" applyFill="1" applyBorder="1" applyAlignment="1">
      <alignment horizontal="left" vertical="center" wrapText="1"/>
    </xf>
    <xf numFmtId="0" fontId="9" fillId="0" borderId="14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left" vertical="center" wrapText="1"/>
    </xf>
    <xf numFmtId="176" fontId="9" fillId="0" borderId="1" xfId="5" applyNumberFormat="1" applyFont="1" applyBorder="1" applyAlignment="1">
      <alignment horizontal="center" vertical="center" wrapText="1"/>
    </xf>
    <xf numFmtId="176" fontId="9" fillId="0" borderId="1" xfId="5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14" fontId="13" fillId="0" borderId="1" xfId="5" applyNumberFormat="1" applyFont="1" applyBorder="1" applyAlignment="1">
      <alignment horizontal="left" vertical="center" wrapText="1"/>
    </xf>
    <xf numFmtId="176" fontId="13" fillId="0" borderId="1" xfId="5" applyNumberFormat="1" applyFont="1" applyBorder="1" applyAlignment="1">
      <alignment horizontal="center" vertical="center" wrapText="1"/>
    </xf>
    <xf numFmtId="176" fontId="13" fillId="0" borderId="1" xfId="5" applyNumberFormat="1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14" fontId="9" fillId="0" borderId="14" xfId="5" applyNumberFormat="1" applyFont="1" applyBorder="1" applyAlignment="1">
      <alignment horizontal="left" vertical="center" wrapText="1"/>
    </xf>
    <xf numFmtId="176" fontId="9" fillId="0" borderId="14" xfId="5" applyNumberFormat="1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4" borderId="11" xfId="5" applyFont="1" applyFill="1" applyBorder="1" applyAlignment="1">
      <alignment horizontal="center" vertical="center" wrapText="1"/>
    </xf>
    <xf numFmtId="0" fontId="11" fillId="4" borderId="12" xfId="5" applyFont="1" applyFill="1" applyBorder="1" applyAlignment="1">
      <alignment horizontal="center" vertical="center" wrapText="1"/>
    </xf>
    <xf numFmtId="176" fontId="11" fillId="4" borderId="12" xfId="5" applyNumberFormat="1" applyFont="1" applyFill="1" applyBorder="1" applyAlignment="1">
      <alignment horizontal="center" vertical="center" wrapText="1"/>
    </xf>
    <xf numFmtId="176" fontId="11" fillId="4" borderId="12" xfId="5" applyNumberFormat="1" applyFont="1" applyFill="1" applyBorder="1" applyAlignment="1">
      <alignment vertical="center" wrapText="1"/>
    </xf>
    <xf numFmtId="0" fontId="11" fillId="4" borderId="13" xfId="5" applyFont="1" applyFill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 readingOrder="1"/>
    </xf>
    <xf numFmtId="176" fontId="9" fillId="0" borderId="1" xfId="5" applyNumberFormat="1" applyFont="1" applyBorder="1" applyAlignment="1">
      <alignment horizontal="center" vertical="center" wrapText="1" readingOrder="1"/>
    </xf>
    <xf numFmtId="176" fontId="9" fillId="0" borderId="14" xfId="5" applyNumberFormat="1" applyFont="1" applyBorder="1" applyAlignment="1">
      <alignment horizontal="center" vertical="center"/>
    </xf>
    <xf numFmtId="0" fontId="11" fillId="0" borderId="14" xfId="5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38" fontId="13" fillId="0" borderId="1" xfId="2" applyNumberFormat="1" applyFont="1" applyBorder="1" applyAlignment="1">
      <alignment horizontal="center" vertical="center" wrapText="1"/>
    </xf>
    <xf numFmtId="0" fontId="15" fillId="3" borderId="0" xfId="5" applyFont="1" applyFill="1" applyAlignment="1">
      <alignment horizontal="center" vertical="center"/>
    </xf>
    <xf numFmtId="0" fontId="15" fillId="3" borderId="0" xfId="5" applyFont="1" applyFill="1" applyAlignment="1">
      <alignment horizontal="left" vertical="center"/>
    </xf>
    <xf numFmtId="176" fontId="15" fillId="3" borderId="0" xfId="5" applyNumberFormat="1" applyFont="1" applyFill="1" applyAlignment="1">
      <alignment horizontal="center" vertical="center"/>
    </xf>
    <xf numFmtId="176" fontId="15" fillId="0" borderId="0" xfId="5" applyNumberFormat="1" applyFont="1" applyAlignment="1">
      <alignment horizontal="center" vertical="center"/>
    </xf>
    <xf numFmtId="0" fontId="15" fillId="3" borderId="0" xfId="5" applyFont="1" applyFill="1" applyAlignment="1">
      <alignment vertical="center" wrapText="1"/>
    </xf>
    <xf numFmtId="176" fontId="14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3" borderId="1" xfId="5" applyFont="1" applyFill="1" applyBorder="1" applyAlignment="1">
      <alignment vertical="center" wrapText="1"/>
    </xf>
    <xf numFmtId="176" fontId="14" fillId="5" borderId="1" xfId="5" applyNumberFormat="1" applyFont="1" applyFill="1" applyBorder="1" applyAlignment="1">
      <alignment horizontal="center" vertical="center"/>
    </xf>
    <xf numFmtId="31" fontId="9" fillId="0" borderId="0" xfId="5" applyNumberFormat="1" applyFont="1" applyAlignment="1">
      <alignment horizontal="left" vertical="center"/>
    </xf>
    <xf numFmtId="0" fontId="14" fillId="5" borderId="1" xfId="5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1" fillId="4" borderId="11" xfId="5" applyFont="1" applyFill="1" applyBorder="1" applyAlignment="1">
      <alignment horizontal="left" vertical="center" wrapText="1"/>
    </xf>
    <xf numFmtId="0" fontId="11" fillId="4" borderId="12" xfId="5" applyFont="1" applyFill="1" applyBorder="1" applyAlignment="1">
      <alignment horizontal="left" vertical="center" wrapText="1"/>
    </xf>
    <xf numFmtId="0" fontId="11" fillId="4" borderId="13" xfId="5" applyFont="1" applyFill="1" applyBorder="1" applyAlignment="1">
      <alignment horizontal="left" vertical="center" wrapText="1"/>
    </xf>
    <xf numFmtId="177" fontId="9" fillId="0" borderId="9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9" fillId="0" borderId="14" xfId="5" applyFont="1" applyBorder="1" applyAlignment="1">
      <alignment horizontal="center" vertical="center" wrapText="1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16" fillId="0" borderId="14" xfId="5" applyFont="1" applyBorder="1" applyAlignment="1">
      <alignment horizontal="center" vertical="center" wrapText="1"/>
    </xf>
    <xf numFmtId="0" fontId="11" fillId="4" borderId="11" xfId="5" applyFont="1" applyFill="1" applyBorder="1" applyAlignment="1">
      <alignment horizontal="center" vertical="center" wrapText="1"/>
    </xf>
    <xf numFmtId="0" fontId="11" fillId="4" borderId="12" xfId="5" applyFont="1" applyFill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</cellXfs>
  <cellStyles count="6">
    <cellStyle name="Normal 2" xfId="4" xr:uid="{00000000-0005-0000-0000-000001000000}"/>
    <cellStyle name="Normal 3" xfId="5" xr:uid="{00000000-0005-0000-0000-000002000000}"/>
    <cellStyle name="常规" xfId="0" builtinId="0"/>
    <cellStyle name="常规 2" xfId="2" xr:uid="{00000000-0005-0000-0000-000003000000}"/>
    <cellStyle name="常规 3" xfId="3" xr:uid="{00000000-0005-0000-0000-000004000000}"/>
    <cellStyle name="样式 1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BreakPreview" topLeftCell="A47" zoomScale="40" zoomScaleNormal="40" zoomScaleSheetLayoutView="40" workbookViewId="0">
      <selection activeCell="J64" sqref="J64"/>
    </sheetView>
  </sheetViews>
  <sheetFormatPr defaultColWidth="19.5703125" defaultRowHeight="14.15"/>
  <cols>
    <col min="1" max="1" width="56.28515625" style="59" customWidth="1"/>
    <col min="2" max="2" width="29.7109375" style="59" customWidth="1"/>
    <col min="3" max="3" width="104.7109375" style="60" customWidth="1"/>
    <col min="4" max="4" width="19.5703125" style="61"/>
    <col min="5" max="6" width="12.140625" style="62" customWidth="1"/>
    <col min="7" max="7" width="21" style="62" customWidth="1"/>
    <col min="8" max="8" width="53.7109375" style="63" customWidth="1"/>
    <col min="9" max="16384" width="19.5703125" style="5"/>
  </cols>
  <sheetData>
    <row r="1" spans="1:8" ht="32.25" customHeight="1">
      <c r="A1" s="1" t="s">
        <v>89</v>
      </c>
      <c r="B1" s="2"/>
      <c r="C1" s="3"/>
      <c r="D1" s="4"/>
      <c r="E1" s="4"/>
      <c r="F1" s="4"/>
      <c r="G1" s="4"/>
      <c r="H1" s="4" t="s">
        <v>88</v>
      </c>
    </row>
    <row r="2" spans="1:8" ht="27.9" customHeight="1">
      <c r="A2" s="6" t="s">
        <v>83</v>
      </c>
      <c r="B2" s="7"/>
      <c r="C2" s="8"/>
      <c r="D2" s="8"/>
      <c r="E2" s="8"/>
      <c r="F2" s="8"/>
      <c r="G2" s="8"/>
      <c r="H2" s="9" t="s">
        <v>90</v>
      </c>
    </row>
    <row r="3" spans="1:8" ht="20.149999999999999">
      <c r="A3" s="10" t="s">
        <v>84</v>
      </c>
      <c r="B3" s="11"/>
      <c r="C3" s="12"/>
      <c r="D3" s="13"/>
      <c r="E3" s="79"/>
      <c r="F3" s="79"/>
      <c r="G3" s="14"/>
      <c r="H3" s="68">
        <v>44881</v>
      </c>
    </row>
    <row r="4" spans="1:8" s="18" customFormat="1" ht="20.149999999999999">
      <c r="A4" s="80" t="s">
        <v>0</v>
      </c>
      <c r="B4" s="80"/>
      <c r="C4" s="15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7" t="s">
        <v>6</v>
      </c>
    </row>
    <row r="5" spans="1:8" s="18" customFormat="1" ht="51.65" customHeight="1">
      <c r="A5" s="76" t="s">
        <v>7</v>
      </c>
      <c r="B5" s="77"/>
      <c r="C5" s="77"/>
      <c r="D5" s="77"/>
      <c r="E5" s="77"/>
      <c r="F5" s="77"/>
      <c r="G5" s="77"/>
      <c r="H5" s="78"/>
    </row>
    <row r="6" spans="1:8" s="25" customFormat="1" ht="70.2" customHeight="1">
      <c r="A6" s="81" t="s">
        <v>85</v>
      </c>
      <c r="B6" s="84" t="s">
        <v>8</v>
      </c>
      <c r="C6" s="21" t="s">
        <v>9</v>
      </c>
      <c r="D6" s="22">
        <v>650</v>
      </c>
      <c r="E6" s="23">
        <v>1</v>
      </c>
      <c r="F6" s="23">
        <v>15</v>
      </c>
      <c r="G6" s="23">
        <f>D6*E6*F6</f>
        <v>9750</v>
      </c>
      <c r="H6" s="24"/>
    </row>
    <row r="7" spans="1:8" s="25" customFormat="1" ht="70.2" customHeight="1">
      <c r="A7" s="82"/>
      <c r="B7" s="82"/>
      <c r="C7" s="21" t="s">
        <v>10</v>
      </c>
      <c r="D7" s="22">
        <v>650</v>
      </c>
      <c r="E7" s="23">
        <v>1</v>
      </c>
      <c r="F7" s="23">
        <v>15</v>
      </c>
      <c r="G7" s="23">
        <f t="shared" ref="G7:G34" si="0">D7*E7*F7</f>
        <v>9750</v>
      </c>
      <c r="H7" s="24"/>
    </row>
    <row r="8" spans="1:8" s="25" customFormat="1" ht="70.2" customHeight="1">
      <c r="A8" s="82"/>
      <c r="B8" s="82"/>
      <c r="C8" s="21" t="s">
        <v>11</v>
      </c>
      <c r="D8" s="22">
        <v>650</v>
      </c>
      <c r="E8" s="23">
        <v>1</v>
      </c>
      <c r="F8" s="23">
        <v>15</v>
      </c>
      <c r="G8" s="23">
        <f t="shared" si="0"/>
        <v>9750</v>
      </c>
      <c r="H8" s="24"/>
    </row>
    <row r="9" spans="1:8" s="25" customFormat="1" ht="70.2" customHeight="1">
      <c r="A9" s="82"/>
      <c r="B9" s="82"/>
      <c r="C9" s="21" t="s">
        <v>12</v>
      </c>
      <c r="D9" s="22">
        <v>650</v>
      </c>
      <c r="E9" s="23">
        <v>1</v>
      </c>
      <c r="F9" s="23">
        <v>15</v>
      </c>
      <c r="G9" s="23">
        <f t="shared" si="0"/>
        <v>9750</v>
      </c>
      <c r="H9" s="24"/>
    </row>
    <row r="10" spans="1:8" s="25" customFormat="1" ht="70.2" customHeight="1">
      <c r="A10" s="82"/>
      <c r="B10" s="82"/>
      <c r="C10" s="21" t="s">
        <v>13</v>
      </c>
      <c r="D10" s="22">
        <v>650</v>
      </c>
      <c r="E10" s="23">
        <v>1</v>
      </c>
      <c r="F10" s="23">
        <v>15</v>
      </c>
      <c r="G10" s="23">
        <f t="shared" si="0"/>
        <v>9750</v>
      </c>
      <c r="H10" s="24"/>
    </row>
    <row r="11" spans="1:8" s="25" customFormat="1" ht="70.2" customHeight="1">
      <c r="A11" s="82"/>
      <c r="B11" s="82"/>
      <c r="C11" s="21" t="s">
        <v>14</v>
      </c>
      <c r="D11" s="22">
        <v>650</v>
      </c>
      <c r="E11" s="23">
        <v>1</v>
      </c>
      <c r="F11" s="23">
        <v>15</v>
      </c>
      <c r="G11" s="23">
        <f t="shared" si="0"/>
        <v>9750</v>
      </c>
      <c r="H11" s="24"/>
    </row>
    <row r="12" spans="1:8" s="25" customFormat="1" ht="70.2" customHeight="1">
      <c r="A12" s="82"/>
      <c r="B12" s="82"/>
      <c r="C12" s="21" t="s">
        <v>15</v>
      </c>
      <c r="D12" s="22">
        <v>650</v>
      </c>
      <c r="E12" s="23">
        <v>1</v>
      </c>
      <c r="F12" s="23">
        <v>15</v>
      </c>
      <c r="G12" s="23">
        <f t="shared" si="0"/>
        <v>9750</v>
      </c>
      <c r="H12" s="24"/>
    </row>
    <row r="13" spans="1:8" s="25" customFormat="1" ht="70.2" customHeight="1">
      <c r="A13" s="82"/>
      <c r="B13" s="82"/>
      <c r="C13" s="21" t="s">
        <v>16</v>
      </c>
      <c r="D13" s="22">
        <v>650</v>
      </c>
      <c r="E13" s="23">
        <v>1</v>
      </c>
      <c r="F13" s="23">
        <v>15</v>
      </c>
      <c r="G13" s="23">
        <f t="shared" si="0"/>
        <v>9750</v>
      </c>
      <c r="H13" s="24"/>
    </row>
    <row r="14" spans="1:8" s="25" customFormat="1" ht="70.2" customHeight="1">
      <c r="A14" s="82"/>
      <c r="B14" s="82"/>
      <c r="C14" s="21" t="s">
        <v>17</v>
      </c>
      <c r="D14" s="22">
        <v>650</v>
      </c>
      <c r="E14" s="23">
        <v>1</v>
      </c>
      <c r="F14" s="23">
        <v>15</v>
      </c>
      <c r="G14" s="23">
        <f t="shared" si="0"/>
        <v>9750</v>
      </c>
      <c r="H14" s="24"/>
    </row>
    <row r="15" spans="1:8" s="25" customFormat="1" ht="70.2" customHeight="1">
      <c r="A15" s="82"/>
      <c r="B15" s="82"/>
      <c r="C15" s="21" t="s">
        <v>18</v>
      </c>
      <c r="D15" s="22">
        <v>650</v>
      </c>
      <c r="E15" s="23">
        <v>1</v>
      </c>
      <c r="F15" s="23">
        <v>15</v>
      </c>
      <c r="G15" s="23">
        <f t="shared" si="0"/>
        <v>9750</v>
      </c>
      <c r="H15" s="24"/>
    </row>
    <row r="16" spans="1:8" s="25" customFormat="1" ht="70.2" customHeight="1">
      <c r="A16" s="83"/>
      <c r="B16" s="83"/>
      <c r="C16" s="21" t="s">
        <v>19</v>
      </c>
      <c r="D16" s="22">
        <v>650</v>
      </c>
      <c r="E16" s="23">
        <v>8</v>
      </c>
      <c r="F16" s="23">
        <v>8</v>
      </c>
      <c r="G16" s="23">
        <f t="shared" si="0"/>
        <v>41600</v>
      </c>
      <c r="H16" s="24" t="s">
        <v>20</v>
      </c>
    </row>
    <row r="17" spans="1:8" s="30" customFormat="1" ht="81" customHeight="1">
      <c r="A17" s="26" t="s">
        <v>21</v>
      </c>
      <c r="B17" s="26" t="s">
        <v>22</v>
      </c>
      <c r="C17" s="27" t="s">
        <v>23</v>
      </c>
      <c r="D17" s="28">
        <v>60</v>
      </c>
      <c r="E17" s="29">
        <v>1</v>
      </c>
      <c r="F17" s="29">
        <v>80</v>
      </c>
      <c r="G17" s="23">
        <f t="shared" si="0"/>
        <v>4800</v>
      </c>
      <c r="H17" s="24" t="s">
        <v>24</v>
      </c>
    </row>
    <row r="18" spans="1:8" s="18" customFormat="1" ht="51.65" customHeight="1">
      <c r="A18" s="76" t="s">
        <v>25</v>
      </c>
      <c r="B18" s="77"/>
      <c r="C18" s="77"/>
      <c r="D18" s="77"/>
      <c r="E18" s="77"/>
      <c r="F18" s="77"/>
      <c r="G18" s="77"/>
      <c r="H18" s="78"/>
    </row>
    <row r="19" spans="1:8" s="25" customFormat="1" ht="70.2" customHeight="1">
      <c r="A19" s="85" t="s">
        <v>80</v>
      </c>
      <c r="B19" s="84" t="s">
        <v>26</v>
      </c>
      <c r="C19" s="27" t="s">
        <v>92</v>
      </c>
      <c r="D19" s="28">
        <v>300</v>
      </c>
      <c r="E19" s="23">
        <v>1</v>
      </c>
      <c r="F19" s="23">
        <v>20</v>
      </c>
      <c r="G19" s="23">
        <f t="shared" si="0"/>
        <v>6000</v>
      </c>
      <c r="H19" s="24" t="s">
        <v>27</v>
      </c>
    </row>
    <row r="20" spans="1:8" s="30" customFormat="1" ht="70.2" customHeight="1">
      <c r="A20" s="82"/>
      <c r="B20" s="82"/>
      <c r="C20" s="27" t="s">
        <v>93</v>
      </c>
      <c r="D20" s="28">
        <v>150</v>
      </c>
      <c r="E20" s="29">
        <v>1</v>
      </c>
      <c r="F20" s="23">
        <v>15</v>
      </c>
      <c r="G20" s="23">
        <f t="shared" si="0"/>
        <v>2250</v>
      </c>
      <c r="H20" s="24" t="s">
        <v>28</v>
      </c>
    </row>
    <row r="21" spans="1:8" s="30" customFormat="1" ht="70.2" customHeight="1">
      <c r="A21" s="82"/>
      <c r="B21" s="82"/>
      <c r="C21" s="27" t="s">
        <v>29</v>
      </c>
      <c r="D21" s="28">
        <v>200</v>
      </c>
      <c r="E21" s="29">
        <v>1</v>
      </c>
      <c r="F21" s="23">
        <v>15</v>
      </c>
      <c r="G21" s="23">
        <f t="shared" si="0"/>
        <v>3000</v>
      </c>
      <c r="H21" s="24" t="s">
        <v>28</v>
      </c>
    </row>
    <row r="22" spans="1:8" s="25" customFormat="1" ht="70.2" customHeight="1">
      <c r="A22" s="82"/>
      <c r="B22" s="82"/>
      <c r="C22" s="27" t="s">
        <v>94</v>
      </c>
      <c r="D22" s="28">
        <v>300</v>
      </c>
      <c r="E22" s="23">
        <v>1</v>
      </c>
      <c r="F22" s="23">
        <v>20</v>
      </c>
      <c r="G22" s="23">
        <f t="shared" si="0"/>
        <v>6000</v>
      </c>
      <c r="H22" s="24" t="s">
        <v>27</v>
      </c>
    </row>
    <row r="23" spans="1:8" s="30" customFormat="1" ht="70.2" customHeight="1">
      <c r="A23" s="82"/>
      <c r="B23" s="82"/>
      <c r="C23" s="27" t="s">
        <v>95</v>
      </c>
      <c r="D23" s="28">
        <v>150</v>
      </c>
      <c r="E23" s="29">
        <v>1</v>
      </c>
      <c r="F23" s="23">
        <v>15</v>
      </c>
      <c r="G23" s="23">
        <f t="shared" si="0"/>
        <v>2250</v>
      </c>
      <c r="H23" s="24" t="s">
        <v>28</v>
      </c>
    </row>
    <row r="24" spans="1:8" s="25" customFormat="1" ht="70.2" customHeight="1">
      <c r="A24" s="82"/>
      <c r="B24" s="82"/>
      <c r="C24" s="27" t="s">
        <v>30</v>
      </c>
      <c r="D24" s="28">
        <v>200</v>
      </c>
      <c r="E24" s="29">
        <v>1</v>
      </c>
      <c r="F24" s="23">
        <v>15</v>
      </c>
      <c r="G24" s="23">
        <f t="shared" si="0"/>
        <v>3000</v>
      </c>
      <c r="H24" s="24" t="s">
        <v>28</v>
      </c>
    </row>
    <row r="25" spans="1:8" s="25" customFormat="1" ht="70.2" customHeight="1">
      <c r="A25" s="82"/>
      <c r="B25" s="82"/>
      <c r="C25" s="27" t="s">
        <v>96</v>
      </c>
      <c r="D25" s="28">
        <v>300</v>
      </c>
      <c r="E25" s="23">
        <v>1</v>
      </c>
      <c r="F25" s="23">
        <v>20</v>
      </c>
      <c r="G25" s="23">
        <f t="shared" si="0"/>
        <v>6000</v>
      </c>
      <c r="H25" s="24" t="s">
        <v>27</v>
      </c>
    </row>
    <row r="26" spans="1:8" s="30" customFormat="1" ht="70.2" customHeight="1">
      <c r="A26" s="82"/>
      <c r="B26" s="82"/>
      <c r="C26" s="27" t="s">
        <v>97</v>
      </c>
      <c r="D26" s="28">
        <v>150</v>
      </c>
      <c r="E26" s="29">
        <v>1</v>
      </c>
      <c r="F26" s="23">
        <v>15</v>
      </c>
      <c r="G26" s="23">
        <f t="shared" si="0"/>
        <v>2250</v>
      </c>
      <c r="H26" s="24" t="s">
        <v>28</v>
      </c>
    </row>
    <row r="27" spans="1:8" s="30" customFormat="1" ht="70.2" customHeight="1">
      <c r="A27" s="82"/>
      <c r="B27" s="82"/>
      <c r="C27" s="27" t="s">
        <v>31</v>
      </c>
      <c r="D27" s="28">
        <v>200</v>
      </c>
      <c r="E27" s="29">
        <v>1</v>
      </c>
      <c r="F27" s="23">
        <v>15</v>
      </c>
      <c r="G27" s="23">
        <f t="shared" si="0"/>
        <v>3000</v>
      </c>
      <c r="H27" s="24" t="s">
        <v>28</v>
      </c>
    </row>
    <row r="28" spans="1:8" s="25" customFormat="1" ht="70.2" customHeight="1">
      <c r="A28" s="82"/>
      <c r="B28" s="82"/>
      <c r="C28" s="27" t="s">
        <v>98</v>
      </c>
      <c r="D28" s="28">
        <v>300</v>
      </c>
      <c r="E28" s="23">
        <v>1</v>
      </c>
      <c r="F28" s="23">
        <v>20</v>
      </c>
      <c r="G28" s="23">
        <f t="shared" si="0"/>
        <v>6000</v>
      </c>
      <c r="H28" s="24" t="s">
        <v>27</v>
      </c>
    </row>
    <row r="29" spans="1:8" s="25" customFormat="1" ht="70.2" customHeight="1">
      <c r="A29" s="82"/>
      <c r="B29" s="82"/>
      <c r="C29" s="27" t="s">
        <v>99</v>
      </c>
      <c r="D29" s="28">
        <v>150</v>
      </c>
      <c r="E29" s="29">
        <v>1</v>
      </c>
      <c r="F29" s="23">
        <v>15</v>
      </c>
      <c r="G29" s="23">
        <f t="shared" si="0"/>
        <v>2250</v>
      </c>
      <c r="H29" s="24" t="s">
        <v>28</v>
      </c>
    </row>
    <row r="30" spans="1:8" s="30" customFormat="1" ht="70.2" customHeight="1">
      <c r="A30" s="82"/>
      <c r="B30" s="82"/>
      <c r="C30" s="27" t="s">
        <v>32</v>
      </c>
      <c r="D30" s="28">
        <v>200</v>
      </c>
      <c r="E30" s="29">
        <v>1</v>
      </c>
      <c r="F30" s="23">
        <v>15</v>
      </c>
      <c r="G30" s="23">
        <f t="shared" si="0"/>
        <v>3000</v>
      </c>
      <c r="H30" s="24" t="s">
        <v>28</v>
      </c>
    </row>
    <row r="31" spans="1:8" s="25" customFormat="1" ht="70.2" customHeight="1">
      <c r="A31" s="82"/>
      <c r="B31" s="82"/>
      <c r="C31" s="27" t="s">
        <v>100</v>
      </c>
      <c r="D31" s="28">
        <v>300</v>
      </c>
      <c r="E31" s="23">
        <v>1</v>
      </c>
      <c r="F31" s="23">
        <v>20</v>
      </c>
      <c r="G31" s="23">
        <f t="shared" si="0"/>
        <v>6000</v>
      </c>
      <c r="H31" s="24" t="s">
        <v>27</v>
      </c>
    </row>
    <row r="32" spans="1:8" s="25" customFormat="1" ht="70.2" customHeight="1">
      <c r="A32" s="82"/>
      <c r="B32" s="82"/>
      <c r="C32" s="27" t="s">
        <v>101</v>
      </c>
      <c r="D32" s="28">
        <v>150</v>
      </c>
      <c r="E32" s="29">
        <v>1</v>
      </c>
      <c r="F32" s="23">
        <v>15</v>
      </c>
      <c r="G32" s="23">
        <f t="shared" si="0"/>
        <v>2250</v>
      </c>
      <c r="H32" s="24" t="s">
        <v>28</v>
      </c>
    </row>
    <row r="33" spans="1:8" s="25" customFormat="1" ht="70.2" customHeight="1">
      <c r="A33" s="83"/>
      <c r="B33" s="83"/>
      <c r="C33" s="27" t="s">
        <v>33</v>
      </c>
      <c r="D33" s="28">
        <v>200</v>
      </c>
      <c r="E33" s="29">
        <v>1</v>
      </c>
      <c r="F33" s="23">
        <v>15</v>
      </c>
      <c r="G33" s="23">
        <f t="shared" si="0"/>
        <v>3000</v>
      </c>
      <c r="H33" s="24" t="s">
        <v>28</v>
      </c>
    </row>
    <row r="34" spans="1:8" s="25" customFormat="1" ht="70.2" customHeight="1">
      <c r="A34" s="20" t="s">
        <v>34</v>
      </c>
      <c r="B34" s="20" t="s">
        <v>35</v>
      </c>
      <c r="C34" s="31" t="s">
        <v>36</v>
      </c>
      <c r="D34" s="32">
        <v>12000</v>
      </c>
      <c r="E34" s="23">
        <v>7</v>
      </c>
      <c r="F34" s="23">
        <v>1</v>
      </c>
      <c r="G34" s="23">
        <f t="shared" si="0"/>
        <v>84000</v>
      </c>
      <c r="H34" s="33" t="s">
        <v>37</v>
      </c>
    </row>
    <row r="35" spans="1:8" s="25" customFormat="1" ht="24.75" customHeight="1">
      <c r="A35" s="86" t="s">
        <v>38</v>
      </c>
      <c r="B35" s="87"/>
      <c r="C35" s="19"/>
      <c r="D35" s="36"/>
      <c r="E35" s="37"/>
      <c r="F35" s="37"/>
      <c r="G35" s="37"/>
      <c r="H35" s="38"/>
    </row>
    <row r="36" spans="1:8" s="25" customFormat="1" ht="70.2" customHeight="1">
      <c r="A36" s="88" t="s">
        <v>39</v>
      </c>
      <c r="B36" s="89"/>
      <c r="C36" s="39" t="s">
        <v>40</v>
      </c>
      <c r="D36" s="40">
        <v>400</v>
      </c>
      <c r="E36" s="41">
        <v>5</v>
      </c>
      <c r="F36" s="41">
        <v>5</v>
      </c>
      <c r="G36" s="41">
        <f>D36*E36*F36</f>
        <v>10000</v>
      </c>
      <c r="H36" s="42" t="s">
        <v>41</v>
      </c>
    </row>
    <row r="37" spans="1:8" s="25" customFormat="1" ht="70.2" customHeight="1">
      <c r="A37" s="90"/>
      <c r="B37" s="91"/>
      <c r="C37" s="39" t="s">
        <v>42</v>
      </c>
      <c r="D37" s="40">
        <v>900</v>
      </c>
      <c r="E37" s="41">
        <v>5</v>
      </c>
      <c r="F37" s="41">
        <v>2</v>
      </c>
      <c r="G37" s="41">
        <f t="shared" ref="G37:G40" si="1">D37*E37*F37</f>
        <v>9000</v>
      </c>
      <c r="H37" s="42" t="s">
        <v>43</v>
      </c>
    </row>
    <row r="38" spans="1:8" s="25" customFormat="1" ht="70.2" customHeight="1">
      <c r="A38" s="92" t="s">
        <v>44</v>
      </c>
      <c r="B38" s="92"/>
      <c r="C38" s="39" t="s">
        <v>40</v>
      </c>
      <c r="D38" s="40">
        <v>400</v>
      </c>
      <c r="E38" s="41">
        <v>5</v>
      </c>
      <c r="F38" s="41">
        <v>5</v>
      </c>
      <c r="G38" s="41">
        <f>D38*E38*F38</f>
        <v>10000</v>
      </c>
      <c r="H38" s="42" t="s">
        <v>41</v>
      </c>
    </row>
    <row r="39" spans="1:8" s="25" customFormat="1" ht="70.2" customHeight="1">
      <c r="A39" s="92"/>
      <c r="B39" s="92"/>
      <c r="C39" s="39" t="s">
        <v>42</v>
      </c>
      <c r="D39" s="40">
        <v>900</v>
      </c>
      <c r="E39" s="41">
        <v>5</v>
      </c>
      <c r="F39" s="41">
        <v>2</v>
      </c>
      <c r="G39" s="41">
        <f t="shared" ref="G39" si="2">D39*E39*F39</f>
        <v>9000</v>
      </c>
      <c r="H39" s="42" t="s">
        <v>43</v>
      </c>
    </row>
    <row r="40" spans="1:8" s="25" customFormat="1" ht="70.2" customHeight="1">
      <c r="A40" s="93" t="s">
        <v>45</v>
      </c>
      <c r="B40" s="94"/>
      <c r="C40" s="39" t="s">
        <v>42</v>
      </c>
      <c r="D40" s="40">
        <v>1200</v>
      </c>
      <c r="E40" s="41">
        <v>7</v>
      </c>
      <c r="F40" s="41">
        <v>1</v>
      </c>
      <c r="G40" s="41">
        <f t="shared" si="1"/>
        <v>8400</v>
      </c>
      <c r="H40" s="42" t="s">
        <v>46</v>
      </c>
    </row>
    <row r="41" spans="1:8" s="25" customFormat="1" ht="16.5" customHeight="1">
      <c r="A41" s="34" t="s">
        <v>47</v>
      </c>
      <c r="B41" s="35"/>
      <c r="C41" s="19"/>
      <c r="D41" s="36"/>
      <c r="E41" s="37"/>
      <c r="F41" s="37"/>
      <c r="G41" s="37"/>
      <c r="H41" s="38"/>
    </row>
    <row r="42" spans="1:8" s="25" customFormat="1" ht="70.2" customHeight="1">
      <c r="A42" s="95" t="s">
        <v>78</v>
      </c>
      <c r="B42" s="95"/>
      <c r="C42" s="43" t="s">
        <v>87</v>
      </c>
      <c r="D42" s="44">
        <v>500</v>
      </c>
      <c r="E42" s="23">
        <v>1</v>
      </c>
      <c r="F42" s="23">
        <v>75</v>
      </c>
      <c r="G42" s="45">
        <f>D42*E42*F42</f>
        <v>37500</v>
      </c>
      <c r="H42" s="46" t="s">
        <v>48</v>
      </c>
    </row>
    <row r="43" spans="1:8" s="25" customFormat="1" ht="70.2" customHeight="1">
      <c r="A43" s="95" t="s">
        <v>49</v>
      </c>
      <c r="B43" s="95"/>
      <c r="C43" s="43" t="s">
        <v>50</v>
      </c>
      <c r="D43" s="44">
        <v>5000</v>
      </c>
      <c r="E43" s="23">
        <v>1</v>
      </c>
      <c r="F43" s="23">
        <v>1</v>
      </c>
      <c r="G43" s="45">
        <f>D43*E43*F43</f>
        <v>5000</v>
      </c>
      <c r="H43" s="46"/>
    </row>
    <row r="44" spans="1:8" s="25" customFormat="1" ht="70.2" customHeight="1">
      <c r="A44" s="96" t="s">
        <v>51</v>
      </c>
      <c r="B44" s="96"/>
      <c r="C44" s="48" t="s">
        <v>52</v>
      </c>
      <c r="D44" s="24">
        <v>100</v>
      </c>
      <c r="E44" s="49" t="s">
        <v>53</v>
      </c>
      <c r="F44" s="50">
        <v>30</v>
      </c>
      <c r="G44" s="51">
        <f t="shared" ref="G44:G49" si="3">D44*F44</f>
        <v>3000</v>
      </c>
      <c r="H44" s="46"/>
    </row>
    <row r="45" spans="1:8" s="25" customFormat="1" ht="70.2" customHeight="1">
      <c r="A45" s="96"/>
      <c r="B45" s="96"/>
      <c r="C45" s="48" t="s">
        <v>54</v>
      </c>
      <c r="D45" s="24">
        <v>50</v>
      </c>
      <c r="E45" s="49" t="s">
        <v>55</v>
      </c>
      <c r="F45" s="50">
        <v>30</v>
      </c>
      <c r="G45" s="51">
        <f t="shared" si="3"/>
        <v>1500</v>
      </c>
      <c r="H45" s="46"/>
    </row>
    <row r="46" spans="1:8" s="25" customFormat="1" ht="70.2" customHeight="1">
      <c r="A46" s="96"/>
      <c r="B46" s="96"/>
      <c r="C46" s="39" t="s">
        <v>56</v>
      </c>
      <c r="D46" s="24">
        <v>4400</v>
      </c>
      <c r="E46" s="49" t="s">
        <v>57</v>
      </c>
      <c r="F46" s="50">
        <v>6</v>
      </c>
      <c r="G46" s="51">
        <f t="shared" si="3"/>
        <v>26400</v>
      </c>
      <c r="H46" s="46" t="s">
        <v>58</v>
      </c>
    </row>
    <row r="47" spans="1:8" s="25" customFormat="1" ht="70.2" customHeight="1">
      <c r="A47" s="96"/>
      <c r="B47" s="96"/>
      <c r="C47" s="52" t="s">
        <v>59</v>
      </c>
      <c r="D47" s="24">
        <v>100</v>
      </c>
      <c r="E47" s="53" t="s">
        <v>60</v>
      </c>
      <c r="F47" s="50">
        <v>30</v>
      </c>
      <c r="G47" s="51">
        <f t="shared" si="3"/>
        <v>3000</v>
      </c>
      <c r="H47" s="46"/>
    </row>
    <row r="48" spans="1:8" s="25" customFormat="1" ht="70.2" customHeight="1">
      <c r="A48" s="96"/>
      <c r="B48" s="96"/>
      <c r="C48" s="48" t="s">
        <v>61</v>
      </c>
      <c r="D48" s="24">
        <v>600</v>
      </c>
      <c r="E48" s="49" t="s">
        <v>53</v>
      </c>
      <c r="F48" s="50">
        <v>10</v>
      </c>
      <c r="G48" s="51">
        <f t="shared" si="3"/>
        <v>6000</v>
      </c>
      <c r="H48" s="46"/>
    </row>
    <row r="49" spans="1:8" s="25" customFormat="1" ht="70.2" customHeight="1">
      <c r="A49" s="97" t="s">
        <v>62</v>
      </c>
      <c r="B49" s="98"/>
      <c r="C49" s="48" t="s">
        <v>81</v>
      </c>
      <c r="D49" s="47">
        <v>20</v>
      </c>
      <c r="E49" s="49" t="s">
        <v>63</v>
      </c>
      <c r="F49" s="49">
        <v>75</v>
      </c>
      <c r="G49" s="51">
        <f t="shared" si="3"/>
        <v>1500</v>
      </c>
      <c r="H49" s="46"/>
    </row>
    <row r="50" spans="1:8" s="25" customFormat="1" ht="70.2" customHeight="1">
      <c r="A50" s="99" t="s">
        <v>64</v>
      </c>
      <c r="B50" s="100"/>
      <c r="C50" s="54" t="s">
        <v>65</v>
      </c>
      <c r="D50" s="55">
        <v>3000</v>
      </c>
      <c r="E50" s="53" t="s">
        <v>66</v>
      </c>
      <c r="F50" s="56">
        <v>16</v>
      </c>
      <c r="G50" s="45">
        <f>D50*F50</f>
        <v>48000</v>
      </c>
      <c r="H50" s="46"/>
    </row>
    <row r="51" spans="1:8" s="25" customFormat="1" ht="70.2" customHeight="1">
      <c r="A51" s="101"/>
      <c r="B51" s="102"/>
      <c r="C51" s="54" t="s">
        <v>67</v>
      </c>
      <c r="D51" s="55">
        <v>1000</v>
      </c>
      <c r="E51" s="53" t="s">
        <v>66</v>
      </c>
      <c r="F51" s="56">
        <v>24</v>
      </c>
      <c r="G51" s="45">
        <f>D51*F51</f>
        <v>24000</v>
      </c>
      <c r="H51" s="46"/>
    </row>
    <row r="52" spans="1:8" s="25" customFormat="1" ht="70.2" customHeight="1">
      <c r="A52" s="70" t="s">
        <v>79</v>
      </c>
      <c r="B52" s="71"/>
      <c r="C52" s="43" t="s">
        <v>91</v>
      </c>
      <c r="D52" s="44">
        <v>100000</v>
      </c>
      <c r="E52" s="23">
        <v>1</v>
      </c>
      <c r="F52" s="23">
        <v>1</v>
      </c>
      <c r="G52" s="45">
        <f t="shared" ref="G52:G56" si="4">D52*E52*F52</f>
        <v>100000</v>
      </c>
      <c r="H52" s="46" t="s">
        <v>58</v>
      </c>
    </row>
    <row r="53" spans="1:8" s="25" customFormat="1" ht="80.599999999999994">
      <c r="A53" s="70" t="s">
        <v>68</v>
      </c>
      <c r="B53" s="71"/>
      <c r="C53" s="43" t="s">
        <v>86</v>
      </c>
      <c r="D53" s="44">
        <v>10000</v>
      </c>
      <c r="E53" s="23">
        <v>1</v>
      </c>
      <c r="F53" s="23">
        <v>1</v>
      </c>
      <c r="G53" s="45">
        <f t="shared" si="4"/>
        <v>10000</v>
      </c>
      <c r="H53" s="46" t="s">
        <v>69</v>
      </c>
    </row>
    <row r="54" spans="1:8" s="25" customFormat="1" ht="49.95" customHeight="1">
      <c r="A54" s="72" t="s">
        <v>70</v>
      </c>
      <c r="B54" s="73"/>
      <c r="C54" s="57" t="s">
        <v>71</v>
      </c>
      <c r="D54" s="58">
        <v>90</v>
      </c>
      <c r="E54" s="58">
        <v>8</v>
      </c>
      <c r="F54" s="58">
        <v>16</v>
      </c>
      <c r="G54" s="45">
        <f>D54*E54*F54</f>
        <v>11520</v>
      </c>
      <c r="H54" s="46"/>
    </row>
    <row r="55" spans="1:8" s="25" customFormat="1" ht="45" customHeight="1">
      <c r="A55" s="72" t="s">
        <v>72</v>
      </c>
      <c r="B55" s="73"/>
      <c r="C55" s="57" t="s">
        <v>73</v>
      </c>
      <c r="D55" s="58">
        <v>100</v>
      </c>
      <c r="E55" s="58">
        <v>8</v>
      </c>
      <c r="F55" s="58">
        <v>16</v>
      </c>
      <c r="G55" s="45">
        <f t="shared" si="4"/>
        <v>12800</v>
      </c>
      <c r="H55" s="46"/>
    </row>
    <row r="56" spans="1:8" s="25" customFormat="1" ht="45" customHeight="1">
      <c r="A56" s="72" t="s">
        <v>74</v>
      </c>
      <c r="B56" s="73"/>
      <c r="C56" s="57" t="s">
        <v>82</v>
      </c>
      <c r="D56" s="58">
        <v>1000</v>
      </c>
      <c r="E56" s="58">
        <v>1</v>
      </c>
      <c r="F56" s="58">
        <v>40</v>
      </c>
      <c r="G56" s="45">
        <f t="shared" si="4"/>
        <v>40000</v>
      </c>
      <c r="H56" s="46" t="s">
        <v>58</v>
      </c>
    </row>
    <row r="57" spans="1:8" ht="26.25" customHeight="1">
      <c r="A57" s="74" t="s">
        <v>77</v>
      </c>
      <c r="B57" s="75"/>
      <c r="C57" s="75"/>
      <c r="D57" s="75"/>
      <c r="E57" s="75"/>
      <c r="F57" s="75"/>
      <c r="G57" s="64">
        <f>SUM(G6:G56)</f>
        <v>660770</v>
      </c>
      <c r="H57" s="65"/>
    </row>
    <row r="58" spans="1:8" ht="31" customHeight="1">
      <c r="A58" s="75" t="s">
        <v>75</v>
      </c>
      <c r="B58" s="75"/>
      <c r="C58" s="75"/>
      <c r="D58" s="75"/>
      <c r="E58" s="75"/>
      <c r="F58" s="75"/>
      <c r="G58" s="64">
        <f>G57*0.1</f>
        <v>66077</v>
      </c>
      <c r="H58" s="66"/>
    </row>
    <row r="59" spans="1:8" ht="31" customHeight="1">
      <c r="A59" s="69" t="s">
        <v>76</v>
      </c>
      <c r="B59" s="69"/>
      <c r="C59" s="69"/>
      <c r="D59" s="69"/>
      <c r="E59" s="69"/>
      <c r="F59" s="69"/>
      <c r="G59" s="67">
        <f>SUM(G57:G58)</f>
        <v>726847</v>
      </c>
      <c r="H59" s="66"/>
    </row>
    <row r="60" spans="1:8" ht="45.9" customHeight="1">
      <c r="A60" s="69" t="s">
        <v>102</v>
      </c>
      <c r="B60" s="69"/>
      <c r="C60" s="69"/>
      <c r="D60" s="69"/>
      <c r="E60" s="69"/>
      <c r="F60" s="69"/>
      <c r="G60" s="67">
        <v>724000</v>
      </c>
      <c r="H60" s="66"/>
    </row>
  </sheetData>
  <mergeCells count="26">
    <mergeCell ref="A60:F60"/>
    <mergeCell ref="A52:B52"/>
    <mergeCell ref="A19:A33"/>
    <mergeCell ref="B19:B33"/>
    <mergeCell ref="A35:B35"/>
    <mergeCell ref="A36:B37"/>
    <mergeCell ref="A38:B39"/>
    <mergeCell ref="A40:B40"/>
    <mergeCell ref="A42:B42"/>
    <mergeCell ref="A43:B43"/>
    <mergeCell ref="A44:B48"/>
    <mergeCell ref="A49:B49"/>
    <mergeCell ref="A50:B51"/>
    <mergeCell ref="A18:H18"/>
    <mergeCell ref="E3:F3"/>
    <mergeCell ref="A4:B4"/>
    <mergeCell ref="A5:H5"/>
    <mergeCell ref="A6:A16"/>
    <mergeCell ref="B6:B16"/>
    <mergeCell ref="A59:F59"/>
    <mergeCell ref="A53:B53"/>
    <mergeCell ref="A54:B54"/>
    <mergeCell ref="A55:B55"/>
    <mergeCell ref="A56:B56"/>
    <mergeCell ref="A57:F57"/>
    <mergeCell ref="A58:F58"/>
  </mergeCells>
  <phoneticPr fontId="1" type="noConversion"/>
  <pageMargins left="0.7" right="0.7" top="0.75" bottom="0.75" header="0.3" footer="0.3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</vt:lpstr>
      <vt:lpstr>预算!Print_Area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qinhao zhang</dc:creator>
  <cp:lastModifiedBy>86139</cp:lastModifiedBy>
  <cp:lastPrinted>2022-11-25T07:38:07Z</cp:lastPrinted>
  <dcterms:created xsi:type="dcterms:W3CDTF">2015-06-05T18:19:34Z</dcterms:created>
  <dcterms:modified xsi:type="dcterms:W3CDTF">2022-11-25T07:38:22Z</dcterms:modified>
</cp:coreProperties>
</file>