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tabRatio="619" activeTab="1"/>
  </bookViews>
  <sheets>
    <sheet name="行程" sheetId="14" r:id="rId1"/>
    <sheet name="报价" sheetId="11" r:id="rId2"/>
  </sheets>
  <calcPr calcId="144525"/>
</workbook>
</file>

<file path=xl/sharedStrings.xml><?xml version="1.0" encoding="utf-8"?>
<sst xmlns="http://schemas.openxmlformats.org/spreadsheetml/2006/main" count="83">
  <si>
    <t>西安游览行程</t>
  </si>
  <si>
    <t>日期</t>
  </si>
  <si>
    <t>线路</t>
  </si>
  <si>
    <t xml:space="preserve">日  程  安  排 </t>
  </si>
  <si>
    <t>用  餐</t>
  </si>
  <si>
    <t>住宿</t>
  </si>
  <si>
    <t>18日</t>
  </si>
  <si>
    <t>北京-西安</t>
  </si>
  <si>
    <t>乘高铁前往西安，午餐客人自理（火车上）
暂定下午导游高铁站接团，建议乘坐14:00左右抵达西安的车次
参考车次如下：北京-西安 G653(07:57-14:01)、G671(08:15-14:31)</t>
  </si>
  <si>
    <t xml:space="preserve">-/-/晚 </t>
  </si>
  <si>
    <t>天域凯莱酒店</t>
  </si>
  <si>
    <t>14:30-15:30前往西安市区。</t>
  </si>
  <si>
    <t>15:30-16:00参观陕西历史博物馆</t>
  </si>
  <si>
    <t>17:00-19:30 游览西安著名小吃一条街——回民街，品尝小吃，80-100元/位</t>
  </si>
  <si>
    <t>19:30-20:00 送往酒店后休息</t>
  </si>
  <si>
    <t>19日</t>
  </si>
  <si>
    <t>西安
东线</t>
  </si>
  <si>
    <t>08:00-09:00 叫早，用早餐</t>
  </si>
  <si>
    <t>早/午/晚</t>
  </si>
  <si>
    <t>9:00-10:00  乘车前往兵马俑景区停车场（40公里，1小时）</t>
  </si>
  <si>
    <r>
      <rPr>
        <sz val="10"/>
        <color theme="1"/>
        <rFont val="宋体"/>
        <charset val="134"/>
      </rPr>
      <t>10:00-12:30参观</t>
    </r>
    <r>
      <rPr>
        <b/>
        <sz val="10"/>
        <color rgb="FF7030A0"/>
        <rFont val="宋体"/>
        <charset val="134"/>
      </rPr>
      <t>【秦始皇帝陵兵马俑博物院】</t>
    </r>
    <r>
      <rPr>
        <sz val="10"/>
        <color theme="1"/>
        <rFont val="宋体"/>
        <charset val="134"/>
      </rPr>
      <t>（游览约2.5小时）参观被誉为世界第八大奇迹的秦始皇陵。其陪葬坑是世界最大的地下军事博物馆。</t>
    </r>
  </si>
  <si>
    <t>12:30-13:30用午餐（推荐餐厅：兵马俑景区内友谊餐厅用餐），乘车前往华清宫</t>
  </si>
  <si>
    <r>
      <rPr>
        <sz val="10"/>
        <color theme="1"/>
        <rFont val="宋体"/>
        <charset val="134"/>
      </rPr>
      <t>14:00-16:30参观</t>
    </r>
    <r>
      <rPr>
        <sz val="10"/>
        <color rgb="FF7030A0"/>
        <rFont val="宋体"/>
        <charset val="134"/>
      </rPr>
      <t>【</t>
    </r>
    <r>
      <rPr>
        <b/>
        <sz val="10"/>
        <color rgb="FF7030A0"/>
        <rFont val="宋体"/>
        <charset val="134"/>
      </rPr>
      <t>唐</t>
    </r>
    <r>
      <rPr>
        <sz val="10"/>
        <color rgb="FF7030A0"/>
        <rFont val="宋体"/>
        <charset val="134"/>
      </rPr>
      <t>.</t>
    </r>
    <r>
      <rPr>
        <b/>
        <sz val="10"/>
        <color rgb="FF7030A0"/>
        <rFont val="宋体"/>
        <charset val="134"/>
      </rPr>
      <t>华清宫景区</t>
    </r>
    <r>
      <rPr>
        <sz val="10"/>
        <color rgb="FF7030A0"/>
        <rFont val="宋体"/>
        <charset val="134"/>
      </rPr>
      <t>】</t>
    </r>
    <r>
      <rPr>
        <sz val="10"/>
        <color theme="1"/>
        <rFont val="宋体"/>
        <charset val="134"/>
      </rPr>
      <t>（参观1.5小时左右）游览大唐皇家园林圣地。</t>
    </r>
  </si>
  <si>
    <t>16:30-17:30 乘车返回西安市区</t>
  </si>
  <si>
    <t>17:30-18:30 享用晚餐 （推荐：西安饭庄）</t>
  </si>
  <si>
    <t>18:30-19:00 乘车返回酒店</t>
  </si>
  <si>
    <t>20日</t>
  </si>
  <si>
    <t>西安-北京</t>
  </si>
  <si>
    <t>08:00-12:00 自由活动（比如参观中国至今保存最为完整的古代军事堡垒—【城墙54元/人】（可自理城墙自行车45元/小时，或电瓶车30元/站*4站）、或游览大雁塔、永兴坊等）</t>
  </si>
  <si>
    <t xml:space="preserve">早/午/-- </t>
  </si>
  <si>
    <t>--</t>
  </si>
  <si>
    <t>12:00-13:00 享用午餐（推荐：老孙家饭庄）</t>
  </si>
  <si>
    <t>13:00-14:00 午饭后安排火车北站，结束古都之旅！（建议乘坐15：00以后车次）  
参考车次：西安-北京 G666（16:00-21:31）、G668*（17:08-22：55）</t>
  </si>
  <si>
    <t>西安游览报价</t>
  </si>
  <si>
    <r>
      <rPr>
        <b/>
        <sz val="12"/>
        <color theme="0"/>
        <rFont val="微软雅黑"/>
        <charset val="134"/>
      </rPr>
      <t xml:space="preserve">Accommodation 
</t>
    </r>
    <r>
      <rPr>
        <b/>
        <sz val="12"/>
        <color indexed="9"/>
        <rFont val="微软雅黑"/>
        <charset val="134"/>
      </rPr>
      <t>住宿</t>
    </r>
  </si>
  <si>
    <t>Item
项目</t>
  </si>
  <si>
    <t>Unit Price (RMB)
单价（人民币）</t>
  </si>
  <si>
    <t>No. of item
次数</t>
  </si>
  <si>
    <t>QTY
数量</t>
  </si>
  <si>
    <t>Total Price (RMB)
总价（人民币）</t>
  </si>
  <si>
    <t>Unit Price (USD)
单价（美金）</t>
  </si>
  <si>
    <t>Total Price (USD)
总价（美金）</t>
  </si>
  <si>
    <t>差额</t>
  </si>
  <si>
    <t>Description
描述</t>
  </si>
  <si>
    <t>1</t>
  </si>
  <si>
    <t>标准间</t>
  </si>
  <si>
    <t xml:space="preserve"> Accommodation 
住宿</t>
  </si>
  <si>
    <t xml:space="preserve">  </t>
  </si>
  <si>
    <r>
      <rPr>
        <b/>
        <sz val="12"/>
        <color theme="0"/>
        <rFont val="微软雅黑"/>
        <charset val="134"/>
      </rPr>
      <t xml:space="preserve">F&amp;B
</t>
    </r>
    <r>
      <rPr>
        <b/>
        <sz val="12"/>
        <color indexed="9"/>
        <rFont val="微软雅黑"/>
        <charset val="134"/>
      </rPr>
      <t>餐饮</t>
    </r>
  </si>
  <si>
    <t>D1 晚餐</t>
  </si>
  <si>
    <t>推荐：小吃街-回民街</t>
  </si>
  <si>
    <t>D2 午餐</t>
  </si>
  <si>
    <t>40</t>
  </si>
  <si>
    <t>推荐：临潼友谊餐厅（自助餐）</t>
  </si>
  <si>
    <t>D2 晚餐</t>
  </si>
  <si>
    <t>4</t>
  </si>
  <si>
    <t>推荐：西安饭庄</t>
  </si>
  <si>
    <t>D3 午餐</t>
  </si>
  <si>
    <t>推荐：老孙家饭庄</t>
  </si>
  <si>
    <t>酒水预估</t>
  </si>
  <si>
    <t>F&amp;B
餐饮</t>
  </si>
  <si>
    <t>车辆</t>
  </si>
  <si>
    <t>45 大巴车</t>
  </si>
  <si>
    <t>全程</t>
  </si>
  <si>
    <t>Boardroom
会议室</t>
  </si>
  <si>
    <t>其他</t>
  </si>
  <si>
    <t>往返火车票-二等座-北京</t>
  </si>
  <si>
    <t>参考车次：
北京-西安 G651，7:00-12:52
西安-北京 G664，14:34-20:28</t>
  </si>
  <si>
    <t>火车票订票手续费</t>
  </si>
  <si>
    <t>城墙</t>
  </si>
  <si>
    <t>兵马俑</t>
  </si>
  <si>
    <t>包含：门票、兵马俑电瓶车</t>
  </si>
  <si>
    <t>唐.华清宫景区</t>
  </si>
  <si>
    <t>自由活动费用预估</t>
  </si>
  <si>
    <t>自由活动门票预留，按实际产生费用结算</t>
  </si>
  <si>
    <t>保险</t>
  </si>
  <si>
    <t>人工费用</t>
  </si>
  <si>
    <t>导游</t>
  </si>
  <si>
    <r>
      <rPr>
        <b/>
        <sz val="12"/>
        <color theme="0"/>
        <rFont val="微软雅黑"/>
        <charset val="134"/>
      </rPr>
      <t xml:space="preserve">Service Charge
</t>
    </r>
    <r>
      <rPr>
        <b/>
        <sz val="12"/>
        <color indexed="9"/>
        <rFont val="微软雅黑"/>
        <charset val="134"/>
      </rPr>
      <t>服务费</t>
    </r>
  </si>
  <si>
    <t>Service Charge服务费10%</t>
  </si>
  <si>
    <t>－</t>
  </si>
  <si>
    <t>Service Charge
服务费</t>
  </si>
  <si>
    <t>Total Price with Service Charge
总费用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</si>
</sst>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176" formatCode="0.00_);[Red]\(0.00\)"/>
    <numFmt numFmtId="43" formatCode="_ * #,##0.00_ ;_ * \-#,##0.00_ ;_ * &quot;-&quot;??_ ;_ @_ "/>
    <numFmt numFmtId="177" formatCode="[$€-2]\ #,##0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#,##0.00_ ;[Red]\-#,##0.00\ "/>
  </numFmts>
  <fonts count="40">
    <font>
      <sz val="11"/>
      <color theme="1"/>
      <name val="等线"/>
      <charset val="134"/>
      <scheme val="minor"/>
    </font>
    <font>
      <sz val="12"/>
      <color indexed="8"/>
      <name val="微软雅黑"/>
      <charset val="134"/>
    </font>
    <font>
      <b/>
      <sz val="18"/>
      <color theme="0"/>
      <name val="微软雅黑"/>
      <charset val="134"/>
    </font>
    <font>
      <b/>
      <sz val="12"/>
      <color indexed="8"/>
      <name val="微软雅黑"/>
      <charset val="134"/>
    </font>
    <font>
      <b/>
      <sz val="12"/>
      <color theme="0"/>
      <name val="微软雅黑"/>
      <charset val="134"/>
    </font>
    <font>
      <sz val="12"/>
      <name val="微软雅黑"/>
      <charset val="134"/>
    </font>
    <font>
      <sz val="12"/>
      <color rgb="FF000000"/>
      <name val="微软雅黑"/>
      <charset val="134"/>
    </font>
    <font>
      <b/>
      <u/>
      <sz val="12"/>
      <color theme="1"/>
      <name val="微软雅黑"/>
      <charset val="134"/>
    </font>
    <font>
      <sz val="12"/>
      <color rgb="FF333333"/>
      <name val="微软雅黑"/>
      <charset val="134"/>
    </font>
    <font>
      <sz val="10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indexed="8"/>
      <name val="宋体"/>
      <charset val="134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name val="宋体"/>
      <charset val="134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2"/>
      <color indexed="9"/>
      <name val="微软雅黑"/>
      <charset val="134"/>
    </font>
    <font>
      <b/>
      <sz val="10"/>
      <color rgb="FF7030A0"/>
      <name val="宋体"/>
      <charset val="134"/>
    </font>
    <font>
      <sz val="10"/>
      <color rgb="FF7030A0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3" tint="0.399945066682943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8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177" fontId="0" fillId="0" borderId="0"/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1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177" fontId="28" fillId="0" borderId="0">
      <alignment vertical="center"/>
    </xf>
    <xf numFmtId="0" fontId="34" fillId="0" borderId="8" applyNumberFormat="0" applyFill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18" borderId="2" applyNumberFormat="0" applyAlignment="0" applyProtection="0">
      <alignment vertical="center"/>
    </xf>
    <xf numFmtId="0" fontId="23" fillId="18" borderId="3" applyNumberFormat="0" applyAlignment="0" applyProtection="0">
      <alignment vertical="center"/>
    </xf>
    <xf numFmtId="0" fontId="27" fillId="23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77" fontId="15" fillId="0" borderId="0">
      <alignment vertical="center"/>
    </xf>
    <xf numFmtId="177" fontId="21" fillId="0" borderId="0">
      <alignment vertical="center"/>
    </xf>
  </cellStyleXfs>
  <cellXfs count="53">
    <xf numFmtId="177" fontId="0" fillId="0" borderId="0" xfId="0"/>
    <xf numFmtId="177" fontId="1" fillId="2" borderId="0" xfId="0" applyFont="1" applyFill="1" applyAlignment="1">
      <alignment vertical="center"/>
    </xf>
    <xf numFmtId="49" fontId="1" fillId="0" borderId="0" xfId="0" applyNumberFormat="1" applyFont="1" applyAlignment="1">
      <alignment vertical="center"/>
    </xf>
    <xf numFmtId="177" fontId="1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177" fontId="2" fillId="3" borderId="1" xfId="51" applyFont="1" applyFill="1" applyBorder="1" applyAlignment="1">
      <alignment horizontal="center" vertical="center"/>
    </xf>
    <xf numFmtId="177" fontId="2" fillId="3" borderId="1" xfId="0" applyFont="1" applyFill="1" applyBorder="1" applyAlignment="1">
      <alignment horizontal="center" vertical="center"/>
    </xf>
    <xf numFmtId="177" fontId="2" fillId="3" borderId="1" xfId="50" applyFont="1" applyFill="1" applyBorder="1" applyAlignment="1">
      <alignment horizontal="center" vertical="center" wrapText="1"/>
    </xf>
    <xf numFmtId="177" fontId="3" fillId="2" borderId="1" xfId="51" applyFont="1" applyFill="1" applyBorder="1" applyAlignment="1">
      <alignment horizontal="center" vertical="center" wrapText="1"/>
    </xf>
    <xf numFmtId="177" fontId="4" fillId="4" borderId="1" xfId="50" applyFont="1" applyFill="1" applyBorder="1" applyAlignment="1">
      <alignment horizontal="center" vertical="center" wrapText="1"/>
    </xf>
    <xf numFmtId="176" fontId="4" fillId="4" borderId="1" xfId="50" applyNumberFormat="1" applyFont="1" applyFill="1" applyBorder="1" applyAlignment="1">
      <alignment horizontal="center" vertical="center" wrapText="1"/>
    </xf>
    <xf numFmtId="49" fontId="4" fillId="4" borderId="1" xfId="50" applyNumberFormat="1" applyFont="1" applyFill="1" applyBorder="1" applyAlignment="1">
      <alignment horizontal="center" vertical="center" wrapText="1"/>
    </xf>
    <xf numFmtId="40" fontId="4" fillId="4" borderId="1" xfId="50" applyNumberFormat="1" applyFont="1" applyFill="1" applyBorder="1" applyAlignment="1">
      <alignment horizontal="center" vertical="center" wrapText="1"/>
    </xf>
    <xf numFmtId="49" fontId="1" fillId="5" borderId="1" xfId="50" applyNumberFormat="1" applyFont="1" applyFill="1" applyBorder="1" applyAlignment="1">
      <alignment horizontal="center" vertical="center" wrapText="1"/>
    </xf>
    <xf numFmtId="177" fontId="1" fillId="5" borderId="1" xfId="50" applyFont="1" applyFill="1" applyBorder="1" applyAlignment="1">
      <alignment horizontal="left" vertical="center" wrapText="1"/>
    </xf>
    <xf numFmtId="176" fontId="5" fillId="2" borderId="1" xfId="20" applyNumberFormat="1" applyFont="1" applyFill="1" applyBorder="1" applyAlignment="1">
      <alignment horizontal="center" vertical="center" wrapText="1"/>
    </xf>
    <xf numFmtId="40" fontId="5" fillId="6" borderId="1" xfId="50" applyNumberFormat="1" applyFont="1" applyFill="1" applyBorder="1" applyAlignment="1">
      <alignment horizontal="right" vertical="center" wrapText="1"/>
    </xf>
    <xf numFmtId="177" fontId="3" fillId="7" borderId="1" xfId="51" applyFont="1" applyFill="1" applyBorder="1" applyAlignment="1">
      <alignment vertical="center" wrapText="1"/>
    </xf>
    <xf numFmtId="177" fontId="3" fillId="7" borderId="1" xfId="51" applyFont="1" applyFill="1" applyBorder="1" applyAlignment="1">
      <alignment vertical="center"/>
    </xf>
    <xf numFmtId="176" fontId="3" fillId="7" borderId="1" xfId="51" applyNumberFormat="1" applyFont="1" applyFill="1" applyBorder="1" applyAlignment="1">
      <alignment horizontal="center" vertical="center"/>
    </xf>
    <xf numFmtId="49" fontId="3" fillId="7" borderId="1" xfId="51" applyNumberFormat="1" applyFont="1" applyFill="1" applyBorder="1" applyAlignment="1">
      <alignment vertical="center"/>
    </xf>
    <xf numFmtId="40" fontId="3" fillId="8" borderId="1" xfId="50" applyNumberFormat="1" applyFont="1" applyFill="1" applyBorder="1" applyAlignment="1">
      <alignment horizontal="right" vertical="center" wrapText="1"/>
    </xf>
    <xf numFmtId="177" fontId="3" fillId="0" borderId="1" xfId="50" applyFont="1" applyFill="1" applyBorder="1" applyAlignment="1">
      <alignment horizontal="center" vertical="center" wrapText="1"/>
    </xf>
    <xf numFmtId="40" fontId="6" fillId="9" borderId="1" xfId="0" applyNumberFormat="1" applyFont="1" applyFill="1" applyBorder="1" applyAlignment="1">
      <alignment horizontal="center" vertical="center" wrapText="1"/>
    </xf>
    <xf numFmtId="176" fontId="5" fillId="6" borderId="1" xfId="20" applyNumberFormat="1" applyFont="1" applyFill="1" applyBorder="1" applyAlignment="1">
      <alignment horizontal="center" vertical="center" wrapText="1"/>
    </xf>
    <xf numFmtId="177" fontId="5" fillId="0" borderId="1" xfId="51" applyFont="1" applyBorder="1" applyAlignment="1">
      <alignment horizontal="left" vertical="center" wrapText="1"/>
    </xf>
    <xf numFmtId="40" fontId="1" fillId="6" borderId="1" xfId="50" applyNumberFormat="1" applyFont="1" applyFill="1" applyBorder="1" applyAlignment="1">
      <alignment horizontal="right" vertical="center" wrapText="1"/>
    </xf>
    <xf numFmtId="177" fontId="1" fillId="0" borderId="1" xfId="51" applyFont="1" applyBorder="1" applyAlignment="1">
      <alignment horizontal="left" vertical="center" wrapText="1"/>
    </xf>
    <xf numFmtId="176" fontId="1" fillId="0" borderId="1" xfId="51" applyNumberFormat="1" applyFont="1" applyBorder="1" applyAlignment="1">
      <alignment horizontal="center" vertical="center" wrapText="1"/>
    </xf>
    <xf numFmtId="178" fontId="3" fillId="8" borderId="1" xfId="50" applyNumberFormat="1" applyFont="1" applyFill="1" applyBorder="1" applyAlignment="1">
      <alignment horizontal="right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177" fontId="3" fillId="0" borderId="0" xfId="0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7" fontId="7" fillId="0" borderId="0" xfId="0" applyFont="1" applyAlignment="1">
      <alignment vertical="center"/>
    </xf>
    <xf numFmtId="176" fontId="7" fillId="0" borderId="0" xfId="0" applyNumberFormat="1" applyFont="1" applyAlignment="1">
      <alignment horizontal="center" vertical="center"/>
    </xf>
    <xf numFmtId="177" fontId="4" fillId="4" borderId="1" xfId="50" applyFont="1" applyFill="1" applyBorder="1" applyAlignment="1">
      <alignment vertical="center" wrapText="1"/>
    </xf>
    <xf numFmtId="177" fontId="1" fillId="6" borderId="1" xfId="50" applyFont="1" applyFill="1" applyBorder="1" applyAlignment="1">
      <alignment horizontal="center" vertical="center" wrapText="1"/>
    </xf>
    <xf numFmtId="40" fontId="1" fillId="2" borderId="1" xfId="50" applyNumberFormat="1" applyFont="1" applyFill="1" applyBorder="1" applyAlignment="1">
      <alignment horizontal="right" vertical="center" wrapText="1"/>
    </xf>
    <xf numFmtId="177" fontId="8" fillId="0" borderId="1" xfId="0" applyFont="1" applyBorder="1" applyAlignment="1">
      <alignment vertical="center"/>
    </xf>
    <xf numFmtId="40" fontId="3" fillId="10" borderId="1" xfId="50" applyNumberFormat="1" applyFont="1" applyFill="1" applyBorder="1" applyAlignment="1">
      <alignment horizontal="right" vertical="center" wrapText="1"/>
    </xf>
    <xf numFmtId="177" fontId="1" fillId="5" borderId="1" xfId="50" applyFont="1" applyFill="1" applyBorder="1" applyAlignment="1">
      <alignment vertical="center" wrapText="1"/>
    </xf>
    <xf numFmtId="178" fontId="3" fillId="10" borderId="1" xfId="50" applyNumberFormat="1" applyFont="1" applyFill="1" applyBorder="1" applyAlignment="1">
      <alignment horizontal="right" vertical="center" wrapText="1"/>
    </xf>
    <xf numFmtId="177" fontId="9" fillId="0" borderId="0" xfId="0" applyFont="1"/>
    <xf numFmtId="177" fontId="10" fillId="11" borderId="1" xfId="0" applyFont="1" applyFill="1" applyBorder="1" applyAlignment="1">
      <alignment horizontal="center" vertical="center"/>
    </xf>
    <xf numFmtId="177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177" fontId="12" fillId="0" borderId="1" xfId="0" applyFont="1" applyBorder="1" applyAlignment="1">
      <alignment horizontal="center" vertical="center" wrapText="1"/>
    </xf>
    <xf numFmtId="177" fontId="12" fillId="0" borderId="1" xfId="0" applyFont="1" applyFill="1" applyBorder="1" applyAlignment="1">
      <alignment horizontal="left" vertical="center" wrapText="1"/>
    </xf>
    <xf numFmtId="177" fontId="13" fillId="0" borderId="1" xfId="0" applyFont="1" applyFill="1" applyBorder="1" applyAlignment="1">
      <alignment horizontal="center" vertical="center" wrapText="1"/>
    </xf>
    <xf numFmtId="177" fontId="12" fillId="0" borderId="1" xfId="0" applyFont="1" applyFill="1" applyBorder="1" applyAlignment="1">
      <alignment horizontal="justify" vertical="center" wrapText="1"/>
    </xf>
    <xf numFmtId="177" fontId="14" fillId="0" borderId="1" xfId="0" applyFont="1" applyBorder="1" applyAlignment="1">
      <alignment horizontal="center" vertical="center" wrapText="1"/>
    </xf>
    <xf numFmtId="177" fontId="13" fillId="0" borderId="1" xfId="0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_Sheet1" xfId="50"/>
    <cellStyle name="常规 1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C17" sqref="C17"/>
    </sheetView>
  </sheetViews>
  <sheetFormatPr defaultColWidth="9" defaultRowHeight="12.75" outlineLevelCol="4"/>
  <cols>
    <col min="1" max="1" width="9" style="43"/>
    <col min="2" max="2" width="10.5" style="43" customWidth="1"/>
    <col min="3" max="3" width="57.875" style="43" customWidth="1"/>
    <col min="4" max="4" width="10.75" style="43" customWidth="1"/>
    <col min="5" max="5" width="17.625" style="43" customWidth="1"/>
    <col min="6" max="16384" width="9" style="43"/>
  </cols>
  <sheetData>
    <row r="1" ht="25.5" customHeight="1" spans="1:5">
      <c r="A1" s="44" t="s">
        <v>0</v>
      </c>
      <c r="B1" s="44"/>
      <c r="C1" s="44"/>
      <c r="D1" s="44"/>
      <c r="E1" s="44"/>
    </row>
    <row r="2" ht="18" customHeight="1" spans="1:5">
      <c r="A2" s="45" t="s">
        <v>1</v>
      </c>
      <c r="B2" s="45" t="s">
        <v>2</v>
      </c>
      <c r="C2" s="45" t="s">
        <v>3</v>
      </c>
      <c r="D2" s="45" t="s">
        <v>4</v>
      </c>
      <c r="E2" s="45" t="s">
        <v>5</v>
      </c>
    </row>
    <row r="3" ht="53.25" customHeight="1" spans="1:5">
      <c r="A3" s="46" t="s">
        <v>6</v>
      </c>
      <c r="B3" s="47" t="s">
        <v>7</v>
      </c>
      <c r="C3" s="48" t="s">
        <v>8</v>
      </c>
      <c r="D3" s="47" t="s">
        <v>9</v>
      </c>
      <c r="E3" s="49" t="s">
        <v>10</v>
      </c>
    </row>
    <row r="4" ht="18" customHeight="1" spans="1:5">
      <c r="A4" s="46"/>
      <c r="B4" s="47"/>
      <c r="C4" s="48" t="s">
        <v>11</v>
      </c>
      <c r="D4" s="47"/>
      <c r="E4" s="49"/>
    </row>
    <row r="5" ht="18" customHeight="1" spans="1:5">
      <c r="A5" s="46"/>
      <c r="B5" s="47"/>
      <c r="C5" s="50" t="s">
        <v>12</v>
      </c>
      <c r="D5" s="47"/>
      <c r="E5" s="49"/>
    </row>
    <row r="6" ht="20" customHeight="1" spans="1:5">
      <c r="A6" s="46"/>
      <c r="B6" s="47"/>
      <c r="C6" s="50" t="s">
        <v>13</v>
      </c>
      <c r="D6" s="47"/>
      <c r="E6" s="49"/>
    </row>
    <row r="7" spans="1:5">
      <c r="A7" s="46"/>
      <c r="B7" s="47"/>
      <c r="C7" s="50" t="s">
        <v>14</v>
      </c>
      <c r="D7" s="47"/>
      <c r="E7" s="49"/>
    </row>
    <row r="8" ht="18" customHeight="1" spans="1:5">
      <c r="A8" s="51" t="s">
        <v>15</v>
      </c>
      <c r="B8" s="51" t="s">
        <v>16</v>
      </c>
      <c r="C8" s="50" t="s">
        <v>17</v>
      </c>
      <c r="D8" s="47" t="s">
        <v>18</v>
      </c>
      <c r="E8" s="52" t="s">
        <v>10</v>
      </c>
    </row>
    <row r="9" ht="18" customHeight="1" spans="1:5">
      <c r="A9" s="51"/>
      <c r="B9" s="51"/>
      <c r="C9" s="50" t="s">
        <v>19</v>
      </c>
      <c r="D9" s="47"/>
      <c r="E9" s="52"/>
    </row>
    <row r="10" ht="29.25" customHeight="1" spans="1:5">
      <c r="A10" s="51"/>
      <c r="B10" s="51"/>
      <c r="C10" s="50" t="s">
        <v>20</v>
      </c>
      <c r="D10" s="47"/>
      <c r="E10" s="52"/>
    </row>
    <row r="11" ht="24" spans="1:5">
      <c r="A11" s="51"/>
      <c r="B11" s="51"/>
      <c r="C11" s="50" t="s">
        <v>21</v>
      </c>
      <c r="D11" s="47"/>
      <c r="E11" s="52"/>
    </row>
    <row r="12" ht="43.5" customHeight="1" spans="1:5">
      <c r="A12" s="51"/>
      <c r="B12" s="51"/>
      <c r="C12" s="50" t="s">
        <v>22</v>
      </c>
      <c r="D12" s="47"/>
      <c r="E12" s="52"/>
    </row>
    <row r="13" ht="18" customHeight="1" spans="1:5">
      <c r="A13" s="51"/>
      <c r="B13" s="51"/>
      <c r="C13" s="50" t="s">
        <v>23</v>
      </c>
      <c r="D13" s="47"/>
      <c r="E13" s="52"/>
    </row>
    <row r="14" ht="18" customHeight="1" spans="1:5">
      <c r="A14" s="51"/>
      <c r="B14" s="51"/>
      <c r="C14" s="50" t="s">
        <v>24</v>
      </c>
      <c r="D14" s="47"/>
      <c r="E14" s="52"/>
    </row>
    <row r="15" spans="1:5">
      <c r="A15" s="51"/>
      <c r="B15" s="51"/>
      <c r="C15" s="50" t="s">
        <v>25</v>
      </c>
      <c r="D15" s="47"/>
      <c r="E15" s="52"/>
    </row>
    <row r="16" ht="36" spans="1:5">
      <c r="A16" s="47" t="s">
        <v>26</v>
      </c>
      <c r="B16" s="47" t="s">
        <v>27</v>
      </c>
      <c r="C16" s="48" t="s">
        <v>28</v>
      </c>
      <c r="D16" s="47" t="s">
        <v>29</v>
      </c>
      <c r="E16" s="52" t="s">
        <v>30</v>
      </c>
    </row>
    <row r="17" ht="18" customHeight="1" spans="1:5">
      <c r="A17" s="47"/>
      <c r="B17" s="47"/>
      <c r="C17" s="48" t="s">
        <v>31</v>
      </c>
      <c r="D17" s="47"/>
      <c r="E17" s="52"/>
    </row>
    <row r="18" ht="53" customHeight="1" spans="1:5">
      <c r="A18" s="47"/>
      <c r="B18" s="47"/>
      <c r="C18" s="48" t="s">
        <v>32</v>
      </c>
      <c r="D18" s="47"/>
      <c r="E18" s="52"/>
    </row>
  </sheetData>
  <mergeCells count="13">
    <mergeCell ref="A1:E1"/>
    <mergeCell ref="A3:A7"/>
    <mergeCell ref="A8:A15"/>
    <mergeCell ref="A16:A18"/>
    <mergeCell ref="B3:B7"/>
    <mergeCell ref="B8:B15"/>
    <mergeCell ref="B16:B18"/>
    <mergeCell ref="D3:D7"/>
    <mergeCell ref="D8:D15"/>
    <mergeCell ref="D16:D18"/>
    <mergeCell ref="E3:E7"/>
    <mergeCell ref="E8:E15"/>
    <mergeCell ref="E16:E18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63"/>
  <sheetViews>
    <sheetView tabSelected="1" zoomScale="80" zoomScaleNormal="80" topLeftCell="A19" workbookViewId="0">
      <selection activeCell="S23" sqref="S23"/>
    </sheetView>
  </sheetViews>
  <sheetFormatPr defaultColWidth="9" defaultRowHeight="17.25"/>
  <cols>
    <col min="1" max="1" width="19.375" style="3" customWidth="1"/>
    <col min="2" max="2" width="24.25" style="3" customWidth="1"/>
    <col min="3" max="3" width="19" style="4" customWidth="1"/>
    <col min="4" max="4" width="14.125" style="2" customWidth="1"/>
    <col min="5" max="5" width="10.5" style="2" customWidth="1"/>
    <col min="6" max="6" width="22.25" style="4" customWidth="1"/>
    <col min="7" max="8" width="16" style="3" hidden="1" customWidth="1"/>
    <col min="9" max="9" width="8.125" style="3" hidden="1" customWidth="1"/>
    <col min="10" max="10" width="10.125" style="3" hidden="1" customWidth="1"/>
    <col min="11" max="12" width="18.125" style="3" hidden="1" customWidth="1"/>
    <col min="13" max="13" width="3.125" style="3" hidden="1" customWidth="1"/>
    <col min="14" max="14" width="52.125" style="3" customWidth="1"/>
    <col min="15" max="15" width="10.375" style="3" hidden="1" customWidth="1"/>
    <col min="16" max="16" width="9" style="3" hidden="1" customWidth="1"/>
    <col min="17" max="17" width="9" style="3"/>
    <col min="18" max="18" width="11" style="3" customWidth="1"/>
    <col min="20" max="256" width="9" style="3"/>
    <col min="257" max="257" width="21.625" style="3" customWidth="1"/>
    <col min="258" max="258" width="33.625" style="3" customWidth="1"/>
    <col min="259" max="259" width="19.375" style="3" customWidth="1"/>
    <col min="260" max="260" width="9.125" style="3" customWidth="1"/>
    <col min="261" max="261" width="6.5" style="3" customWidth="1"/>
    <col min="262" max="262" width="17.375" style="3" customWidth="1"/>
    <col min="263" max="269" width="9" style="3" hidden="1" customWidth="1"/>
    <col min="270" max="270" width="49.375" style="3" customWidth="1"/>
    <col min="271" max="272" width="9" style="3" hidden="1" customWidth="1"/>
    <col min="273" max="512" width="9" style="3"/>
    <col min="513" max="513" width="21.625" style="3" customWidth="1"/>
    <col min="514" max="514" width="33.625" style="3" customWidth="1"/>
    <col min="515" max="515" width="19.375" style="3" customWidth="1"/>
    <col min="516" max="516" width="9.125" style="3" customWidth="1"/>
    <col min="517" max="517" width="6.5" style="3" customWidth="1"/>
    <col min="518" max="518" width="17.375" style="3" customWidth="1"/>
    <col min="519" max="525" width="9" style="3" hidden="1" customWidth="1"/>
    <col min="526" max="526" width="49.375" style="3" customWidth="1"/>
    <col min="527" max="528" width="9" style="3" hidden="1" customWidth="1"/>
    <col min="529" max="768" width="9" style="3"/>
    <col min="769" max="769" width="21.625" style="3" customWidth="1"/>
    <col min="770" max="770" width="33.625" style="3" customWidth="1"/>
    <col min="771" max="771" width="19.375" style="3" customWidth="1"/>
    <col min="772" max="772" width="9.125" style="3" customWidth="1"/>
    <col min="773" max="773" width="6.5" style="3" customWidth="1"/>
    <col min="774" max="774" width="17.375" style="3" customWidth="1"/>
    <col min="775" max="781" width="9" style="3" hidden="1" customWidth="1"/>
    <col min="782" max="782" width="49.375" style="3" customWidth="1"/>
    <col min="783" max="784" width="9" style="3" hidden="1" customWidth="1"/>
    <col min="785" max="1024" width="9" style="3"/>
    <col min="1025" max="1025" width="21.625" style="3" customWidth="1"/>
    <col min="1026" max="1026" width="33.625" style="3" customWidth="1"/>
    <col min="1027" max="1027" width="19.375" style="3" customWidth="1"/>
    <col min="1028" max="1028" width="9.125" style="3" customWidth="1"/>
    <col min="1029" max="1029" width="6.5" style="3" customWidth="1"/>
    <col min="1030" max="1030" width="17.375" style="3" customWidth="1"/>
    <col min="1031" max="1037" width="9" style="3" hidden="1" customWidth="1"/>
    <col min="1038" max="1038" width="49.375" style="3" customWidth="1"/>
    <col min="1039" max="1040" width="9" style="3" hidden="1" customWidth="1"/>
    <col min="1041" max="1280" width="9" style="3"/>
    <col min="1281" max="1281" width="21.625" style="3" customWidth="1"/>
    <col min="1282" max="1282" width="33.625" style="3" customWidth="1"/>
    <col min="1283" max="1283" width="19.375" style="3" customWidth="1"/>
    <col min="1284" max="1284" width="9.125" style="3" customWidth="1"/>
    <col min="1285" max="1285" width="6.5" style="3" customWidth="1"/>
    <col min="1286" max="1286" width="17.375" style="3" customWidth="1"/>
    <col min="1287" max="1293" width="9" style="3" hidden="1" customWidth="1"/>
    <col min="1294" max="1294" width="49.375" style="3" customWidth="1"/>
    <col min="1295" max="1296" width="9" style="3" hidden="1" customWidth="1"/>
    <col min="1297" max="1536" width="9" style="3"/>
    <col min="1537" max="1537" width="21.625" style="3" customWidth="1"/>
    <col min="1538" max="1538" width="33.625" style="3" customWidth="1"/>
    <col min="1539" max="1539" width="19.375" style="3" customWidth="1"/>
    <col min="1540" max="1540" width="9.125" style="3" customWidth="1"/>
    <col min="1541" max="1541" width="6.5" style="3" customWidth="1"/>
    <col min="1542" max="1542" width="17.375" style="3" customWidth="1"/>
    <col min="1543" max="1549" width="9" style="3" hidden="1" customWidth="1"/>
    <col min="1550" max="1550" width="49.375" style="3" customWidth="1"/>
    <col min="1551" max="1552" width="9" style="3" hidden="1" customWidth="1"/>
    <col min="1553" max="1792" width="9" style="3"/>
    <col min="1793" max="1793" width="21.625" style="3" customWidth="1"/>
    <col min="1794" max="1794" width="33.625" style="3" customWidth="1"/>
    <col min="1795" max="1795" width="19.375" style="3" customWidth="1"/>
    <col min="1796" max="1796" width="9.125" style="3" customWidth="1"/>
    <col min="1797" max="1797" width="6.5" style="3" customWidth="1"/>
    <col min="1798" max="1798" width="17.375" style="3" customWidth="1"/>
    <col min="1799" max="1805" width="9" style="3" hidden="1" customWidth="1"/>
    <col min="1806" max="1806" width="49.375" style="3" customWidth="1"/>
    <col min="1807" max="1808" width="9" style="3" hidden="1" customWidth="1"/>
    <col min="1809" max="2048" width="9" style="3"/>
    <col min="2049" max="2049" width="21.625" style="3" customWidth="1"/>
    <col min="2050" max="2050" width="33.625" style="3" customWidth="1"/>
    <col min="2051" max="2051" width="19.375" style="3" customWidth="1"/>
    <col min="2052" max="2052" width="9.125" style="3" customWidth="1"/>
    <col min="2053" max="2053" width="6.5" style="3" customWidth="1"/>
    <col min="2054" max="2054" width="17.375" style="3" customWidth="1"/>
    <col min="2055" max="2061" width="9" style="3" hidden="1" customWidth="1"/>
    <col min="2062" max="2062" width="49.375" style="3" customWidth="1"/>
    <col min="2063" max="2064" width="9" style="3" hidden="1" customWidth="1"/>
    <col min="2065" max="2304" width="9" style="3"/>
    <col min="2305" max="2305" width="21.625" style="3" customWidth="1"/>
    <col min="2306" max="2306" width="33.625" style="3" customWidth="1"/>
    <col min="2307" max="2307" width="19.375" style="3" customWidth="1"/>
    <col min="2308" max="2308" width="9.125" style="3" customWidth="1"/>
    <col min="2309" max="2309" width="6.5" style="3" customWidth="1"/>
    <col min="2310" max="2310" width="17.375" style="3" customWidth="1"/>
    <col min="2311" max="2317" width="9" style="3" hidden="1" customWidth="1"/>
    <col min="2318" max="2318" width="49.375" style="3" customWidth="1"/>
    <col min="2319" max="2320" width="9" style="3" hidden="1" customWidth="1"/>
    <col min="2321" max="2560" width="9" style="3"/>
    <col min="2561" max="2561" width="21.625" style="3" customWidth="1"/>
    <col min="2562" max="2562" width="33.625" style="3" customWidth="1"/>
    <col min="2563" max="2563" width="19.375" style="3" customWidth="1"/>
    <col min="2564" max="2564" width="9.125" style="3" customWidth="1"/>
    <col min="2565" max="2565" width="6.5" style="3" customWidth="1"/>
    <col min="2566" max="2566" width="17.375" style="3" customWidth="1"/>
    <col min="2567" max="2573" width="9" style="3" hidden="1" customWidth="1"/>
    <col min="2574" max="2574" width="49.375" style="3" customWidth="1"/>
    <col min="2575" max="2576" width="9" style="3" hidden="1" customWidth="1"/>
    <col min="2577" max="2816" width="9" style="3"/>
    <col min="2817" max="2817" width="21.625" style="3" customWidth="1"/>
    <col min="2818" max="2818" width="33.625" style="3" customWidth="1"/>
    <col min="2819" max="2819" width="19.375" style="3" customWidth="1"/>
    <col min="2820" max="2820" width="9.125" style="3" customWidth="1"/>
    <col min="2821" max="2821" width="6.5" style="3" customWidth="1"/>
    <col min="2822" max="2822" width="17.375" style="3" customWidth="1"/>
    <col min="2823" max="2829" width="9" style="3" hidden="1" customWidth="1"/>
    <col min="2830" max="2830" width="49.375" style="3" customWidth="1"/>
    <col min="2831" max="2832" width="9" style="3" hidden="1" customWidth="1"/>
    <col min="2833" max="3072" width="9" style="3"/>
    <col min="3073" max="3073" width="21.625" style="3" customWidth="1"/>
    <col min="3074" max="3074" width="33.625" style="3" customWidth="1"/>
    <col min="3075" max="3075" width="19.375" style="3" customWidth="1"/>
    <col min="3076" max="3076" width="9.125" style="3" customWidth="1"/>
    <col min="3077" max="3077" width="6.5" style="3" customWidth="1"/>
    <col min="3078" max="3078" width="17.375" style="3" customWidth="1"/>
    <col min="3079" max="3085" width="9" style="3" hidden="1" customWidth="1"/>
    <col min="3086" max="3086" width="49.375" style="3" customWidth="1"/>
    <col min="3087" max="3088" width="9" style="3" hidden="1" customWidth="1"/>
    <col min="3089" max="3328" width="9" style="3"/>
    <col min="3329" max="3329" width="21.625" style="3" customWidth="1"/>
    <col min="3330" max="3330" width="33.625" style="3" customWidth="1"/>
    <col min="3331" max="3331" width="19.375" style="3" customWidth="1"/>
    <col min="3332" max="3332" width="9.125" style="3" customWidth="1"/>
    <col min="3333" max="3333" width="6.5" style="3" customWidth="1"/>
    <col min="3334" max="3334" width="17.375" style="3" customWidth="1"/>
    <col min="3335" max="3341" width="9" style="3" hidden="1" customWidth="1"/>
    <col min="3342" max="3342" width="49.375" style="3" customWidth="1"/>
    <col min="3343" max="3344" width="9" style="3" hidden="1" customWidth="1"/>
    <col min="3345" max="3584" width="9" style="3"/>
    <col min="3585" max="3585" width="21.625" style="3" customWidth="1"/>
    <col min="3586" max="3586" width="33.625" style="3" customWidth="1"/>
    <col min="3587" max="3587" width="19.375" style="3" customWidth="1"/>
    <col min="3588" max="3588" width="9.125" style="3" customWidth="1"/>
    <col min="3589" max="3589" width="6.5" style="3" customWidth="1"/>
    <col min="3590" max="3590" width="17.375" style="3" customWidth="1"/>
    <col min="3591" max="3597" width="9" style="3" hidden="1" customWidth="1"/>
    <col min="3598" max="3598" width="49.375" style="3" customWidth="1"/>
    <col min="3599" max="3600" width="9" style="3" hidden="1" customWidth="1"/>
    <col min="3601" max="3840" width="9" style="3"/>
    <col min="3841" max="3841" width="21.625" style="3" customWidth="1"/>
    <col min="3842" max="3842" width="33.625" style="3" customWidth="1"/>
    <col min="3843" max="3843" width="19.375" style="3" customWidth="1"/>
    <col min="3844" max="3844" width="9.125" style="3" customWidth="1"/>
    <col min="3845" max="3845" width="6.5" style="3" customWidth="1"/>
    <col min="3846" max="3846" width="17.375" style="3" customWidth="1"/>
    <col min="3847" max="3853" width="9" style="3" hidden="1" customWidth="1"/>
    <col min="3854" max="3854" width="49.375" style="3" customWidth="1"/>
    <col min="3855" max="3856" width="9" style="3" hidden="1" customWidth="1"/>
    <col min="3857" max="4096" width="9" style="3"/>
    <col min="4097" max="4097" width="21.625" style="3" customWidth="1"/>
    <col min="4098" max="4098" width="33.625" style="3" customWidth="1"/>
    <col min="4099" max="4099" width="19.375" style="3" customWidth="1"/>
    <col min="4100" max="4100" width="9.125" style="3" customWidth="1"/>
    <col min="4101" max="4101" width="6.5" style="3" customWidth="1"/>
    <col min="4102" max="4102" width="17.375" style="3" customWidth="1"/>
    <col min="4103" max="4109" width="9" style="3" hidden="1" customWidth="1"/>
    <col min="4110" max="4110" width="49.375" style="3" customWidth="1"/>
    <col min="4111" max="4112" width="9" style="3" hidden="1" customWidth="1"/>
    <col min="4113" max="4352" width="9" style="3"/>
    <col min="4353" max="4353" width="21.625" style="3" customWidth="1"/>
    <col min="4354" max="4354" width="33.625" style="3" customWidth="1"/>
    <col min="4355" max="4355" width="19.375" style="3" customWidth="1"/>
    <col min="4356" max="4356" width="9.125" style="3" customWidth="1"/>
    <col min="4357" max="4357" width="6.5" style="3" customWidth="1"/>
    <col min="4358" max="4358" width="17.375" style="3" customWidth="1"/>
    <col min="4359" max="4365" width="9" style="3" hidden="1" customWidth="1"/>
    <col min="4366" max="4366" width="49.375" style="3" customWidth="1"/>
    <col min="4367" max="4368" width="9" style="3" hidden="1" customWidth="1"/>
    <col min="4369" max="4608" width="9" style="3"/>
    <col min="4609" max="4609" width="21.625" style="3" customWidth="1"/>
    <col min="4610" max="4610" width="33.625" style="3" customWidth="1"/>
    <col min="4611" max="4611" width="19.375" style="3" customWidth="1"/>
    <col min="4612" max="4612" width="9.125" style="3" customWidth="1"/>
    <col min="4613" max="4613" width="6.5" style="3" customWidth="1"/>
    <col min="4614" max="4614" width="17.375" style="3" customWidth="1"/>
    <col min="4615" max="4621" width="9" style="3" hidden="1" customWidth="1"/>
    <col min="4622" max="4622" width="49.375" style="3" customWidth="1"/>
    <col min="4623" max="4624" width="9" style="3" hidden="1" customWidth="1"/>
    <col min="4625" max="4864" width="9" style="3"/>
    <col min="4865" max="4865" width="21.625" style="3" customWidth="1"/>
    <col min="4866" max="4866" width="33.625" style="3" customWidth="1"/>
    <col min="4867" max="4867" width="19.375" style="3" customWidth="1"/>
    <col min="4868" max="4868" width="9.125" style="3" customWidth="1"/>
    <col min="4869" max="4869" width="6.5" style="3" customWidth="1"/>
    <col min="4870" max="4870" width="17.375" style="3" customWidth="1"/>
    <col min="4871" max="4877" width="9" style="3" hidden="1" customWidth="1"/>
    <col min="4878" max="4878" width="49.375" style="3" customWidth="1"/>
    <col min="4879" max="4880" width="9" style="3" hidden="1" customWidth="1"/>
    <col min="4881" max="5120" width="9" style="3"/>
    <col min="5121" max="5121" width="21.625" style="3" customWidth="1"/>
    <col min="5122" max="5122" width="33.625" style="3" customWidth="1"/>
    <col min="5123" max="5123" width="19.375" style="3" customWidth="1"/>
    <col min="5124" max="5124" width="9.125" style="3" customWidth="1"/>
    <col min="5125" max="5125" width="6.5" style="3" customWidth="1"/>
    <col min="5126" max="5126" width="17.375" style="3" customWidth="1"/>
    <col min="5127" max="5133" width="9" style="3" hidden="1" customWidth="1"/>
    <col min="5134" max="5134" width="49.375" style="3" customWidth="1"/>
    <col min="5135" max="5136" width="9" style="3" hidden="1" customWidth="1"/>
    <col min="5137" max="5376" width="9" style="3"/>
    <col min="5377" max="5377" width="21.625" style="3" customWidth="1"/>
    <col min="5378" max="5378" width="33.625" style="3" customWidth="1"/>
    <col min="5379" max="5379" width="19.375" style="3" customWidth="1"/>
    <col min="5380" max="5380" width="9.125" style="3" customWidth="1"/>
    <col min="5381" max="5381" width="6.5" style="3" customWidth="1"/>
    <col min="5382" max="5382" width="17.375" style="3" customWidth="1"/>
    <col min="5383" max="5389" width="9" style="3" hidden="1" customWidth="1"/>
    <col min="5390" max="5390" width="49.375" style="3" customWidth="1"/>
    <col min="5391" max="5392" width="9" style="3" hidden="1" customWidth="1"/>
    <col min="5393" max="5632" width="9" style="3"/>
    <col min="5633" max="5633" width="21.625" style="3" customWidth="1"/>
    <col min="5634" max="5634" width="33.625" style="3" customWidth="1"/>
    <col min="5635" max="5635" width="19.375" style="3" customWidth="1"/>
    <col min="5636" max="5636" width="9.125" style="3" customWidth="1"/>
    <col min="5637" max="5637" width="6.5" style="3" customWidth="1"/>
    <col min="5638" max="5638" width="17.375" style="3" customWidth="1"/>
    <col min="5639" max="5645" width="9" style="3" hidden="1" customWidth="1"/>
    <col min="5646" max="5646" width="49.375" style="3" customWidth="1"/>
    <col min="5647" max="5648" width="9" style="3" hidden="1" customWidth="1"/>
    <col min="5649" max="5888" width="9" style="3"/>
    <col min="5889" max="5889" width="21.625" style="3" customWidth="1"/>
    <col min="5890" max="5890" width="33.625" style="3" customWidth="1"/>
    <col min="5891" max="5891" width="19.375" style="3" customWidth="1"/>
    <col min="5892" max="5892" width="9.125" style="3" customWidth="1"/>
    <col min="5893" max="5893" width="6.5" style="3" customWidth="1"/>
    <col min="5894" max="5894" width="17.375" style="3" customWidth="1"/>
    <col min="5895" max="5901" width="9" style="3" hidden="1" customWidth="1"/>
    <col min="5902" max="5902" width="49.375" style="3" customWidth="1"/>
    <col min="5903" max="5904" width="9" style="3" hidden="1" customWidth="1"/>
    <col min="5905" max="6144" width="9" style="3"/>
    <col min="6145" max="6145" width="21.625" style="3" customWidth="1"/>
    <col min="6146" max="6146" width="33.625" style="3" customWidth="1"/>
    <col min="6147" max="6147" width="19.375" style="3" customWidth="1"/>
    <col min="6148" max="6148" width="9.125" style="3" customWidth="1"/>
    <col min="6149" max="6149" width="6.5" style="3" customWidth="1"/>
    <col min="6150" max="6150" width="17.375" style="3" customWidth="1"/>
    <col min="6151" max="6157" width="9" style="3" hidden="1" customWidth="1"/>
    <col min="6158" max="6158" width="49.375" style="3" customWidth="1"/>
    <col min="6159" max="6160" width="9" style="3" hidden="1" customWidth="1"/>
    <col min="6161" max="6400" width="9" style="3"/>
    <col min="6401" max="6401" width="21.625" style="3" customWidth="1"/>
    <col min="6402" max="6402" width="33.625" style="3" customWidth="1"/>
    <col min="6403" max="6403" width="19.375" style="3" customWidth="1"/>
    <col min="6404" max="6404" width="9.125" style="3" customWidth="1"/>
    <col min="6405" max="6405" width="6.5" style="3" customWidth="1"/>
    <col min="6406" max="6406" width="17.375" style="3" customWidth="1"/>
    <col min="6407" max="6413" width="9" style="3" hidden="1" customWidth="1"/>
    <col min="6414" max="6414" width="49.375" style="3" customWidth="1"/>
    <col min="6415" max="6416" width="9" style="3" hidden="1" customWidth="1"/>
    <col min="6417" max="6656" width="9" style="3"/>
    <col min="6657" max="6657" width="21.625" style="3" customWidth="1"/>
    <col min="6658" max="6658" width="33.625" style="3" customWidth="1"/>
    <col min="6659" max="6659" width="19.375" style="3" customWidth="1"/>
    <col min="6660" max="6660" width="9.125" style="3" customWidth="1"/>
    <col min="6661" max="6661" width="6.5" style="3" customWidth="1"/>
    <col min="6662" max="6662" width="17.375" style="3" customWidth="1"/>
    <col min="6663" max="6669" width="9" style="3" hidden="1" customWidth="1"/>
    <col min="6670" max="6670" width="49.375" style="3" customWidth="1"/>
    <col min="6671" max="6672" width="9" style="3" hidden="1" customWidth="1"/>
    <col min="6673" max="6912" width="9" style="3"/>
    <col min="6913" max="6913" width="21.625" style="3" customWidth="1"/>
    <col min="6914" max="6914" width="33.625" style="3" customWidth="1"/>
    <col min="6915" max="6915" width="19.375" style="3" customWidth="1"/>
    <col min="6916" max="6916" width="9.125" style="3" customWidth="1"/>
    <col min="6917" max="6917" width="6.5" style="3" customWidth="1"/>
    <col min="6918" max="6918" width="17.375" style="3" customWidth="1"/>
    <col min="6919" max="6925" width="9" style="3" hidden="1" customWidth="1"/>
    <col min="6926" max="6926" width="49.375" style="3" customWidth="1"/>
    <col min="6927" max="6928" width="9" style="3" hidden="1" customWidth="1"/>
    <col min="6929" max="7168" width="9" style="3"/>
    <col min="7169" max="7169" width="21.625" style="3" customWidth="1"/>
    <col min="7170" max="7170" width="33.625" style="3" customWidth="1"/>
    <col min="7171" max="7171" width="19.375" style="3" customWidth="1"/>
    <col min="7172" max="7172" width="9.125" style="3" customWidth="1"/>
    <col min="7173" max="7173" width="6.5" style="3" customWidth="1"/>
    <col min="7174" max="7174" width="17.375" style="3" customWidth="1"/>
    <col min="7175" max="7181" width="9" style="3" hidden="1" customWidth="1"/>
    <col min="7182" max="7182" width="49.375" style="3" customWidth="1"/>
    <col min="7183" max="7184" width="9" style="3" hidden="1" customWidth="1"/>
    <col min="7185" max="7424" width="9" style="3"/>
    <col min="7425" max="7425" width="21.625" style="3" customWidth="1"/>
    <col min="7426" max="7426" width="33.625" style="3" customWidth="1"/>
    <col min="7427" max="7427" width="19.375" style="3" customWidth="1"/>
    <col min="7428" max="7428" width="9.125" style="3" customWidth="1"/>
    <col min="7429" max="7429" width="6.5" style="3" customWidth="1"/>
    <col min="7430" max="7430" width="17.375" style="3" customWidth="1"/>
    <col min="7431" max="7437" width="9" style="3" hidden="1" customWidth="1"/>
    <col min="7438" max="7438" width="49.375" style="3" customWidth="1"/>
    <col min="7439" max="7440" width="9" style="3" hidden="1" customWidth="1"/>
    <col min="7441" max="7680" width="9" style="3"/>
    <col min="7681" max="7681" width="21.625" style="3" customWidth="1"/>
    <col min="7682" max="7682" width="33.625" style="3" customWidth="1"/>
    <col min="7683" max="7683" width="19.375" style="3" customWidth="1"/>
    <col min="7684" max="7684" width="9.125" style="3" customWidth="1"/>
    <col min="7685" max="7685" width="6.5" style="3" customWidth="1"/>
    <col min="7686" max="7686" width="17.375" style="3" customWidth="1"/>
    <col min="7687" max="7693" width="9" style="3" hidden="1" customWidth="1"/>
    <col min="7694" max="7694" width="49.375" style="3" customWidth="1"/>
    <col min="7695" max="7696" width="9" style="3" hidden="1" customWidth="1"/>
    <col min="7697" max="7936" width="9" style="3"/>
    <col min="7937" max="7937" width="21.625" style="3" customWidth="1"/>
    <col min="7938" max="7938" width="33.625" style="3" customWidth="1"/>
    <col min="7939" max="7939" width="19.375" style="3" customWidth="1"/>
    <col min="7940" max="7940" width="9.125" style="3" customWidth="1"/>
    <col min="7941" max="7941" width="6.5" style="3" customWidth="1"/>
    <col min="7942" max="7942" width="17.375" style="3" customWidth="1"/>
    <col min="7943" max="7949" width="9" style="3" hidden="1" customWidth="1"/>
    <col min="7950" max="7950" width="49.375" style="3" customWidth="1"/>
    <col min="7951" max="7952" width="9" style="3" hidden="1" customWidth="1"/>
    <col min="7953" max="8192" width="9" style="3"/>
    <col min="8193" max="8193" width="21.625" style="3" customWidth="1"/>
    <col min="8194" max="8194" width="33.625" style="3" customWidth="1"/>
    <col min="8195" max="8195" width="19.375" style="3" customWidth="1"/>
    <col min="8196" max="8196" width="9.125" style="3" customWidth="1"/>
    <col min="8197" max="8197" width="6.5" style="3" customWidth="1"/>
    <col min="8198" max="8198" width="17.375" style="3" customWidth="1"/>
    <col min="8199" max="8205" width="9" style="3" hidden="1" customWidth="1"/>
    <col min="8206" max="8206" width="49.375" style="3" customWidth="1"/>
    <col min="8207" max="8208" width="9" style="3" hidden="1" customWidth="1"/>
    <col min="8209" max="8448" width="9" style="3"/>
    <col min="8449" max="8449" width="21.625" style="3" customWidth="1"/>
    <col min="8450" max="8450" width="33.625" style="3" customWidth="1"/>
    <col min="8451" max="8451" width="19.375" style="3" customWidth="1"/>
    <col min="8452" max="8452" width="9.125" style="3" customWidth="1"/>
    <col min="8453" max="8453" width="6.5" style="3" customWidth="1"/>
    <col min="8454" max="8454" width="17.375" style="3" customWidth="1"/>
    <col min="8455" max="8461" width="9" style="3" hidden="1" customWidth="1"/>
    <col min="8462" max="8462" width="49.375" style="3" customWidth="1"/>
    <col min="8463" max="8464" width="9" style="3" hidden="1" customWidth="1"/>
    <col min="8465" max="8704" width="9" style="3"/>
    <col min="8705" max="8705" width="21.625" style="3" customWidth="1"/>
    <col min="8706" max="8706" width="33.625" style="3" customWidth="1"/>
    <col min="8707" max="8707" width="19.375" style="3" customWidth="1"/>
    <col min="8708" max="8708" width="9.125" style="3" customWidth="1"/>
    <col min="8709" max="8709" width="6.5" style="3" customWidth="1"/>
    <col min="8710" max="8710" width="17.375" style="3" customWidth="1"/>
    <col min="8711" max="8717" width="9" style="3" hidden="1" customWidth="1"/>
    <col min="8718" max="8718" width="49.375" style="3" customWidth="1"/>
    <col min="8719" max="8720" width="9" style="3" hidden="1" customWidth="1"/>
    <col min="8721" max="8960" width="9" style="3"/>
    <col min="8961" max="8961" width="21.625" style="3" customWidth="1"/>
    <col min="8962" max="8962" width="33.625" style="3" customWidth="1"/>
    <col min="8963" max="8963" width="19.375" style="3" customWidth="1"/>
    <col min="8964" max="8964" width="9.125" style="3" customWidth="1"/>
    <col min="8965" max="8965" width="6.5" style="3" customWidth="1"/>
    <col min="8966" max="8966" width="17.375" style="3" customWidth="1"/>
    <col min="8967" max="8973" width="9" style="3" hidden="1" customWidth="1"/>
    <col min="8974" max="8974" width="49.375" style="3" customWidth="1"/>
    <col min="8975" max="8976" width="9" style="3" hidden="1" customWidth="1"/>
    <col min="8977" max="9216" width="9" style="3"/>
    <col min="9217" max="9217" width="21.625" style="3" customWidth="1"/>
    <col min="9218" max="9218" width="33.625" style="3" customWidth="1"/>
    <col min="9219" max="9219" width="19.375" style="3" customWidth="1"/>
    <col min="9220" max="9220" width="9.125" style="3" customWidth="1"/>
    <col min="9221" max="9221" width="6.5" style="3" customWidth="1"/>
    <col min="9222" max="9222" width="17.375" style="3" customWidth="1"/>
    <col min="9223" max="9229" width="9" style="3" hidden="1" customWidth="1"/>
    <col min="9230" max="9230" width="49.375" style="3" customWidth="1"/>
    <col min="9231" max="9232" width="9" style="3" hidden="1" customWidth="1"/>
    <col min="9233" max="9472" width="9" style="3"/>
    <col min="9473" max="9473" width="21.625" style="3" customWidth="1"/>
    <col min="9474" max="9474" width="33.625" style="3" customWidth="1"/>
    <col min="9475" max="9475" width="19.375" style="3" customWidth="1"/>
    <col min="9476" max="9476" width="9.125" style="3" customWidth="1"/>
    <col min="9477" max="9477" width="6.5" style="3" customWidth="1"/>
    <col min="9478" max="9478" width="17.375" style="3" customWidth="1"/>
    <col min="9479" max="9485" width="9" style="3" hidden="1" customWidth="1"/>
    <col min="9486" max="9486" width="49.375" style="3" customWidth="1"/>
    <col min="9487" max="9488" width="9" style="3" hidden="1" customWidth="1"/>
    <col min="9489" max="9728" width="9" style="3"/>
    <col min="9729" max="9729" width="21.625" style="3" customWidth="1"/>
    <col min="9730" max="9730" width="33.625" style="3" customWidth="1"/>
    <col min="9731" max="9731" width="19.375" style="3" customWidth="1"/>
    <col min="9732" max="9732" width="9.125" style="3" customWidth="1"/>
    <col min="9733" max="9733" width="6.5" style="3" customWidth="1"/>
    <col min="9734" max="9734" width="17.375" style="3" customWidth="1"/>
    <col min="9735" max="9741" width="9" style="3" hidden="1" customWidth="1"/>
    <col min="9742" max="9742" width="49.375" style="3" customWidth="1"/>
    <col min="9743" max="9744" width="9" style="3" hidden="1" customWidth="1"/>
    <col min="9745" max="9984" width="9" style="3"/>
    <col min="9985" max="9985" width="21.625" style="3" customWidth="1"/>
    <col min="9986" max="9986" width="33.625" style="3" customWidth="1"/>
    <col min="9987" max="9987" width="19.375" style="3" customWidth="1"/>
    <col min="9988" max="9988" width="9.125" style="3" customWidth="1"/>
    <col min="9989" max="9989" width="6.5" style="3" customWidth="1"/>
    <col min="9990" max="9990" width="17.375" style="3" customWidth="1"/>
    <col min="9991" max="9997" width="9" style="3" hidden="1" customWidth="1"/>
    <col min="9998" max="9998" width="49.375" style="3" customWidth="1"/>
    <col min="9999" max="10000" width="9" style="3" hidden="1" customWidth="1"/>
    <col min="10001" max="10240" width="9" style="3"/>
    <col min="10241" max="10241" width="21.625" style="3" customWidth="1"/>
    <col min="10242" max="10242" width="33.625" style="3" customWidth="1"/>
    <col min="10243" max="10243" width="19.375" style="3" customWidth="1"/>
    <col min="10244" max="10244" width="9.125" style="3" customWidth="1"/>
    <col min="10245" max="10245" width="6.5" style="3" customWidth="1"/>
    <col min="10246" max="10246" width="17.375" style="3" customWidth="1"/>
    <col min="10247" max="10253" width="9" style="3" hidden="1" customWidth="1"/>
    <col min="10254" max="10254" width="49.375" style="3" customWidth="1"/>
    <col min="10255" max="10256" width="9" style="3" hidden="1" customWidth="1"/>
    <col min="10257" max="10496" width="9" style="3"/>
    <col min="10497" max="10497" width="21.625" style="3" customWidth="1"/>
    <col min="10498" max="10498" width="33.625" style="3" customWidth="1"/>
    <col min="10499" max="10499" width="19.375" style="3" customWidth="1"/>
    <col min="10500" max="10500" width="9.125" style="3" customWidth="1"/>
    <col min="10501" max="10501" width="6.5" style="3" customWidth="1"/>
    <col min="10502" max="10502" width="17.375" style="3" customWidth="1"/>
    <col min="10503" max="10509" width="9" style="3" hidden="1" customWidth="1"/>
    <col min="10510" max="10510" width="49.375" style="3" customWidth="1"/>
    <col min="10511" max="10512" width="9" style="3" hidden="1" customWidth="1"/>
    <col min="10513" max="10752" width="9" style="3"/>
    <col min="10753" max="10753" width="21.625" style="3" customWidth="1"/>
    <col min="10754" max="10754" width="33.625" style="3" customWidth="1"/>
    <col min="10755" max="10755" width="19.375" style="3" customWidth="1"/>
    <col min="10756" max="10756" width="9.125" style="3" customWidth="1"/>
    <col min="10757" max="10757" width="6.5" style="3" customWidth="1"/>
    <col min="10758" max="10758" width="17.375" style="3" customWidth="1"/>
    <col min="10759" max="10765" width="9" style="3" hidden="1" customWidth="1"/>
    <col min="10766" max="10766" width="49.375" style="3" customWidth="1"/>
    <col min="10767" max="10768" width="9" style="3" hidden="1" customWidth="1"/>
    <col min="10769" max="11008" width="9" style="3"/>
    <col min="11009" max="11009" width="21.625" style="3" customWidth="1"/>
    <col min="11010" max="11010" width="33.625" style="3" customWidth="1"/>
    <col min="11011" max="11011" width="19.375" style="3" customWidth="1"/>
    <col min="11012" max="11012" width="9.125" style="3" customWidth="1"/>
    <col min="11013" max="11013" width="6.5" style="3" customWidth="1"/>
    <col min="11014" max="11014" width="17.375" style="3" customWidth="1"/>
    <col min="11015" max="11021" width="9" style="3" hidden="1" customWidth="1"/>
    <col min="11022" max="11022" width="49.375" style="3" customWidth="1"/>
    <col min="11023" max="11024" width="9" style="3" hidden="1" customWidth="1"/>
    <col min="11025" max="11264" width="9" style="3"/>
    <col min="11265" max="11265" width="21.625" style="3" customWidth="1"/>
    <col min="11266" max="11266" width="33.625" style="3" customWidth="1"/>
    <col min="11267" max="11267" width="19.375" style="3" customWidth="1"/>
    <col min="11268" max="11268" width="9.125" style="3" customWidth="1"/>
    <col min="11269" max="11269" width="6.5" style="3" customWidth="1"/>
    <col min="11270" max="11270" width="17.375" style="3" customWidth="1"/>
    <col min="11271" max="11277" width="9" style="3" hidden="1" customWidth="1"/>
    <col min="11278" max="11278" width="49.375" style="3" customWidth="1"/>
    <col min="11279" max="11280" width="9" style="3" hidden="1" customWidth="1"/>
    <col min="11281" max="11520" width="9" style="3"/>
    <col min="11521" max="11521" width="21.625" style="3" customWidth="1"/>
    <col min="11522" max="11522" width="33.625" style="3" customWidth="1"/>
    <col min="11523" max="11523" width="19.375" style="3" customWidth="1"/>
    <col min="11524" max="11524" width="9.125" style="3" customWidth="1"/>
    <col min="11525" max="11525" width="6.5" style="3" customWidth="1"/>
    <col min="11526" max="11526" width="17.375" style="3" customWidth="1"/>
    <col min="11527" max="11533" width="9" style="3" hidden="1" customWidth="1"/>
    <col min="11534" max="11534" width="49.375" style="3" customWidth="1"/>
    <col min="11535" max="11536" width="9" style="3" hidden="1" customWidth="1"/>
    <col min="11537" max="11776" width="9" style="3"/>
    <col min="11777" max="11777" width="21.625" style="3" customWidth="1"/>
    <col min="11778" max="11778" width="33.625" style="3" customWidth="1"/>
    <col min="11779" max="11779" width="19.375" style="3" customWidth="1"/>
    <col min="11780" max="11780" width="9.125" style="3" customWidth="1"/>
    <col min="11781" max="11781" width="6.5" style="3" customWidth="1"/>
    <col min="11782" max="11782" width="17.375" style="3" customWidth="1"/>
    <col min="11783" max="11789" width="9" style="3" hidden="1" customWidth="1"/>
    <col min="11790" max="11790" width="49.375" style="3" customWidth="1"/>
    <col min="11791" max="11792" width="9" style="3" hidden="1" customWidth="1"/>
    <col min="11793" max="12032" width="9" style="3"/>
    <col min="12033" max="12033" width="21.625" style="3" customWidth="1"/>
    <col min="12034" max="12034" width="33.625" style="3" customWidth="1"/>
    <col min="12035" max="12035" width="19.375" style="3" customWidth="1"/>
    <col min="12036" max="12036" width="9.125" style="3" customWidth="1"/>
    <col min="12037" max="12037" width="6.5" style="3" customWidth="1"/>
    <col min="12038" max="12038" width="17.375" style="3" customWidth="1"/>
    <col min="12039" max="12045" width="9" style="3" hidden="1" customWidth="1"/>
    <col min="12046" max="12046" width="49.375" style="3" customWidth="1"/>
    <col min="12047" max="12048" width="9" style="3" hidden="1" customWidth="1"/>
    <col min="12049" max="12288" width="9" style="3"/>
    <col min="12289" max="12289" width="21.625" style="3" customWidth="1"/>
    <col min="12290" max="12290" width="33.625" style="3" customWidth="1"/>
    <col min="12291" max="12291" width="19.375" style="3" customWidth="1"/>
    <col min="12292" max="12292" width="9.125" style="3" customWidth="1"/>
    <col min="12293" max="12293" width="6.5" style="3" customWidth="1"/>
    <col min="12294" max="12294" width="17.375" style="3" customWidth="1"/>
    <col min="12295" max="12301" width="9" style="3" hidden="1" customWidth="1"/>
    <col min="12302" max="12302" width="49.375" style="3" customWidth="1"/>
    <col min="12303" max="12304" width="9" style="3" hidden="1" customWidth="1"/>
    <col min="12305" max="12544" width="9" style="3"/>
    <col min="12545" max="12545" width="21.625" style="3" customWidth="1"/>
    <col min="12546" max="12546" width="33.625" style="3" customWidth="1"/>
    <col min="12547" max="12547" width="19.375" style="3" customWidth="1"/>
    <col min="12548" max="12548" width="9.125" style="3" customWidth="1"/>
    <col min="12549" max="12549" width="6.5" style="3" customWidth="1"/>
    <col min="12550" max="12550" width="17.375" style="3" customWidth="1"/>
    <col min="12551" max="12557" width="9" style="3" hidden="1" customWidth="1"/>
    <col min="12558" max="12558" width="49.375" style="3" customWidth="1"/>
    <col min="12559" max="12560" width="9" style="3" hidden="1" customWidth="1"/>
    <col min="12561" max="12800" width="9" style="3"/>
    <col min="12801" max="12801" width="21.625" style="3" customWidth="1"/>
    <col min="12802" max="12802" width="33.625" style="3" customWidth="1"/>
    <col min="12803" max="12803" width="19.375" style="3" customWidth="1"/>
    <col min="12804" max="12804" width="9.125" style="3" customWidth="1"/>
    <col min="12805" max="12805" width="6.5" style="3" customWidth="1"/>
    <col min="12806" max="12806" width="17.375" style="3" customWidth="1"/>
    <col min="12807" max="12813" width="9" style="3" hidden="1" customWidth="1"/>
    <col min="12814" max="12814" width="49.375" style="3" customWidth="1"/>
    <col min="12815" max="12816" width="9" style="3" hidden="1" customWidth="1"/>
    <col min="12817" max="13056" width="9" style="3"/>
    <col min="13057" max="13057" width="21.625" style="3" customWidth="1"/>
    <col min="13058" max="13058" width="33.625" style="3" customWidth="1"/>
    <col min="13059" max="13059" width="19.375" style="3" customWidth="1"/>
    <col min="13060" max="13060" width="9.125" style="3" customWidth="1"/>
    <col min="13061" max="13061" width="6.5" style="3" customWidth="1"/>
    <col min="13062" max="13062" width="17.375" style="3" customWidth="1"/>
    <col min="13063" max="13069" width="9" style="3" hidden="1" customWidth="1"/>
    <col min="13070" max="13070" width="49.375" style="3" customWidth="1"/>
    <col min="13071" max="13072" width="9" style="3" hidden="1" customWidth="1"/>
    <col min="13073" max="13312" width="9" style="3"/>
    <col min="13313" max="13313" width="21.625" style="3" customWidth="1"/>
    <col min="13314" max="13314" width="33.625" style="3" customWidth="1"/>
    <col min="13315" max="13315" width="19.375" style="3" customWidth="1"/>
    <col min="13316" max="13316" width="9.125" style="3" customWidth="1"/>
    <col min="13317" max="13317" width="6.5" style="3" customWidth="1"/>
    <col min="13318" max="13318" width="17.375" style="3" customWidth="1"/>
    <col min="13319" max="13325" width="9" style="3" hidden="1" customWidth="1"/>
    <col min="13326" max="13326" width="49.375" style="3" customWidth="1"/>
    <col min="13327" max="13328" width="9" style="3" hidden="1" customWidth="1"/>
    <col min="13329" max="13568" width="9" style="3"/>
    <col min="13569" max="13569" width="21.625" style="3" customWidth="1"/>
    <col min="13570" max="13570" width="33.625" style="3" customWidth="1"/>
    <col min="13571" max="13571" width="19.375" style="3" customWidth="1"/>
    <col min="13572" max="13572" width="9.125" style="3" customWidth="1"/>
    <col min="13573" max="13573" width="6.5" style="3" customWidth="1"/>
    <col min="13574" max="13574" width="17.375" style="3" customWidth="1"/>
    <col min="13575" max="13581" width="9" style="3" hidden="1" customWidth="1"/>
    <col min="13582" max="13582" width="49.375" style="3" customWidth="1"/>
    <col min="13583" max="13584" width="9" style="3" hidden="1" customWidth="1"/>
    <col min="13585" max="13824" width="9" style="3"/>
    <col min="13825" max="13825" width="21.625" style="3" customWidth="1"/>
    <col min="13826" max="13826" width="33.625" style="3" customWidth="1"/>
    <col min="13827" max="13827" width="19.375" style="3" customWidth="1"/>
    <col min="13828" max="13828" width="9.125" style="3" customWidth="1"/>
    <col min="13829" max="13829" width="6.5" style="3" customWidth="1"/>
    <col min="13830" max="13830" width="17.375" style="3" customWidth="1"/>
    <col min="13831" max="13837" width="9" style="3" hidden="1" customWidth="1"/>
    <col min="13838" max="13838" width="49.375" style="3" customWidth="1"/>
    <col min="13839" max="13840" width="9" style="3" hidden="1" customWidth="1"/>
    <col min="13841" max="14080" width="9" style="3"/>
    <col min="14081" max="14081" width="21.625" style="3" customWidth="1"/>
    <col min="14082" max="14082" width="33.625" style="3" customWidth="1"/>
    <col min="14083" max="14083" width="19.375" style="3" customWidth="1"/>
    <col min="14084" max="14084" width="9.125" style="3" customWidth="1"/>
    <col min="14085" max="14085" width="6.5" style="3" customWidth="1"/>
    <col min="14086" max="14086" width="17.375" style="3" customWidth="1"/>
    <col min="14087" max="14093" width="9" style="3" hidden="1" customWidth="1"/>
    <col min="14094" max="14094" width="49.375" style="3" customWidth="1"/>
    <col min="14095" max="14096" width="9" style="3" hidden="1" customWidth="1"/>
    <col min="14097" max="14336" width="9" style="3"/>
    <col min="14337" max="14337" width="21.625" style="3" customWidth="1"/>
    <col min="14338" max="14338" width="33.625" style="3" customWidth="1"/>
    <col min="14339" max="14339" width="19.375" style="3" customWidth="1"/>
    <col min="14340" max="14340" width="9.125" style="3" customWidth="1"/>
    <col min="14341" max="14341" width="6.5" style="3" customWidth="1"/>
    <col min="14342" max="14342" width="17.375" style="3" customWidth="1"/>
    <col min="14343" max="14349" width="9" style="3" hidden="1" customWidth="1"/>
    <col min="14350" max="14350" width="49.375" style="3" customWidth="1"/>
    <col min="14351" max="14352" width="9" style="3" hidden="1" customWidth="1"/>
    <col min="14353" max="14592" width="9" style="3"/>
    <col min="14593" max="14593" width="21.625" style="3" customWidth="1"/>
    <col min="14594" max="14594" width="33.625" style="3" customWidth="1"/>
    <col min="14595" max="14595" width="19.375" style="3" customWidth="1"/>
    <col min="14596" max="14596" width="9.125" style="3" customWidth="1"/>
    <col min="14597" max="14597" width="6.5" style="3" customWidth="1"/>
    <col min="14598" max="14598" width="17.375" style="3" customWidth="1"/>
    <col min="14599" max="14605" width="9" style="3" hidden="1" customWidth="1"/>
    <col min="14606" max="14606" width="49.375" style="3" customWidth="1"/>
    <col min="14607" max="14608" width="9" style="3" hidden="1" customWidth="1"/>
    <col min="14609" max="14848" width="9" style="3"/>
    <col min="14849" max="14849" width="21.625" style="3" customWidth="1"/>
    <col min="14850" max="14850" width="33.625" style="3" customWidth="1"/>
    <col min="14851" max="14851" width="19.375" style="3" customWidth="1"/>
    <col min="14852" max="14852" width="9.125" style="3" customWidth="1"/>
    <col min="14853" max="14853" width="6.5" style="3" customWidth="1"/>
    <col min="14854" max="14854" width="17.375" style="3" customWidth="1"/>
    <col min="14855" max="14861" width="9" style="3" hidden="1" customWidth="1"/>
    <col min="14862" max="14862" width="49.375" style="3" customWidth="1"/>
    <col min="14863" max="14864" width="9" style="3" hidden="1" customWidth="1"/>
    <col min="14865" max="15104" width="9" style="3"/>
    <col min="15105" max="15105" width="21.625" style="3" customWidth="1"/>
    <col min="15106" max="15106" width="33.625" style="3" customWidth="1"/>
    <col min="15107" max="15107" width="19.375" style="3" customWidth="1"/>
    <col min="15108" max="15108" width="9.125" style="3" customWidth="1"/>
    <col min="15109" max="15109" width="6.5" style="3" customWidth="1"/>
    <col min="15110" max="15110" width="17.375" style="3" customWidth="1"/>
    <col min="15111" max="15117" width="9" style="3" hidden="1" customWidth="1"/>
    <col min="15118" max="15118" width="49.375" style="3" customWidth="1"/>
    <col min="15119" max="15120" width="9" style="3" hidden="1" customWidth="1"/>
    <col min="15121" max="15360" width="9" style="3"/>
    <col min="15361" max="15361" width="21.625" style="3" customWidth="1"/>
    <col min="15362" max="15362" width="33.625" style="3" customWidth="1"/>
    <col min="15363" max="15363" width="19.375" style="3" customWidth="1"/>
    <col min="15364" max="15364" width="9.125" style="3" customWidth="1"/>
    <col min="15365" max="15365" width="6.5" style="3" customWidth="1"/>
    <col min="15366" max="15366" width="17.375" style="3" customWidth="1"/>
    <col min="15367" max="15373" width="9" style="3" hidden="1" customWidth="1"/>
    <col min="15374" max="15374" width="49.375" style="3" customWidth="1"/>
    <col min="15375" max="15376" width="9" style="3" hidden="1" customWidth="1"/>
    <col min="15377" max="15616" width="9" style="3"/>
    <col min="15617" max="15617" width="21.625" style="3" customWidth="1"/>
    <col min="15618" max="15618" width="33.625" style="3" customWidth="1"/>
    <col min="15619" max="15619" width="19.375" style="3" customWidth="1"/>
    <col min="15620" max="15620" width="9.125" style="3" customWidth="1"/>
    <col min="15621" max="15621" width="6.5" style="3" customWidth="1"/>
    <col min="15622" max="15622" width="17.375" style="3" customWidth="1"/>
    <col min="15623" max="15629" width="9" style="3" hidden="1" customWidth="1"/>
    <col min="15630" max="15630" width="49.375" style="3" customWidth="1"/>
    <col min="15631" max="15632" width="9" style="3" hidden="1" customWidth="1"/>
    <col min="15633" max="15872" width="9" style="3"/>
    <col min="15873" max="15873" width="21.625" style="3" customWidth="1"/>
    <col min="15874" max="15874" width="33.625" style="3" customWidth="1"/>
    <col min="15875" max="15875" width="19.375" style="3" customWidth="1"/>
    <col min="15876" max="15876" width="9.125" style="3" customWidth="1"/>
    <col min="15877" max="15877" width="6.5" style="3" customWidth="1"/>
    <col min="15878" max="15878" width="17.375" style="3" customWidth="1"/>
    <col min="15879" max="15885" width="9" style="3" hidden="1" customWidth="1"/>
    <col min="15886" max="15886" width="49.375" style="3" customWidth="1"/>
    <col min="15887" max="15888" width="9" style="3" hidden="1" customWidth="1"/>
    <col min="15889" max="16128" width="9" style="3"/>
    <col min="16129" max="16129" width="21.625" style="3" customWidth="1"/>
    <col min="16130" max="16130" width="33.625" style="3" customWidth="1"/>
    <col min="16131" max="16131" width="19.375" style="3" customWidth="1"/>
    <col min="16132" max="16132" width="9.125" style="3" customWidth="1"/>
    <col min="16133" max="16133" width="6.5" style="3" customWidth="1"/>
    <col min="16134" max="16134" width="17.375" style="3" customWidth="1"/>
    <col min="16135" max="16141" width="9" style="3" hidden="1" customWidth="1"/>
    <col min="16142" max="16142" width="49.375" style="3" customWidth="1"/>
    <col min="16143" max="16144" width="9" style="3" hidden="1" customWidth="1"/>
    <col min="16145" max="16384" width="9" style="3"/>
  </cols>
  <sheetData>
    <row r="2" ht="41.25" customHeight="1" spans="1:14">
      <c r="A2" s="5" t="s">
        <v>33</v>
      </c>
      <c r="B2" s="6"/>
      <c r="C2" s="6"/>
      <c r="D2" s="6"/>
      <c r="E2" s="6"/>
      <c r="F2" s="6"/>
      <c r="G2" s="7"/>
      <c r="H2" s="7"/>
      <c r="I2" s="7"/>
      <c r="J2" s="7"/>
      <c r="K2" s="7"/>
      <c r="L2" s="7"/>
      <c r="M2" s="7"/>
      <c r="N2" s="7"/>
    </row>
    <row r="3" s="1" customFormat="1" ht="18" spans="1:14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ht="54" spans="1:14">
      <c r="A4" s="9" t="s">
        <v>34</v>
      </c>
      <c r="B4" s="9" t="s">
        <v>35</v>
      </c>
      <c r="C4" s="10" t="s">
        <v>36</v>
      </c>
      <c r="D4" s="11" t="s">
        <v>37</v>
      </c>
      <c r="E4" s="11" t="s">
        <v>38</v>
      </c>
      <c r="F4" s="10" t="s">
        <v>39</v>
      </c>
      <c r="G4" s="12" t="s">
        <v>36</v>
      </c>
      <c r="H4" s="12" t="s">
        <v>40</v>
      </c>
      <c r="I4" s="36" t="s">
        <v>37</v>
      </c>
      <c r="J4" s="36" t="s">
        <v>38</v>
      </c>
      <c r="K4" s="12" t="s">
        <v>39</v>
      </c>
      <c r="L4" s="12" t="s">
        <v>41</v>
      </c>
      <c r="M4" s="12" t="s">
        <v>42</v>
      </c>
      <c r="N4" s="9" t="s">
        <v>43</v>
      </c>
    </row>
    <row r="5" spans="1:14">
      <c r="A5" s="13" t="s">
        <v>44</v>
      </c>
      <c r="B5" s="14" t="s">
        <v>45</v>
      </c>
      <c r="C5" s="15">
        <v>450</v>
      </c>
      <c r="D5" s="15">
        <v>2</v>
      </c>
      <c r="E5" s="15">
        <v>20</v>
      </c>
      <c r="F5" s="15">
        <f t="shared" ref="F5" si="0">C5*D5*E5</f>
        <v>18000</v>
      </c>
      <c r="G5" s="16"/>
      <c r="H5" s="16"/>
      <c r="I5" s="37"/>
      <c r="J5" s="37"/>
      <c r="K5" s="26"/>
      <c r="L5" s="26"/>
      <c r="M5" s="38"/>
      <c r="N5" s="39" t="s">
        <v>10</v>
      </c>
    </row>
    <row r="6" ht="18" spans="1:14">
      <c r="A6" s="17" t="s">
        <v>46</v>
      </c>
      <c r="B6" s="18"/>
      <c r="C6" s="19"/>
      <c r="D6" s="20"/>
      <c r="E6" s="20"/>
      <c r="F6" s="19">
        <f>SUM(F5:M5)</f>
        <v>18000</v>
      </c>
      <c r="G6" s="21"/>
      <c r="H6" s="21"/>
      <c r="I6" s="21"/>
      <c r="J6" s="21"/>
      <c r="K6" s="40" t="e">
        <f>SUM(#REF!)</f>
        <v>#REF!</v>
      </c>
      <c r="L6" s="40"/>
      <c r="M6" s="21" t="e">
        <f>K6-F6</f>
        <v>#REF!</v>
      </c>
      <c r="N6" s="21"/>
    </row>
    <row r="7" ht="18" spans="1:14">
      <c r="A7" s="22" t="s">
        <v>47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</row>
    <row r="8" ht="54" spans="1:14">
      <c r="A8" s="9" t="s">
        <v>48</v>
      </c>
      <c r="B8" s="9" t="s">
        <v>35</v>
      </c>
      <c r="C8" s="10" t="s">
        <v>36</v>
      </c>
      <c r="D8" s="11" t="s">
        <v>37</v>
      </c>
      <c r="E8" s="11" t="s">
        <v>38</v>
      </c>
      <c r="F8" s="10" t="s">
        <v>39</v>
      </c>
      <c r="G8" s="12" t="s">
        <v>36</v>
      </c>
      <c r="H8" s="12" t="s">
        <v>40</v>
      </c>
      <c r="I8" s="36" t="s">
        <v>37</v>
      </c>
      <c r="J8" s="36" t="s">
        <v>38</v>
      </c>
      <c r="K8" s="12" t="s">
        <v>39</v>
      </c>
      <c r="L8" s="12" t="s">
        <v>41</v>
      </c>
      <c r="M8" s="12" t="s">
        <v>42</v>
      </c>
      <c r="N8" s="9" t="s">
        <v>43</v>
      </c>
    </row>
    <row r="9" spans="1:14">
      <c r="A9" s="13">
        <v>1</v>
      </c>
      <c r="B9" s="14" t="s">
        <v>49</v>
      </c>
      <c r="C9" s="23">
        <v>80</v>
      </c>
      <c r="D9" s="15" t="s">
        <v>44</v>
      </c>
      <c r="E9" s="15">
        <v>40</v>
      </c>
      <c r="F9" s="15">
        <f t="shared" ref="F9" si="1">C9*D9*E9</f>
        <v>3200</v>
      </c>
      <c r="G9" s="24"/>
      <c r="H9" s="24"/>
      <c r="I9" s="24"/>
      <c r="J9" s="24"/>
      <c r="K9" s="26"/>
      <c r="L9" s="26"/>
      <c r="M9" s="15"/>
      <c r="N9" s="39" t="s">
        <v>50</v>
      </c>
    </row>
    <row r="10" spans="1:14">
      <c r="A10" s="13">
        <v>2</v>
      </c>
      <c r="B10" s="14" t="s">
        <v>51</v>
      </c>
      <c r="C10" s="23">
        <v>100</v>
      </c>
      <c r="D10" s="15" t="s">
        <v>44</v>
      </c>
      <c r="E10" s="13" t="s">
        <v>52</v>
      </c>
      <c r="F10" s="15">
        <f t="shared" ref="F10" si="2">C10*D10*E10</f>
        <v>4000</v>
      </c>
      <c r="G10" s="24"/>
      <c r="H10" s="24"/>
      <c r="I10" s="24"/>
      <c r="J10" s="24"/>
      <c r="K10" s="26"/>
      <c r="L10" s="26"/>
      <c r="M10" s="15"/>
      <c r="N10" s="39" t="s">
        <v>53</v>
      </c>
    </row>
    <row r="11" spans="1:14">
      <c r="A11" s="13">
        <v>3</v>
      </c>
      <c r="B11" s="14" t="s">
        <v>54</v>
      </c>
      <c r="C11" s="23">
        <v>600</v>
      </c>
      <c r="D11" s="15" t="s">
        <v>44</v>
      </c>
      <c r="E11" s="13" t="s">
        <v>55</v>
      </c>
      <c r="F11" s="15">
        <f t="shared" ref="F11:F13" si="3">C11*D11*E11</f>
        <v>2400</v>
      </c>
      <c r="G11" s="24"/>
      <c r="H11" s="24"/>
      <c r="I11" s="24"/>
      <c r="J11" s="24"/>
      <c r="K11" s="26"/>
      <c r="L11" s="26"/>
      <c r="M11" s="15"/>
      <c r="N11" s="39" t="s">
        <v>56</v>
      </c>
    </row>
    <row r="12" spans="1:14">
      <c r="A12" s="13">
        <v>4</v>
      </c>
      <c r="B12" s="14" t="s">
        <v>57</v>
      </c>
      <c r="C12" s="23">
        <v>600</v>
      </c>
      <c r="D12" s="15" t="s">
        <v>44</v>
      </c>
      <c r="E12" s="13" t="s">
        <v>55</v>
      </c>
      <c r="F12" s="15">
        <f t="shared" si="3"/>
        <v>2400</v>
      </c>
      <c r="G12" s="24"/>
      <c r="H12" s="24"/>
      <c r="I12" s="24"/>
      <c r="J12" s="24"/>
      <c r="K12" s="26"/>
      <c r="L12" s="26"/>
      <c r="M12" s="15"/>
      <c r="N12" s="39" t="s">
        <v>58</v>
      </c>
    </row>
    <row r="13" spans="1:14">
      <c r="A13" s="13">
        <v>5</v>
      </c>
      <c r="B13" s="14" t="s">
        <v>59</v>
      </c>
      <c r="C13" s="23">
        <v>20</v>
      </c>
      <c r="D13" s="15" t="s">
        <v>55</v>
      </c>
      <c r="E13" s="13" t="s">
        <v>52</v>
      </c>
      <c r="F13" s="15">
        <f t="shared" si="3"/>
        <v>3200</v>
      </c>
      <c r="G13" s="24"/>
      <c r="H13" s="24"/>
      <c r="I13" s="24"/>
      <c r="J13" s="24"/>
      <c r="K13" s="26"/>
      <c r="L13" s="26"/>
      <c r="M13" s="15"/>
      <c r="N13" s="39"/>
    </row>
    <row r="14" ht="16.5" customHeight="1" spans="1:14">
      <c r="A14" s="17" t="s">
        <v>60</v>
      </c>
      <c r="B14" s="17"/>
      <c r="C14" s="19"/>
      <c r="D14" s="20"/>
      <c r="E14" s="20"/>
      <c r="F14" s="19">
        <f>SUM(F9:F13)</f>
        <v>15200</v>
      </c>
      <c r="G14" s="21"/>
      <c r="H14" s="21"/>
      <c r="I14" s="21"/>
      <c r="J14" s="21"/>
      <c r="K14" s="21" t="e">
        <f>SUM(#REF!)</f>
        <v>#REF!</v>
      </c>
      <c r="L14" s="21"/>
      <c r="M14" s="21" t="e">
        <f>K14-F14</f>
        <v>#REF!</v>
      </c>
      <c r="N14" s="21"/>
    </row>
    <row r="15" ht="18" spans="1:14">
      <c r="A15" s="22" t="s">
        <v>47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</row>
    <row r="16" ht="54" spans="1:14">
      <c r="A16" s="9" t="s">
        <v>61</v>
      </c>
      <c r="B16" s="9" t="s">
        <v>35</v>
      </c>
      <c r="C16" s="10" t="s">
        <v>36</v>
      </c>
      <c r="D16" s="11" t="s">
        <v>37</v>
      </c>
      <c r="E16" s="11" t="s">
        <v>38</v>
      </c>
      <c r="F16" s="10" t="s">
        <v>39</v>
      </c>
      <c r="G16" s="12" t="s">
        <v>36</v>
      </c>
      <c r="H16" s="12" t="s">
        <v>40</v>
      </c>
      <c r="I16" s="36" t="s">
        <v>37</v>
      </c>
      <c r="J16" s="36" t="s">
        <v>38</v>
      </c>
      <c r="K16" s="12" t="s">
        <v>39</v>
      </c>
      <c r="L16" s="12" t="s">
        <v>41</v>
      </c>
      <c r="M16" s="12" t="s">
        <v>42</v>
      </c>
      <c r="N16" s="9" t="s">
        <v>43</v>
      </c>
    </row>
    <row r="17" spans="1:14">
      <c r="A17" s="13">
        <v>1</v>
      </c>
      <c r="B17" s="25" t="s">
        <v>62</v>
      </c>
      <c r="C17" s="23">
        <v>7500</v>
      </c>
      <c r="D17" s="15">
        <v>1</v>
      </c>
      <c r="E17" s="15">
        <v>1</v>
      </c>
      <c r="F17" s="15">
        <f>C17*D17*E17</f>
        <v>7500</v>
      </c>
      <c r="G17" s="26"/>
      <c r="H17" s="26"/>
      <c r="I17" s="37"/>
      <c r="J17" s="37"/>
      <c r="K17" s="26"/>
      <c r="L17" s="26"/>
      <c r="M17" s="38"/>
      <c r="N17" s="41" t="s">
        <v>63</v>
      </c>
    </row>
    <row r="18" ht="16.5" customHeight="1" spans="1:14">
      <c r="A18" s="17" t="s">
        <v>64</v>
      </c>
      <c r="B18" s="17"/>
      <c r="C18" s="19"/>
      <c r="D18" s="20"/>
      <c r="E18" s="20"/>
      <c r="F18" s="19">
        <f>SUM(F17:F17)</f>
        <v>7500</v>
      </c>
      <c r="G18" s="21"/>
      <c r="H18" s="21"/>
      <c r="I18" s="21"/>
      <c r="J18" s="21"/>
      <c r="K18" s="40" t="e">
        <f>SUM(#REF!)</f>
        <v>#REF!</v>
      </c>
      <c r="L18" s="40"/>
      <c r="M18" s="21" t="e">
        <f>K18-F18</f>
        <v>#REF!</v>
      </c>
      <c r="N18" s="21"/>
    </row>
    <row r="19" ht="18" spans="1:14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ht="54" spans="1:14">
      <c r="A20" s="9" t="s">
        <v>65</v>
      </c>
      <c r="B20" s="9" t="s">
        <v>35</v>
      </c>
      <c r="C20" s="10" t="s">
        <v>36</v>
      </c>
      <c r="D20" s="11" t="s">
        <v>37</v>
      </c>
      <c r="E20" s="11" t="s">
        <v>38</v>
      </c>
      <c r="F20" s="10" t="s">
        <v>39</v>
      </c>
      <c r="G20" s="12" t="s">
        <v>36</v>
      </c>
      <c r="H20" s="12" t="s">
        <v>40</v>
      </c>
      <c r="I20" s="36" t="s">
        <v>37</v>
      </c>
      <c r="J20" s="36" t="s">
        <v>38</v>
      </c>
      <c r="K20" s="12" t="s">
        <v>39</v>
      </c>
      <c r="L20" s="12" t="s">
        <v>41</v>
      </c>
      <c r="M20" s="12" t="s">
        <v>42</v>
      </c>
      <c r="N20" s="9" t="s">
        <v>43</v>
      </c>
    </row>
    <row r="21" ht="51.75" spans="1:14">
      <c r="A21" s="13">
        <v>1</v>
      </c>
      <c r="B21" s="25" t="s">
        <v>66</v>
      </c>
      <c r="C21" s="23">
        <v>515.5</v>
      </c>
      <c r="D21" s="15">
        <v>2</v>
      </c>
      <c r="E21" s="15">
        <v>40</v>
      </c>
      <c r="F21" s="15">
        <f t="shared" ref="F21:F27" si="4">C21*D21*E21</f>
        <v>41240</v>
      </c>
      <c r="G21" s="26"/>
      <c r="H21" s="26"/>
      <c r="I21" s="37"/>
      <c r="J21" s="37"/>
      <c r="K21" s="26"/>
      <c r="L21" s="26"/>
      <c r="M21" s="38"/>
      <c r="N21" s="41" t="s">
        <v>67</v>
      </c>
    </row>
    <row r="22" spans="1:14">
      <c r="A22" s="13">
        <v>2</v>
      </c>
      <c r="B22" s="25" t="s">
        <v>68</v>
      </c>
      <c r="C22" s="23">
        <v>10</v>
      </c>
      <c r="D22" s="15">
        <v>1</v>
      </c>
      <c r="E22" s="15">
        <v>40</v>
      </c>
      <c r="F22" s="15">
        <f t="shared" si="4"/>
        <v>400</v>
      </c>
      <c r="G22" s="26"/>
      <c r="H22" s="26"/>
      <c r="I22" s="37"/>
      <c r="J22" s="37"/>
      <c r="K22" s="26"/>
      <c r="L22" s="26"/>
      <c r="M22" s="38"/>
      <c r="N22" s="41"/>
    </row>
    <row r="23" spans="1:14">
      <c r="A23" s="13">
        <v>3</v>
      </c>
      <c r="B23" s="25" t="s">
        <v>69</v>
      </c>
      <c r="C23" s="23">
        <v>60</v>
      </c>
      <c r="D23" s="15">
        <v>1</v>
      </c>
      <c r="E23" s="15">
        <v>40</v>
      </c>
      <c r="F23" s="15">
        <f t="shared" si="4"/>
        <v>2400</v>
      </c>
      <c r="G23" s="26"/>
      <c r="H23" s="26"/>
      <c r="I23" s="37"/>
      <c r="J23" s="37"/>
      <c r="K23" s="26"/>
      <c r="L23" s="26"/>
      <c r="M23" s="38"/>
      <c r="N23" s="41"/>
    </row>
    <row r="24" spans="1:14">
      <c r="A24" s="13">
        <v>4</v>
      </c>
      <c r="B24" s="25" t="s">
        <v>70</v>
      </c>
      <c r="C24" s="23">
        <v>155</v>
      </c>
      <c r="D24" s="15">
        <v>1</v>
      </c>
      <c r="E24" s="15">
        <v>40</v>
      </c>
      <c r="F24" s="15">
        <f t="shared" si="4"/>
        <v>6200</v>
      </c>
      <c r="G24" s="26"/>
      <c r="H24" s="26"/>
      <c r="I24" s="37"/>
      <c r="J24" s="37"/>
      <c r="K24" s="26"/>
      <c r="L24" s="26"/>
      <c r="M24" s="38"/>
      <c r="N24" s="41" t="s">
        <v>71</v>
      </c>
    </row>
    <row r="25" spans="1:14">
      <c r="A25" s="13">
        <v>5</v>
      </c>
      <c r="B25" s="25" t="s">
        <v>72</v>
      </c>
      <c r="C25" s="23">
        <v>150</v>
      </c>
      <c r="D25" s="15">
        <v>1</v>
      </c>
      <c r="E25" s="15">
        <v>40</v>
      </c>
      <c r="F25" s="15">
        <f t="shared" si="4"/>
        <v>6000</v>
      </c>
      <c r="G25" s="26"/>
      <c r="H25" s="26"/>
      <c r="I25" s="37"/>
      <c r="J25" s="37"/>
      <c r="K25" s="26"/>
      <c r="L25" s="26"/>
      <c r="M25" s="38"/>
      <c r="N25" s="41"/>
    </row>
    <row r="26" spans="1:14">
      <c r="A26" s="13">
        <v>6</v>
      </c>
      <c r="B26" s="25" t="s">
        <v>73</v>
      </c>
      <c r="C26" s="23">
        <v>100</v>
      </c>
      <c r="D26" s="15">
        <v>1</v>
      </c>
      <c r="E26" s="15">
        <v>40</v>
      </c>
      <c r="F26" s="15">
        <f t="shared" si="4"/>
        <v>4000</v>
      </c>
      <c r="G26" s="26"/>
      <c r="H26" s="26"/>
      <c r="I26" s="37"/>
      <c r="J26" s="37"/>
      <c r="K26" s="26"/>
      <c r="L26" s="26"/>
      <c r="M26" s="38"/>
      <c r="N26" s="41" t="s">
        <v>74</v>
      </c>
    </row>
    <row r="27" spans="1:14">
      <c r="A27" s="13">
        <v>7</v>
      </c>
      <c r="B27" s="25" t="s">
        <v>75</v>
      </c>
      <c r="C27" s="23">
        <v>10</v>
      </c>
      <c r="D27" s="15">
        <v>1</v>
      </c>
      <c r="E27" s="15">
        <v>40</v>
      </c>
      <c r="F27" s="15">
        <f t="shared" si="4"/>
        <v>400</v>
      </c>
      <c r="G27" s="26"/>
      <c r="H27" s="26"/>
      <c r="I27" s="37"/>
      <c r="J27" s="37"/>
      <c r="K27" s="26"/>
      <c r="L27" s="26"/>
      <c r="M27" s="38"/>
      <c r="N27" s="41"/>
    </row>
    <row r="28" ht="16.5" customHeight="1" spans="1:14">
      <c r="A28" s="17" t="s">
        <v>64</v>
      </c>
      <c r="B28" s="17"/>
      <c r="C28" s="19"/>
      <c r="D28" s="20"/>
      <c r="E28" s="20"/>
      <c r="F28" s="19">
        <f>SUM(F21:M27)</f>
        <v>60640</v>
      </c>
      <c r="G28" s="21"/>
      <c r="H28" s="21"/>
      <c r="I28" s="21"/>
      <c r="J28" s="21"/>
      <c r="K28" s="40" t="e">
        <f>SUM(#REF!)</f>
        <v>#REF!</v>
      </c>
      <c r="L28" s="40"/>
      <c r="M28" s="21" t="e">
        <f>K28-F28</f>
        <v>#REF!</v>
      </c>
      <c r="N28" s="21"/>
    </row>
    <row r="29" ht="18" spans="1:14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</row>
    <row r="30" ht="54" spans="1:14">
      <c r="A30" s="9" t="s">
        <v>76</v>
      </c>
      <c r="B30" s="9" t="s">
        <v>35</v>
      </c>
      <c r="C30" s="10" t="s">
        <v>36</v>
      </c>
      <c r="D30" s="11" t="s">
        <v>37</v>
      </c>
      <c r="E30" s="11" t="s">
        <v>38</v>
      </c>
      <c r="F30" s="10" t="s">
        <v>39</v>
      </c>
      <c r="G30" s="12" t="s">
        <v>36</v>
      </c>
      <c r="H30" s="12" t="s">
        <v>40</v>
      </c>
      <c r="I30" s="36" t="s">
        <v>37</v>
      </c>
      <c r="J30" s="36" t="s">
        <v>38</v>
      </c>
      <c r="K30" s="12" t="s">
        <v>39</v>
      </c>
      <c r="L30" s="12" t="s">
        <v>41</v>
      </c>
      <c r="M30" s="12" t="s">
        <v>42</v>
      </c>
      <c r="N30" s="9" t="s">
        <v>43</v>
      </c>
    </row>
    <row r="31" spans="1:14">
      <c r="A31" s="13">
        <v>1</v>
      </c>
      <c r="B31" s="25" t="s">
        <v>77</v>
      </c>
      <c r="C31" s="23">
        <v>900</v>
      </c>
      <c r="D31" s="15">
        <v>3</v>
      </c>
      <c r="E31" s="15">
        <v>1</v>
      </c>
      <c r="F31" s="15">
        <f>C31*D31*E31</f>
        <v>2700</v>
      </c>
      <c r="G31" s="26"/>
      <c r="H31" s="26"/>
      <c r="I31" s="37"/>
      <c r="J31" s="37"/>
      <c r="K31" s="26"/>
      <c r="L31" s="26"/>
      <c r="M31" s="38"/>
      <c r="N31" s="41"/>
    </row>
    <row r="32" ht="18" spans="1:14">
      <c r="A32" s="17"/>
      <c r="B32" s="18"/>
      <c r="C32" s="19"/>
      <c r="D32" s="20"/>
      <c r="E32" s="20"/>
      <c r="F32" s="19">
        <f>SUM(F31:M31)</f>
        <v>2700</v>
      </c>
      <c r="G32" s="21"/>
      <c r="H32" s="21"/>
      <c r="I32" s="21"/>
      <c r="J32" s="21"/>
      <c r="K32" s="40" t="e">
        <f>SUM(#REF!)</f>
        <v>#REF!</v>
      </c>
      <c r="L32" s="40"/>
      <c r="M32" s="21" t="e">
        <f>K32-F32</f>
        <v>#REF!</v>
      </c>
      <c r="N32" s="21"/>
    </row>
    <row r="33" s="1" customFormat="1" ht="18" spans="1:14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ht="54" spans="1:14">
      <c r="A34" s="9" t="s">
        <v>78</v>
      </c>
      <c r="B34" s="9" t="s">
        <v>35</v>
      </c>
      <c r="C34" s="10" t="s">
        <v>36</v>
      </c>
      <c r="D34" s="11" t="s">
        <v>37</v>
      </c>
      <c r="E34" s="11" t="s">
        <v>38</v>
      </c>
      <c r="F34" s="10" t="s">
        <v>39</v>
      </c>
      <c r="G34" s="12" t="s">
        <v>36</v>
      </c>
      <c r="H34" s="12" t="s">
        <v>40</v>
      </c>
      <c r="I34" s="36" t="s">
        <v>37</v>
      </c>
      <c r="J34" s="36" t="s">
        <v>38</v>
      </c>
      <c r="K34" s="12" t="s">
        <v>39</v>
      </c>
      <c r="L34" s="12" t="s">
        <v>41</v>
      </c>
      <c r="M34" s="12" t="s">
        <v>42</v>
      </c>
      <c r="N34" s="9" t="s">
        <v>43</v>
      </c>
    </row>
    <row r="35" ht="34.5" spans="1:14">
      <c r="A35" s="13">
        <v>1</v>
      </c>
      <c r="B35" s="27" t="s">
        <v>79</v>
      </c>
      <c r="C35" s="23">
        <f>F6+F14+F18+F32+F28</f>
        <v>104040</v>
      </c>
      <c r="D35" s="15">
        <v>1</v>
      </c>
      <c r="E35" s="15">
        <v>1</v>
      </c>
      <c r="F35" s="28">
        <f>C35*10%</f>
        <v>10404</v>
      </c>
      <c r="G35" s="26"/>
      <c r="H35" s="26" t="s">
        <v>80</v>
      </c>
      <c r="I35" s="37">
        <v>1</v>
      </c>
      <c r="J35" s="37"/>
      <c r="K35" s="26" t="e">
        <f>(#REF!+#REF!+K14+#REF!+#REF!+#REF!+K18+#REF!)*0.1</f>
        <v>#REF!</v>
      </c>
      <c r="L35" s="26" t="s">
        <v>80</v>
      </c>
      <c r="M35" s="38"/>
      <c r="N35" s="14"/>
    </row>
    <row r="36" ht="18" spans="1:14">
      <c r="A36" s="17" t="s">
        <v>81</v>
      </c>
      <c r="B36" s="18"/>
      <c r="C36" s="19"/>
      <c r="D36" s="20"/>
      <c r="E36" s="20"/>
      <c r="F36" s="19">
        <f>SUM(F35:F35)</f>
        <v>10404</v>
      </c>
      <c r="G36" s="29"/>
      <c r="H36" s="29"/>
      <c r="I36" s="29"/>
      <c r="J36" s="29"/>
      <c r="K36" s="42" t="e">
        <f>SUM(K35:K35)</f>
        <v>#REF!</v>
      </c>
      <c r="L36" s="42"/>
      <c r="M36" s="29" t="e">
        <f>K36-F36</f>
        <v>#REF!</v>
      </c>
      <c r="N36" s="21"/>
    </row>
    <row r="37" ht="18" spans="1:14">
      <c r="A37" s="22"/>
      <c r="B37" s="22"/>
      <c r="C37" s="30"/>
      <c r="D37" s="31"/>
      <c r="E37" s="31"/>
      <c r="F37" s="30"/>
      <c r="G37" s="22"/>
      <c r="H37" s="22"/>
      <c r="I37" s="22"/>
      <c r="J37" s="22"/>
      <c r="K37" s="22"/>
      <c r="L37" s="22"/>
      <c r="M37" s="22"/>
      <c r="N37" s="22"/>
    </row>
    <row r="38" ht="18" spans="1:14">
      <c r="A38" s="17" t="s">
        <v>82</v>
      </c>
      <c r="B38" s="17"/>
      <c r="C38" s="19"/>
      <c r="D38" s="20"/>
      <c r="E38" s="20"/>
      <c r="F38" s="19">
        <f>C35+F36</f>
        <v>114444</v>
      </c>
      <c r="G38" s="29"/>
      <c r="H38" s="29"/>
      <c r="I38" s="29"/>
      <c r="J38" s="29"/>
      <c r="K38" s="42" t="e">
        <f>SUM(K36:K36)</f>
        <v>#REF!</v>
      </c>
      <c r="L38" s="42"/>
      <c r="M38" s="29" t="e">
        <f>K38-F38</f>
        <v>#REF!</v>
      </c>
      <c r="N38" s="21"/>
    </row>
    <row r="40" spans="4:6">
      <c r="D40" s="3"/>
      <c r="E40" s="3"/>
      <c r="F40" s="3"/>
    </row>
    <row r="42" ht="18" spans="2:3">
      <c r="B42" s="32"/>
      <c r="C42" s="33"/>
    </row>
    <row r="43" ht="18" spans="2:3">
      <c r="B43" s="32"/>
      <c r="C43" s="33"/>
    </row>
    <row r="44" ht="18" spans="2:3">
      <c r="B44" s="32"/>
      <c r="C44" s="33"/>
    </row>
    <row r="45" ht="18" spans="2:3">
      <c r="B45" s="32"/>
      <c r="C45" s="33"/>
    </row>
    <row r="46" ht="18" spans="2:3">
      <c r="B46" s="32"/>
      <c r="C46" s="33"/>
    </row>
    <row r="47" ht="18" spans="2:3">
      <c r="B47" s="32"/>
      <c r="C47" s="33"/>
    </row>
    <row r="48" ht="18" spans="2:3">
      <c r="B48" s="32"/>
      <c r="C48" s="33"/>
    </row>
    <row r="49" s="2" customFormat="1" ht="18" spans="1:16">
      <c r="A49" s="3"/>
      <c r="B49" s="32"/>
      <c r="C49" s="33"/>
      <c r="F49" s="4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="2" customFormat="1" ht="18" spans="1:16">
      <c r="A50" s="3"/>
      <c r="B50" s="32"/>
      <c r="C50" s="33"/>
      <c r="F50" s="4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="2" customFormat="1" ht="18" spans="1:16">
      <c r="A51" s="3"/>
      <c r="B51" s="32"/>
      <c r="C51" s="33"/>
      <c r="F51" s="4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="2" customFormat="1" ht="18" spans="1:16">
      <c r="A52" s="3"/>
      <c r="B52" s="32"/>
      <c r="C52" s="33"/>
      <c r="F52" s="4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="2" customFormat="1" ht="18" spans="1:16">
      <c r="A53" s="3"/>
      <c r="B53" s="32"/>
      <c r="C53" s="33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="2" customFormat="1" ht="18" spans="1:16">
      <c r="A54" s="3"/>
      <c r="B54" s="32"/>
      <c r="C54" s="33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="2" customFormat="1" ht="18" spans="1:16">
      <c r="A55" s="3"/>
      <c r="B55" s="32"/>
      <c r="C55" s="33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="2" customFormat="1" ht="18" spans="1:16">
      <c r="A56" s="3"/>
      <c r="B56" s="32"/>
      <c r="C56" s="33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="2" customFormat="1" ht="18" spans="1:16">
      <c r="A57" s="3"/>
      <c r="B57" s="32"/>
      <c r="C57" s="33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="2" customFormat="1" ht="18" spans="1:16">
      <c r="A58" s="3"/>
      <c r="B58" s="32"/>
      <c r="C58" s="33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</row>
    <row r="60" s="2" customFormat="1" ht="18" spans="1:16">
      <c r="A60" s="3"/>
      <c r="B60" s="32"/>
      <c r="C60" s="33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="2" customFormat="1" ht="18" spans="1:16">
      <c r="A61" s="3"/>
      <c r="B61" s="32"/>
      <c r="C61" s="33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</row>
    <row r="63" s="2" customFormat="1" ht="18" spans="1:16">
      <c r="A63" s="3"/>
      <c r="B63" s="34"/>
      <c r="C63" s="35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</row>
  </sheetData>
  <mergeCells count="14">
    <mergeCell ref="A2:N2"/>
    <mergeCell ref="A3:N3"/>
    <mergeCell ref="A6:B6"/>
    <mergeCell ref="A7:N7"/>
    <mergeCell ref="A14:B14"/>
    <mergeCell ref="A15:N15"/>
    <mergeCell ref="A18:B18"/>
    <mergeCell ref="A19:N19"/>
    <mergeCell ref="A28:B28"/>
    <mergeCell ref="A29:N29"/>
    <mergeCell ref="A32:B32"/>
    <mergeCell ref="A33:N33"/>
    <mergeCell ref="A36:B36"/>
    <mergeCell ref="A38:B38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行程</vt:lpstr>
      <vt:lpstr>报价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凤儿~</cp:lastModifiedBy>
  <dcterms:created xsi:type="dcterms:W3CDTF">2015-06-05T18:19:00Z</dcterms:created>
  <dcterms:modified xsi:type="dcterms:W3CDTF">2018-07-12T08:11:03Z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