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/>
  <mc:AlternateContent xmlns:mc="http://schemas.openxmlformats.org/markup-compatibility/2006">
    <mc:Choice Requires="x15">
      <x15ac:absPath xmlns:x15ac="http://schemas.microsoft.com/office/spreadsheetml/2010/11/ac" url="D:\好好工作，努力赚钱\项目\360\2019产品运营交流论坛项目-6月 南京\总结\"/>
    </mc:Choice>
  </mc:AlternateContent>
  <xr:revisionPtr revIDLastSave="0" documentId="13_ncr:1_{C9223018-7DEC-470C-A175-2892AAAE1657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香格里拉" sheetId="5" r:id="rId1"/>
    <sheet name="住宿明细" sheetId="7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1" i="5" l="1"/>
  <c r="J15" i="5"/>
  <c r="J14" i="5"/>
  <c r="B83" i="7" l="1"/>
  <c r="B81" i="7"/>
  <c r="B79" i="7"/>
  <c r="B77" i="7"/>
  <c r="B75" i="7"/>
  <c r="B73" i="7"/>
  <c r="B71" i="7"/>
  <c r="B69" i="7"/>
  <c r="B67" i="7"/>
  <c r="B65" i="7"/>
  <c r="B63" i="7"/>
  <c r="B61" i="7"/>
  <c r="B59" i="7"/>
  <c r="B57" i="7"/>
  <c r="B55" i="7"/>
  <c r="B53" i="7"/>
  <c r="B51" i="7"/>
  <c r="B49" i="7"/>
  <c r="B47" i="7"/>
  <c r="B45" i="7"/>
  <c r="B43" i="7"/>
  <c r="B41" i="7"/>
  <c r="B39" i="7"/>
  <c r="B37" i="7"/>
  <c r="B35" i="7"/>
  <c r="B33" i="7"/>
  <c r="B31" i="7"/>
  <c r="B29" i="7"/>
  <c r="B27" i="7"/>
  <c r="B25" i="7"/>
  <c r="B23" i="7"/>
  <c r="B21" i="7"/>
  <c r="B19" i="7"/>
  <c r="B17" i="7"/>
  <c r="B15" i="7"/>
  <c r="B13" i="7"/>
  <c r="B11" i="7"/>
  <c r="B9" i="7"/>
  <c r="B7" i="7"/>
  <c r="B5" i="7"/>
  <c r="B3" i="7"/>
  <c r="J47" i="5" l="1"/>
  <c r="J62" i="5"/>
  <c r="J68" i="5"/>
  <c r="J67" i="5"/>
  <c r="J65" i="5"/>
  <c r="J64" i="5"/>
  <c r="J63" i="5"/>
  <c r="J61" i="5"/>
  <c r="J60" i="5"/>
  <c r="J59" i="5"/>
  <c r="J58" i="5"/>
  <c r="J56" i="5"/>
  <c r="J55" i="5"/>
  <c r="J54" i="5"/>
  <c r="J53" i="5"/>
  <c r="J52" i="5"/>
  <c r="J51" i="5"/>
  <c r="J50" i="5"/>
  <c r="J49" i="5"/>
  <c r="J48" i="5"/>
  <c r="J46" i="5"/>
  <c r="J45" i="5"/>
  <c r="J44" i="5"/>
  <c r="J43" i="5"/>
  <c r="J42" i="5"/>
  <c r="J41" i="5"/>
  <c r="J40" i="5"/>
  <c r="J39" i="5"/>
  <c r="J38" i="5"/>
  <c r="J36" i="5"/>
  <c r="J35" i="5"/>
  <c r="J34" i="5"/>
  <c r="J33" i="5"/>
  <c r="J32" i="5"/>
  <c r="J31" i="5"/>
  <c r="J30" i="5"/>
  <c r="J28" i="5"/>
  <c r="J27" i="5"/>
  <c r="J26" i="5"/>
  <c r="J25" i="5"/>
  <c r="J24" i="5"/>
  <c r="J23" i="5"/>
  <c r="J22" i="5"/>
  <c r="J20" i="5"/>
  <c r="J19" i="5"/>
  <c r="J18" i="5"/>
  <c r="J17" i="5"/>
  <c r="J16" i="5"/>
  <c r="J12" i="5"/>
  <c r="J11" i="5"/>
  <c r="J10" i="5"/>
  <c r="J9" i="5"/>
  <c r="J8" i="5"/>
  <c r="J7" i="5"/>
  <c r="J6" i="5"/>
  <c r="J57" i="5" l="1"/>
  <c r="J66" i="5"/>
  <c r="J69" i="5"/>
  <c r="J37" i="5"/>
  <c r="J29" i="5"/>
  <c r="J13" i="5"/>
  <c r="J70" i="5" s="1"/>
  <c r="J71" i="5" l="1"/>
  <c r="J72" i="5" s="1"/>
  <c r="J73" i="5" s="1"/>
</calcChain>
</file>

<file path=xl/sharedStrings.xml><?xml version="1.0" encoding="utf-8"?>
<sst xmlns="http://schemas.openxmlformats.org/spreadsheetml/2006/main" count="838" uniqueCount="350">
  <si>
    <t>360推广产品运营交流论坛项目结算</t>
  </si>
  <si>
    <t>供应商名称</t>
  </si>
  <si>
    <t>康辉集团北京国际会议展览有限公司</t>
  </si>
  <si>
    <t>结算日期</t>
  </si>
  <si>
    <t>联系人</t>
  </si>
  <si>
    <t>马洁</t>
  </si>
  <si>
    <t>电子邮件</t>
  </si>
  <si>
    <t>majie@cct.cn</t>
  </si>
  <si>
    <t>电话</t>
  </si>
  <si>
    <t>有效期（天）</t>
  </si>
  <si>
    <t>服务内容</t>
  </si>
  <si>
    <t>项目</t>
  </si>
  <si>
    <t>明细内容</t>
  </si>
  <si>
    <t>数量1</t>
  </si>
  <si>
    <t>单位</t>
  </si>
  <si>
    <t>数量2</t>
  </si>
  <si>
    <t>单价</t>
  </si>
  <si>
    <t>合计</t>
  </si>
  <si>
    <t>备注</t>
  </si>
  <si>
    <t>酒店</t>
  </si>
  <si>
    <t>南京香格里拉酒店</t>
  </si>
  <si>
    <t>标准间 含早 42平米</t>
  </si>
  <si>
    <t>间</t>
  </si>
  <si>
    <t>间夜</t>
  </si>
  <si>
    <t>6.3、6.4</t>
  </si>
  <si>
    <t>标准间 含早 42平米 内部员工补差价</t>
  </si>
  <si>
    <t xml:space="preserve">主会场 630平米、灯下高6米 </t>
  </si>
  <si>
    <t>天</t>
  </si>
  <si>
    <t>6.2-4间，6.3-20间，6.4-20间，6.5-16间</t>
  </si>
  <si>
    <t>主会场 彩排</t>
  </si>
  <si>
    <t>次</t>
  </si>
  <si>
    <t>9:00-18:00</t>
  </si>
  <si>
    <t>VIP室</t>
  </si>
  <si>
    <t>茶歇</t>
  </si>
  <si>
    <t>人</t>
  </si>
  <si>
    <t>酒店费用合计</t>
  </si>
  <si>
    <t>餐饮</t>
  </si>
  <si>
    <t>酒店内自助午餐</t>
  </si>
  <si>
    <t>餐</t>
  </si>
  <si>
    <t>酒店内围桌晚餐</t>
  </si>
  <si>
    <t>酒店内自助晚餐</t>
  </si>
  <si>
    <t>红酒</t>
  </si>
  <si>
    <t>奔富128</t>
  </si>
  <si>
    <t>瓶</t>
  </si>
  <si>
    <t>6箱</t>
  </si>
  <si>
    <t>啤酒</t>
  </si>
  <si>
    <t>雪花</t>
  </si>
  <si>
    <t>箱</t>
  </si>
  <si>
    <t>饮料</t>
  </si>
  <si>
    <r>
      <rPr>
        <b/>
        <sz val="9"/>
        <color rgb="FF000000"/>
        <rFont val="微软雅黑"/>
        <family val="2"/>
        <charset val="134"/>
      </rPr>
      <t>餐饮费用合计</t>
    </r>
    <r>
      <rPr>
        <b/>
        <sz val="9"/>
        <color rgb="FFFF0000"/>
        <rFont val="微软雅黑"/>
        <family val="2"/>
        <charset val="134"/>
      </rPr>
      <t>（备注：用餐报价中请说明，用餐地点和用餐形式）</t>
    </r>
  </si>
  <si>
    <t>会议承办服务-音视频设备</t>
  </si>
  <si>
    <t>P3 LED Display LED屏 主屏</t>
  </si>
  <si>
    <t>40平米</t>
  </si>
  <si>
    <t>项</t>
  </si>
  <si>
    <t xml:space="preserve">次 </t>
  </si>
  <si>
    <t>Gloshine 560 LED Controller 处理器</t>
  </si>
  <si>
    <t>AV设备搭建人员及运输</t>
  </si>
  <si>
    <t>PC本</t>
  </si>
  <si>
    <t>台</t>
  </si>
  <si>
    <t>提词器</t>
  </si>
  <si>
    <t>SAMSUNG 42 PDP (55"）等离子电视(55"，全高清)</t>
  </si>
  <si>
    <t>音响设备</t>
  </si>
  <si>
    <t>酒店免费提供4支麦克</t>
  </si>
  <si>
    <t>外带麦克风租赁</t>
  </si>
  <si>
    <t>酒店仅提供4支麦克</t>
  </si>
  <si>
    <t>5支，200元/支</t>
  </si>
  <si>
    <t>会议承办服务-搭建</t>
  </si>
  <si>
    <t>签到背景板</t>
  </si>
  <si>
    <t>木质背板裱写真 4m*3m：双面</t>
  </si>
  <si>
    <t>平米</t>
  </si>
  <si>
    <t>背景板搭建人员及运输</t>
  </si>
  <si>
    <t>6月2日晚</t>
  </si>
  <si>
    <t>LOGO立体字</t>
  </si>
  <si>
    <t>舞台地毯及台阶</t>
  </si>
  <si>
    <t>9.76*5.49+包边+踏步</t>
  </si>
  <si>
    <t>LOGO字及地毯搭建人员及运输</t>
  </si>
  <si>
    <t>6月3日下午</t>
  </si>
  <si>
    <t>合影架</t>
  </si>
  <si>
    <t>合影架搭建人员及运输</t>
  </si>
  <si>
    <t>6月4日上午</t>
  </si>
  <si>
    <t>搭建费用合计</t>
  </si>
  <si>
    <t>物料</t>
  </si>
  <si>
    <t>制作</t>
  </si>
  <si>
    <t>房卡套</t>
  </si>
  <si>
    <t>个</t>
  </si>
  <si>
    <t>胸卡</t>
  </si>
  <si>
    <t>挂绳</t>
  </si>
  <si>
    <t>桌卡</t>
  </si>
  <si>
    <t>大+小</t>
  </si>
  <si>
    <t>麦标套</t>
  </si>
  <si>
    <t>餐券</t>
  </si>
  <si>
    <t>放在笔记本内</t>
  </si>
  <si>
    <t>易拉宝</t>
  </si>
  <si>
    <t>会议*3，餐厅*2，VIP休息室*1，卫生间*2，电梯电*1</t>
  </si>
  <si>
    <t>矿泉水挂环</t>
  </si>
  <si>
    <t>采购</t>
  </si>
  <si>
    <t>VIP休息室茶点</t>
  </si>
  <si>
    <t>伴手礼（充电宝等3件套）</t>
  </si>
  <si>
    <t>份</t>
  </si>
  <si>
    <t>增加</t>
  </si>
  <si>
    <t>伴手礼（水杯笔记本等4件套）</t>
  </si>
  <si>
    <t>会议用品</t>
  </si>
  <si>
    <t>签到花</t>
  </si>
  <si>
    <t>定制LOGO笔</t>
  </si>
  <si>
    <t>支</t>
  </si>
  <si>
    <t>定制笔记本</t>
  </si>
  <si>
    <t>支票KT版</t>
  </si>
  <si>
    <t>透明网格文件袋</t>
  </si>
  <si>
    <t>LOGO贴</t>
  </si>
  <si>
    <t>物料及团建用品费用合计</t>
  </si>
  <si>
    <t>摄影摄像</t>
  </si>
  <si>
    <t>资深摄影师</t>
  </si>
  <si>
    <t>Day2-3 会议</t>
  </si>
  <si>
    <t>合影照片+包装盒</t>
  </si>
  <si>
    <t>图片直播</t>
  </si>
  <si>
    <t>云直播相册</t>
  </si>
  <si>
    <t>套</t>
  </si>
  <si>
    <r>
      <rPr>
        <b/>
        <sz val="9"/>
        <color rgb="FF000000"/>
        <rFont val="微软雅黑"/>
        <family val="2"/>
        <charset val="134"/>
      </rPr>
      <t>摄影、摄像服务费用合计（</t>
    </r>
    <r>
      <rPr>
        <b/>
        <sz val="9"/>
        <color rgb="FFFF0000"/>
        <rFont val="微软雅黑"/>
        <family val="2"/>
        <charset val="134"/>
      </rPr>
      <t>报价需包含留念制作、摄影人员等费用</t>
    </r>
    <r>
      <rPr>
        <b/>
        <sz val="9"/>
        <color rgb="FF000000"/>
        <rFont val="微软雅黑"/>
        <family val="2"/>
        <charset val="134"/>
      </rPr>
      <t>）</t>
    </r>
  </si>
  <si>
    <t>工作人员</t>
  </si>
  <si>
    <t>供应商工作人员差旅（大交通）</t>
  </si>
  <si>
    <t>北京-南京（大交通往返）</t>
  </si>
  <si>
    <t>2人往返：443.5+388+443.5+443.5</t>
  </si>
  <si>
    <t>供应商工作人员差旅（食宿）</t>
  </si>
  <si>
    <t>目的地（餐饮、住宿等标准）</t>
  </si>
  <si>
    <t>6月2-6日</t>
  </si>
  <si>
    <t>外请工作人员</t>
  </si>
  <si>
    <t>人员费用合计</t>
  </si>
  <si>
    <t>其他杂项</t>
  </si>
  <si>
    <t>生日蛋糕</t>
  </si>
  <si>
    <t>其他项费用合计</t>
  </si>
  <si>
    <t>酒店服务费</t>
  </si>
  <si>
    <t>其他服务费</t>
  </si>
  <si>
    <t>税率</t>
  </si>
  <si>
    <r>
      <rPr>
        <b/>
        <sz val="12"/>
        <rFont val="微软雅黑"/>
        <family val="2"/>
        <charset val="134"/>
      </rPr>
      <t>最终报价（RMB）:</t>
    </r>
    <r>
      <rPr>
        <b/>
        <sz val="12"/>
        <color indexed="10"/>
        <rFont val="微软雅黑"/>
        <family val="2"/>
        <charset val="134"/>
      </rPr>
      <t>（含税报价）</t>
    </r>
  </si>
  <si>
    <t>一旦正式回复本询价单，即表示双方可接受以下要求：</t>
  </si>
  <si>
    <t>1. 此表数量1是人数，或者东西的数量，没有数量2的可以不填</t>
  </si>
  <si>
    <t>2. 请按照我们询价的服务内容填写本询价单</t>
  </si>
  <si>
    <t>3.如果有增加的项目，请在对应的服务内容后边增加行数</t>
  </si>
  <si>
    <t>4. 请务必给出明细报价</t>
  </si>
  <si>
    <t>5. 报价的数量可能因需求的变化发生变化</t>
  </si>
  <si>
    <t>6. 360保留议价权利</t>
  </si>
  <si>
    <t>制作</t>
    <phoneticPr fontId="16" type="noConversion"/>
  </si>
  <si>
    <t>6月2-5日</t>
    <phoneticPr fontId="16" type="noConversion"/>
  </si>
  <si>
    <t>白板纸、白板笔</t>
    <phoneticPr fontId="16" type="noConversion"/>
  </si>
  <si>
    <t>VIP休息室茶点</t>
    <phoneticPr fontId="16" type="noConversion"/>
  </si>
  <si>
    <t>巴黎水、依云矿泉水</t>
    <phoneticPr fontId="16" type="noConversion"/>
  </si>
  <si>
    <t>采购</t>
    <phoneticPr fontId="16" type="noConversion"/>
  </si>
  <si>
    <t>次</t>
    <phoneticPr fontId="16" type="noConversion"/>
  </si>
  <si>
    <t>项</t>
    <phoneticPr fontId="16" type="noConversion"/>
  </si>
  <si>
    <t>雨花茶、点心、红牛</t>
    <phoneticPr fontId="16" type="noConversion"/>
  </si>
  <si>
    <t>房间号</t>
    <phoneticPr fontId="16" type="noConversion"/>
  </si>
  <si>
    <t>姓名</t>
  </si>
  <si>
    <t>性别</t>
  </si>
  <si>
    <t>公司全称</t>
    <rPh sb="2" eb="3">
      <t>quan'cheng</t>
    </rPh>
    <phoneticPr fontId="16" type="noConversion"/>
  </si>
  <si>
    <t>职务</t>
  </si>
  <si>
    <t>6月2号入住</t>
    <phoneticPr fontId="16" type="noConversion"/>
  </si>
  <si>
    <t>6月3号入住</t>
    <phoneticPr fontId="16" type="noConversion"/>
  </si>
  <si>
    <t>6月4号入住</t>
    <phoneticPr fontId="16" type="noConversion"/>
  </si>
  <si>
    <t>6月5号入住</t>
    <phoneticPr fontId="16" type="noConversion"/>
  </si>
  <si>
    <t>姚巍</t>
  </si>
  <si>
    <t>男</t>
  </si>
  <si>
    <t>海南一伙人网络科技有限公司</t>
  </si>
  <si>
    <t>代理商增值负责人</t>
  </si>
  <si>
    <t>叶子伦</t>
  </si>
  <si>
    <t>代理商渠道账户负责人</t>
  </si>
  <si>
    <t>李建华</t>
    <phoneticPr fontId="16" type="noConversion"/>
  </si>
  <si>
    <t>男</t>
    <phoneticPr fontId="16" type="noConversion"/>
  </si>
  <si>
    <t>云南酷虎科技有限公司</t>
    <phoneticPr fontId="16" type="noConversion"/>
  </si>
  <si>
    <t>胡正强</t>
    <phoneticPr fontId="16" type="noConversion"/>
  </si>
  <si>
    <t>秦琦</t>
    <phoneticPr fontId="16" type="noConversion"/>
  </si>
  <si>
    <t>上海经格网络科技有限公司</t>
    <phoneticPr fontId="16" type="noConversion"/>
  </si>
  <si>
    <t>方天宇</t>
    <phoneticPr fontId="16" type="noConversion"/>
  </si>
  <si>
    <t>胡震宇</t>
    <phoneticPr fontId="16" type="noConversion"/>
  </si>
  <si>
    <t>上海奇搜网络科技有限公司</t>
    <phoneticPr fontId="16" type="noConversion"/>
  </si>
  <si>
    <t>卢超</t>
    <phoneticPr fontId="16" type="noConversion"/>
  </si>
  <si>
    <t>孙小安</t>
    <phoneticPr fontId="16" type="noConversion"/>
  </si>
  <si>
    <t>天津企悦在线科技股份有限公司</t>
  </si>
  <si>
    <t>李昊泽</t>
    <phoneticPr fontId="16" type="noConversion"/>
  </si>
  <si>
    <t>周晓峰</t>
    <phoneticPr fontId="16" type="noConversion"/>
  </si>
  <si>
    <t>新疆好搜网络科技有限公司</t>
    <phoneticPr fontId="16" type="noConversion"/>
  </si>
  <si>
    <t>陈超</t>
    <phoneticPr fontId="16" type="noConversion"/>
  </si>
  <si>
    <t>李旭</t>
  </si>
  <si>
    <t>河南三百六信息技术有限公司</t>
  </si>
  <si>
    <t>田东阳</t>
    <phoneticPr fontId="16" type="noConversion"/>
  </si>
  <si>
    <t>河南三百六信息技术有限公司</t>
    <phoneticPr fontId="16" type="noConversion"/>
  </si>
  <si>
    <t>岳帅</t>
  </si>
  <si>
    <t>淄博道同网络科技有限公司</t>
  </si>
  <si>
    <t>徐凌杰</t>
  </si>
  <si>
    <t>宁恒</t>
  </si>
  <si>
    <t>江苏飞视文化发展有限公司</t>
  </si>
  <si>
    <t>邓曦</t>
  </si>
  <si>
    <t>纪宏宇</t>
    <phoneticPr fontId="16" type="noConversion"/>
  </si>
  <si>
    <t>大连通鼎网络科技有限责任公司</t>
  </si>
  <si>
    <t>颜斌</t>
  </si>
  <si>
    <t>李娇龙</t>
  </si>
  <si>
    <t>杭州广桥集客网络技术有限公司</t>
  </si>
  <si>
    <t>祝杭春</t>
  </si>
  <si>
    <t>雷节豹</t>
    <phoneticPr fontId="16" type="noConversion"/>
  </si>
  <si>
    <t>温州广桥网络技术有限公司</t>
  </si>
  <si>
    <t>岳丕炮</t>
  </si>
  <si>
    <t>王洪强</t>
    <phoneticPr fontId="16" type="noConversion"/>
  </si>
  <si>
    <t>潍坊点睛网络科技有限公司</t>
    <phoneticPr fontId="16" type="noConversion"/>
  </si>
  <si>
    <t>傅哲军</t>
    <phoneticPr fontId="16" type="noConversion"/>
  </si>
  <si>
    <t>浙江搜派信息科技有限公司</t>
  </si>
  <si>
    <t>郑小凯</t>
    <phoneticPr fontId="16" type="noConversion"/>
  </si>
  <si>
    <t>泛亚信息技术（福建）有限公司</t>
    <phoneticPr fontId="16" type="noConversion"/>
  </si>
  <si>
    <t>刘吉青</t>
  </si>
  <si>
    <t>深圳市力玛网络科技有限公司</t>
  </si>
  <si>
    <t>李柯赋</t>
    <phoneticPr fontId="16" type="noConversion"/>
  </si>
  <si>
    <t>内蒙古点睛网络科技有限公司</t>
    <phoneticPr fontId="16" type="noConversion"/>
  </si>
  <si>
    <t>张京</t>
    <phoneticPr fontId="16" type="noConversion"/>
  </si>
  <si>
    <t>山西晋商讯网络科技有限责任公司</t>
    <phoneticPr fontId="16" type="noConversion"/>
  </si>
  <si>
    <t>田晨</t>
  </si>
  <si>
    <t>西安伯登信息科技有限公司</t>
  </si>
  <si>
    <t>程龙</t>
    <phoneticPr fontId="16" type="noConversion"/>
  </si>
  <si>
    <t>新乡点搜网络科技有限公司</t>
    <phoneticPr fontId="16" type="noConversion"/>
  </si>
  <si>
    <t>唐浩民</t>
  </si>
  <si>
    <t>成都龙擎网络科技有限公司</t>
  </si>
  <si>
    <t>何子中</t>
    <phoneticPr fontId="16" type="noConversion"/>
  </si>
  <si>
    <t>贵州爱克斯网络科技有限公司</t>
    <phoneticPr fontId="16" type="noConversion"/>
  </si>
  <si>
    <t>刘朝见</t>
  </si>
  <si>
    <t>北京全时天地在线网络信息股份有限公司</t>
  </si>
  <si>
    <t>武战强</t>
    <phoneticPr fontId="16" type="noConversion"/>
  </si>
  <si>
    <t>河北昱泰天成电子科技有限公司</t>
    <phoneticPr fontId="16" type="noConversion"/>
  </si>
  <si>
    <t>郎会永</t>
  </si>
  <si>
    <t>青岛搜讯传媒有限公司</t>
  </si>
  <si>
    <t>石明</t>
    <phoneticPr fontId="16" type="noConversion"/>
  </si>
  <si>
    <t>沈阳奇思锐盟网络技术有限公司</t>
    <phoneticPr fontId="16" type="noConversion"/>
  </si>
  <si>
    <t>李高伟</t>
  </si>
  <si>
    <t>安徽安搜信息技术有限公司</t>
  </si>
  <si>
    <t>章璋</t>
    <phoneticPr fontId="16" type="noConversion"/>
  </si>
  <si>
    <t>李莉</t>
    <phoneticPr fontId="16" type="noConversion"/>
  </si>
  <si>
    <t>女</t>
  </si>
  <si>
    <t>广西南宁一伙人网络科技有限公司</t>
    <phoneticPr fontId="16" type="noConversion"/>
  </si>
  <si>
    <t>黎汶玲</t>
    <phoneticPr fontId="16" type="noConversion"/>
  </si>
  <si>
    <t>刘玉宏</t>
    <phoneticPr fontId="16" type="noConversion"/>
  </si>
  <si>
    <t>哈尔滨市添翼鸿图网络科技开发有限责任公司</t>
    <phoneticPr fontId="16" type="noConversion"/>
  </si>
  <si>
    <t>王瑞</t>
    <phoneticPr fontId="16" type="noConversion"/>
  </si>
  <si>
    <t>焦红洁</t>
    <rPh sb="0" eb="3">
      <t>j h j</t>
    </rPh>
    <phoneticPr fontId="16" type="noConversion"/>
  </si>
  <si>
    <t>女</t>
    <rPh sb="0" eb="1">
      <t>nü</t>
    </rPh>
    <phoneticPr fontId="16" type="noConversion"/>
  </si>
  <si>
    <t>湖南好搜信息服务有限公司</t>
    <rPh sb="0" eb="1">
      <t>nü</t>
    </rPh>
    <phoneticPr fontId="16" type="noConversion"/>
  </si>
  <si>
    <t>白茹</t>
    <phoneticPr fontId="16" type="noConversion"/>
  </si>
  <si>
    <t>湖南好搜信息服务有限公司</t>
    <phoneticPr fontId="16" type="noConversion"/>
  </si>
  <si>
    <t>石俊杰</t>
    <phoneticPr fontId="16" type="noConversion"/>
  </si>
  <si>
    <t>女</t>
    <phoneticPr fontId="16" type="noConversion"/>
  </si>
  <si>
    <t>吉林省悦然科技有限公司</t>
    <phoneticPr fontId="16" type="noConversion"/>
  </si>
  <si>
    <t>张楠楠</t>
    <phoneticPr fontId="16" type="noConversion"/>
  </si>
  <si>
    <r>
      <t>代理商增值</t>
    </r>
    <r>
      <rPr>
        <sz val="10"/>
        <color theme="1"/>
        <rFont val="微软雅黑"/>
        <family val="2"/>
        <charset val="134"/>
      </rPr>
      <t>负责人</t>
    </r>
    <phoneticPr fontId="16" type="noConversion"/>
  </si>
  <si>
    <t>郎需平</t>
  </si>
  <si>
    <t>济南康健网络技术有限公司</t>
  </si>
  <si>
    <t>王海女</t>
  </si>
  <si>
    <t>夏佳丽</t>
    <phoneticPr fontId="16" type="noConversion"/>
  </si>
  <si>
    <t>武汉奇好科技有限公司</t>
    <phoneticPr fontId="16" type="noConversion"/>
  </si>
  <si>
    <t>吕芳</t>
    <phoneticPr fontId="16" type="noConversion"/>
  </si>
  <si>
    <t>翁利君</t>
  </si>
  <si>
    <t>重庆智佳信息科技有限公司</t>
  </si>
  <si>
    <t>舒雪飞</t>
  </si>
  <si>
    <t>陈继兰</t>
    <phoneticPr fontId="16" type="noConversion"/>
  </si>
  <si>
    <t>福州快搜网络技术有限公司</t>
    <phoneticPr fontId="16" type="noConversion"/>
  </si>
  <si>
    <t>赵琨</t>
    <phoneticPr fontId="16" type="noConversion"/>
  </si>
  <si>
    <t>王惠珍</t>
  </si>
  <si>
    <t>广州国通信息科技有限公司</t>
  </si>
  <si>
    <t>温美霞</t>
  </si>
  <si>
    <t>陈辉</t>
    <phoneticPr fontId="16" type="noConversion"/>
  </si>
  <si>
    <t>湖南振企信息技术有限公司</t>
    <phoneticPr fontId="16" type="noConversion"/>
  </si>
  <si>
    <t>曹娟</t>
    <phoneticPr fontId="16" type="noConversion"/>
  </si>
  <si>
    <t>于晔</t>
  </si>
  <si>
    <t>常州麦火信息科技有限公司</t>
  </si>
  <si>
    <t>代理商增值负责人</t>
    <phoneticPr fontId="16" type="noConversion"/>
  </si>
  <si>
    <t>罗情</t>
    <phoneticPr fontId="16" type="noConversion"/>
  </si>
  <si>
    <t>郭怀芳</t>
    <phoneticPr fontId="16" type="noConversion"/>
  </si>
  <si>
    <t>苏州慕名信息技术有限公司</t>
    <phoneticPr fontId="16" type="noConversion"/>
  </si>
  <si>
    <t>彭雪琴</t>
    <phoneticPr fontId="16" type="noConversion"/>
  </si>
  <si>
    <t>李萍</t>
    <phoneticPr fontId="16" type="noConversion"/>
  </si>
  <si>
    <t>安徽安搜信息技术有限公司</t>
    <phoneticPr fontId="16" type="noConversion"/>
  </si>
  <si>
    <t>贾姗姗</t>
    <phoneticPr fontId="16" type="noConversion"/>
  </si>
  <si>
    <t>王雪</t>
    <phoneticPr fontId="16" type="noConversion"/>
  </si>
  <si>
    <t>罗丽娟</t>
  </si>
  <si>
    <t>周慧</t>
    <phoneticPr fontId="16" type="noConversion"/>
  </si>
  <si>
    <t>陈丹彬</t>
    <phoneticPr fontId="16" type="noConversion"/>
  </si>
  <si>
    <t>泛亚信息技术（福建）有限公司泉州分公司</t>
    <phoneticPr fontId="16" type="noConversion"/>
  </si>
  <si>
    <t>蔡婷</t>
  </si>
  <si>
    <t>江西泛亚信息技术有限公司</t>
  </si>
  <si>
    <t>严慧颖</t>
  </si>
  <si>
    <t>胡倩倩</t>
    <phoneticPr fontId="16" type="noConversion"/>
  </si>
  <si>
    <t>潘力园</t>
    <phoneticPr fontId="16" type="noConversion"/>
  </si>
  <si>
    <t>冯果</t>
  </si>
  <si>
    <t>刘明锐</t>
    <phoneticPr fontId="16" type="noConversion"/>
  </si>
  <si>
    <t>张维莉</t>
  </si>
  <si>
    <t>杨婷</t>
    <phoneticPr fontId="16" type="noConversion"/>
  </si>
  <si>
    <t>王玉洁</t>
    <phoneticPr fontId="16" type="noConversion"/>
  </si>
  <si>
    <t>陈策</t>
    <phoneticPr fontId="16" type="noConversion"/>
  </si>
  <si>
    <t>田博蕾</t>
  </si>
  <si>
    <t>王艳双</t>
    <phoneticPr fontId="16" type="noConversion"/>
  </si>
  <si>
    <t>何蓓</t>
    <phoneticPr fontId="16" type="noConversion"/>
  </si>
  <si>
    <t>360总部</t>
  </si>
  <si>
    <t>总部嘉宾</t>
  </si>
  <si>
    <t>赵艳艳</t>
    <phoneticPr fontId="16" type="noConversion"/>
  </si>
  <si>
    <t>刘艳丽</t>
    <phoneticPr fontId="16" type="noConversion"/>
  </si>
  <si>
    <t>徼天祺</t>
    <phoneticPr fontId="16" type="noConversion"/>
  </si>
  <si>
    <t>徐闯</t>
  </si>
  <si>
    <t>刘小丽</t>
    <phoneticPr fontId="16" type="noConversion"/>
  </si>
  <si>
    <t>360总部</t>
    <phoneticPr fontId="16" type="noConversion"/>
  </si>
  <si>
    <t>金明璐</t>
    <phoneticPr fontId="16" type="noConversion"/>
  </si>
  <si>
    <t>张霖</t>
    <phoneticPr fontId="16" type="noConversion"/>
  </si>
  <si>
    <t>张平</t>
    <rPh sb="0" eb="1">
      <t>zhang'ping</t>
    </rPh>
    <phoneticPr fontId="16" type="noConversion"/>
  </si>
  <si>
    <t>曲双全</t>
    <phoneticPr fontId="16" type="noConversion"/>
  </si>
  <si>
    <t>殷达</t>
    <phoneticPr fontId="16" type="noConversion"/>
  </si>
  <si>
    <t>刘悦</t>
    <phoneticPr fontId="16" type="noConversion"/>
  </si>
  <si>
    <t>解博文</t>
    <phoneticPr fontId="16" type="noConversion"/>
  </si>
  <si>
    <t>魏国荣</t>
    <phoneticPr fontId="16" type="noConversion"/>
  </si>
  <si>
    <t>佘俐</t>
    <phoneticPr fontId="16" type="noConversion"/>
  </si>
  <si>
    <t>王小岩</t>
    <phoneticPr fontId="16" type="noConversion"/>
  </si>
  <si>
    <t>王陈晨</t>
  </si>
  <si>
    <t>李静然</t>
    <phoneticPr fontId="16" type="noConversion"/>
  </si>
  <si>
    <t>魏萍</t>
    <phoneticPr fontId="16" type="noConversion"/>
  </si>
  <si>
    <t>总部嘉宾</t>
    <phoneticPr fontId="16" type="noConversion"/>
  </si>
  <si>
    <t>孙骞</t>
  </si>
  <si>
    <t>王青利</t>
    <rPh sb="0" eb="1">
      <t>wang qing li</t>
    </rPh>
    <phoneticPr fontId="16" type="noConversion"/>
  </si>
  <si>
    <t>田野</t>
    <rPh sb="0" eb="1">
      <t>tian'ye</t>
    </rPh>
    <phoneticPr fontId="16" type="noConversion"/>
  </si>
  <si>
    <t>谭增权</t>
  </si>
  <si>
    <t>许刚</t>
    <phoneticPr fontId="16" type="noConversion"/>
  </si>
  <si>
    <t>孙力军</t>
  </si>
  <si>
    <t>张立辉</t>
    <phoneticPr fontId="16" type="noConversion"/>
  </si>
  <si>
    <t>陈冠宇</t>
    <rPh sb="0" eb="1">
      <t>chen</t>
    </rPh>
    <rPh sb="1" eb="2">
      <t>guan'yu</t>
    </rPh>
    <phoneticPr fontId="16" type="noConversion"/>
  </si>
  <si>
    <t>张立旭</t>
    <phoneticPr fontId="16" type="noConversion"/>
  </si>
  <si>
    <t>杨格非</t>
    <phoneticPr fontId="16" type="noConversion"/>
  </si>
  <si>
    <t>张世伟</t>
    <phoneticPr fontId="16" type="noConversion"/>
  </si>
  <si>
    <t>王碧豪</t>
  </si>
  <si>
    <t>王晋岩</t>
    <phoneticPr fontId="16" type="noConversion"/>
  </si>
  <si>
    <t>王磊</t>
    <phoneticPr fontId="16" type="noConversion"/>
  </si>
  <si>
    <t>王恒</t>
    <phoneticPr fontId="16" type="noConversion"/>
  </si>
  <si>
    <t>张小龙</t>
    <rPh sb="0" eb="1">
      <t>zhang</t>
    </rPh>
    <rPh sb="1" eb="2">
      <t>xiao'long</t>
    </rPh>
    <phoneticPr fontId="16" type="noConversion"/>
  </si>
  <si>
    <t>王钊</t>
    <phoneticPr fontId="16" type="noConversion"/>
  </si>
  <si>
    <t>周鹏</t>
    <rPh sb="0" eb="1">
      <t>zhou'peng</t>
    </rPh>
    <phoneticPr fontId="16" type="noConversion"/>
  </si>
  <si>
    <t>赵卓强</t>
    <rPh sb="0" eb="1">
      <t>zhao'zhuo'qiang</t>
    </rPh>
    <phoneticPr fontId="16" type="noConversion"/>
  </si>
  <si>
    <t>王野</t>
  </si>
  <si>
    <t>南京麦火信息科技有限公司</t>
  </si>
  <si>
    <t>不住</t>
  </si>
  <si>
    <t>陈圆圆</t>
  </si>
  <si>
    <t>赵忠阳</t>
  </si>
  <si>
    <t>赵方振</t>
    <rPh sb="0" eb="1">
      <t>zhao'fang'zhen</t>
    </rPh>
    <phoneticPr fontId="16" type="noConversion"/>
  </si>
  <si>
    <t>张雷</t>
    <rPh sb="0" eb="1">
      <t>zhang'lei</t>
    </rPh>
    <phoneticPr fontId="16" type="noConversion"/>
  </si>
  <si>
    <t>毛勇</t>
    <rPh sb="0" eb="1">
      <t>mao'yong</t>
    </rPh>
    <phoneticPr fontId="16" type="noConversion"/>
  </si>
  <si>
    <t>谷磊</t>
    <phoneticPr fontId="16" type="noConversion"/>
  </si>
  <si>
    <t>常治国</t>
    <rPh sb="0" eb="1">
      <t>chang</t>
    </rPh>
    <rPh sb="1" eb="2">
      <t>zhi'guo</t>
    </rPh>
    <phoneticPr fontId="16" type="noConversion"/>
  </si>
  <si>
    <t>总经理</t>
    <rPh sb="0" eb="1">
      <t>zong'jing'li</t>
    </rPh>
    <phoneticPr fontId="16" type="noConversion"/>
  </si>
  <si>
    <t>丁红兵</t>
    <rPh sb="0" eb="1">
      <t>ding'hong</t>
    </rPh>
    <rPh sb="2" eb="3">
      <t>bing</t>
    </rPh>
    <phoneticPr fontId="16" type="noConversion"/>
  </si>
  <si>
    <t>苗弘泽</t>
    <rPh sb="0" eb="1">
      <t>miao</t>
    </rPh>
    <rPh sb="1" eb="2">
      <t>hong</t>
    </rPh>
    <rPh sb="2" eb="3">
      <t>ze</t>
    </rPh>
    <phoneticPr fontId="16" type="noConversion"/>
  </si>
  <si>
    <t>音视频设备费用合计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</si>
</sst>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¥#,##0_);[Red]\(\¥#,##0\)"/>
    <numFmt numFmtId="177" formatCode="\¥#,##0.00_);[Red]\(\¥#,##0.00\)"/>
    <numFmt numFmtId="178" formatCode="0_);[Red]\(0\)"/>
  </numFmts>
  <fonts count="21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scheme val="minor"/>
    </font>
    <font>
      <sz val="12"/>
      <name val="微软雅黑"/>
      <family val="2"/>
      <charset val="134"/>
    </font>
    <font>
      <b/>
      <sz val="12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b/>
      <sz val="9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name val="微软雅黑"/>
      <family val="2"/>
      <charset val="134"/>
    </font>
    <font>
      <sz val="9"/>
      <color rgb="FFFF0000"/>
      <name val="微软雅黑"/>
      <family val="2"/>
      <charset val="134"/>
    </font>
    <font>
      <sz val="10"/>
      <color rgb="FF000000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b/>
      <sz val="12"/>
      <color indexed="10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color rgb="FF000000"/>
      <name val="微软雅黑"/>
      <family val="2"/>
      <charset val="134"/>
    </font>
    <font>
      <sz val="9"/>
      <color rgb="FFFF0000"/>
      <name val="微软雅黑"/>
      <family val="2"/>
      <charset val="134"/>
    </font>
    <font>
      <sz val="11"/>
      <name val="等线"/>
      <family val="3"/>
      <charset val="134"/>
    </font>
    <font>
      <sz val="11"/>
      <color rgb="FF000000"/>
      <name val="等线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0" fontId="19" fillId="0" borderId="0">
      <alignment vertical="center"/>
    </xf>
    <xf numFmtId="0" fontId="1" fillId="0" borderId="0">
      <alignment vertical="center"/>
    </xf>
    <xf numFmtId="0" fontId="1" fillId="0" borderId="0"/>
  </cellStyleXfs>
  <cellXfs count="141">
    <xf numFmtId="0" fontId="0" fillId="0" borderId="0" xfId="0"/>
    <xf numFmtId="0" fontId="2" fillId="2" borderId="0" xfId="0" applyFont="1" applyFill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/>
    <xf numFmtId="0" fontId="3" fillId="2" borderId="0" xfId="0" applyFont="1" applyFill="1"/>
    <xf numFmtId="0" fontId="2" fillId="2" borderId="0" xfId="0" applyFont="1" applyFill="1" applyAlignment="1">
      <alignment horizontal="center"/>
    </xf>
    <xf numFmtId="38" fontId="2" fillId="2" borderId="0" xfId="0" applyNumberFormat="1" applyFont="1" applyFill="1" applyAlignment="1">
      <alignment horizontal="center"/>
    </xf>
    <xf numFmtId="0" fontId="5" fillId="3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58" fontId="6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38" fontId="8" fillId="3" borderId="4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38" fontId="10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38" fontId="10" fillId="0" borderId="9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58" fontId="10" fillId="0" borderId="15" xfId="0" applyNumberFormat="1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38" fontId="10" fillId="0" borderId="16" xfId="0" applyNumberFormat="1" applyFont="1" applyFill="1" applyBorder="1" applyAlignment="1">
      <alignment horizontal="center" vertical="center" wrapText="1"/>
    </xf>
    <xf numFmtId="176" fontId="10" fillId="0" borderId="16" xfId="0" applyNumberFormat="1" applyFont="1" applyFill="1" applyBorder="1" applyAlignment="1">
      <alignment horizontal="center" vertical="center" wrapText="1"/>
    </xf>
    <xf numFmtId="58" fontId="10" fillId="0" borderId="17" xfId="0" applyNumberFormat="1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 wrapText="1"/>
    </xf>
    <xf numFmtId="177" fontId="10" fillId="0" borderId="16" xfId="0" applyNumberFormat="1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left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left" vertical="center" wrapText="1"/>
    </xf>
    <xf numFmtId="177" fontId="10" fillId="0" borderId="9" xfId="0" applyNumberFormat="1" applyFont="1" applyFill="1" applyBorder="1" applyAlignment="1">
      <alignment horizontal="center" vertical="center" wrapText="1"/>
    </xf>
    <xf numFmtId="0" fontId="10" fillId="0" borderId="29" xfId="0" applyFont="1" applyFill="1" applyBorder="1" applyAlignment="1">
      <alignment horizontal="left" vertical="center" wrapText="1"/>
    </xf>
    <xf numFmtId="177" fontId="9" fillId="0" borderId="19" xfId="0" applyNumberFormat="1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 wrapText="1"/>
    </xf>
    <xf numFmtId="177" fontId="10" fillId="0" borderId="16" xfId="0" applyNumberFormat="1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29" xfId="0" applyFont="1" applyFill="1" applyBorder="1" applyAlignment="1">
      <alignment horizontal="center" vertical="center" wrapText="1"/>
    </xf>
    <xf numFmtId="0" fontId="12" fillId="0" borderId="29" xfId="0" applyFont="1" applyFill="1" applyBorder="1" applyAlignment="1">
      <alignment horizontal="center" vertical="center" wrapText="1"/>
    </xf>
    <xf numFmtId="0" fontId="10" fillId="0" borderId="29" xfId="0" applyFont="1" applyFill="1" applyBorder="1" applyAlignment="1">
      <alignment horizontal="center" vertical="center" wrapText="1"/>
    </xf>
    <xf numFmtId="0" fontId="13" fillId="0" borderId="28" xfId="0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9" fontId="11" fillId="0" borderId="17" xfId="0" applyNumberFormat="1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vertical="center" wrapText="1"/>
    </xf>
    <xf numFmtId="176" fontId="10" fillId="0" borderId="3" xfId="0" applyNumberFormat="1" applyFont="1" applyFill="1" applyBorder="1" applyAlignment="1">
      <alignment vertical="center" wrapText="1"/>
    </xf>
    <xf numFmtId="9" fontId="10" fillId="0" borderId="17" xfId="0" applyNumberFormat="1" applyFont="1" applyFill="1" applyBorder="1" applyAlignment="1">
      <alignment horizontal="center" vertical="center" wrapText="1"/>
    </xf>
    <xf numFmtId="38" fontId="2" fillId="2" borderId="0" xfId="0" applyNumberFormat="1" applyFont="1" applyFill="1"/>
    <xf numFmtId="0" fontId="12" fillId="0" borderId="32" xfId="0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177" fontId="9" fillId="2" borderId="1" xfId="0" applyNumberFormat="1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vertical="center"/>
    </xf>
    <xf numFmtId="0" fontId="17" fillId="0" borderId="28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8" fillId="0" borderId="28" xfId="0" applyFont="1" applyFill="1" applyBorder="1" applyAlignment="1">
      <alignment horizontal="center" vertical="center" wrapText="1"/>
    </xf>
    <xf numFmtId="176" fontId="17" fillId="0" borderId="1" xfId="0" applyNumberFormat="1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58" fontId="10" fillId="0" borderId="22" xfId="0" applyNumberFormat="1" applyFont="1" applyFill="1" applyBorder="1" applyAlignment="1">
      <alignment horizontal="center" vertical="center" wrapText="1"/>
    </xf>
    <xf numFmtId="176" fontId="10" fillId="0" borderId="9" xfId="0" applyNumberFormat="1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38" fontId="11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49" fontId="13" fillId="4" borderId="1" xfId="1" applyNumberFormat="1" applyFont="1" applyFill="1" applyBorder="1" applyAlignment="1">
      <alignment horizontal="left" vertical="center"/>
    </xf>
    <xf numFmtId="178" fontId="13" fillId="4" borderId="1" xfId="1" applyNumberFormat="1" applyFont="1" applyFill="1" applyBorder="1" applyAlignment="1">
      <alignment horizontal="left" vertical="center"/>
    </xf>
    <xf numFmtId="49" fontId="13" fillId="4" borderId="33" xfId="1" applyNumberFormat="1" applyFont="1" applyFill="1" applyBorder="1" applyAlignment="1">
      <alignment horizontal="left" vertical="center"/>
    </xf>
    <xf numFmtId="0" fontId="7" fillId="5" borderId="1" xfId="3" applyFont="1" applyFill="1" applyBorder="1" applyAlignment="1">
      <alignment horizontal="left" vertical="center"/>
    </xf>
    <xf numFmtId="0" fontId="0" fillId="5" borderId="1" xfId="0" applyFill="1" applyBorder="1" applyAlignment="1">
      <alignment horizontal="left"/>
    </xf>
    <xf numFmtId="0" fontId="13" fillId="5" borderId="1" xfId="0" applyFont="1" applyFill="1" applyBorder="1" applyAlignment="1">
      <alignment horizontal="left" vertical="center"/>
    </xf>
    <xf numFmtId="0" fontId="7" fillId="5" borderId="4" xfId="3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left" vertical="center"/>
    </xf>
    <xf numFmtId="0" fontId="7" fillId="5" borderId="9" xfId="3" applyFont="1" applyFill="1" applyBorder="1" applyAlignment="1">
      <alignment horizontal="left" vertical="center"/>
    </xf>
    <xf numFmtId="0" fontId="7" fillId="6" borderId="1" xfId="3" applyFont="1" applyFill="1" applyBorder="1" applyAlignment="1">
      <alignment horizontal="left" vertical="center"/>
    </xf>
    <xf numFmtId="0" fontId="13" fillId="6" borderId="1" xfId="0" applyFont="1" applyFill="1" applyBorder="1" applyAlignment="1">
      <alignment horizontal="left" vertical="center"/>
    </xf>
    <xf numFmtId="0" fontId="0" fillId="6" borderId="1" xfId="0" applyFill="1" applyBorder="1" applyAlignment="1">
      <alignment horizontal="left"/>
    </xf>
    <xf numFmtId="0" fontId="6" fillId="6" borderId="1" xfId="0" applyFont="1" applyFill="1" applyBorder="1" applyAlignment="1">
      <alignment horizontal="left"/>
    </xf>
    <xf numFmtId="0" fontId="20" fillId="6" borderId="1" xfId="1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left" vertical="center"/>
    </xf>
    <xf numFmtId="58" fontId="7" fillId="6" borderId="1" xfId="3" applyNumberFormat="1" applyFont="1" applyFill="1" applyBorder="1" applyAlignment="1">
      <alignment horizontal="left" vertical="center"/>
    </xf>
    <xf numFmtId="0" fontId="7" fillId="7" borderId="1" xfId="3" applyFont="1" applyFill="1" applyBorder="1" applyAlignment="1">
      <alignment horizontal="left" vertical="center"/>
    </xf>
    <xf numFmtId="58" fontId="7" fillId="7" borderId="1" xfId="3" applyNumberFormat="1" applyFont="1" applyFill="1" applyBorder="1" applyAlignment="1">
      <alignment horizontal="left" vertical="center"/>
    </xf>
    <xf numFmtId="0" fontId="7" fillId="7" borderId="1" xfId="2" applyFont="1" applyFill="1" applyBorder="1" applyAlignment="1">
      <alignment horizontal="left" vertical="center"/>
    </xf>
    <xf numFmtId="178" fontId="7" fillId="7" borderId="1" xfId="2" applyNumberFormat="1" applyFont="1" applyFill="1" applyBorder="1" applyAlignment="1">
      <alignment horizontal="left" vertical="center"/>
    </xf>
    <xf numFmtId="0" fontId="0" fillId="7" borderId="1" xfId="0" applyFill="1" applyBorder="1" applyAlignment="1">
      <alignment horizontal="left"/>
    </xf>
    <xf numFmtId="178" fontId="0" fillId="7" borderId="1" xfId="0" applyNumberFormat="1" applyFill="1" applyBorder="1" applyAlignment="1">
      <alignment horizontal="left"/>
    </xf>
    <xf numFmtId="0" fontId="6" fillId="7" borderId="1" xfId="0" applyFont="1" applyFill="1" applyBorder="1" applyAlignment="1"/>
    <xf numFmtId="0" fontId="13" fillId="7" borderId="1" xfId="0" applyFont="1" applyFill="1" applyBorder="1" applyAlignment="1">
      <alignment horizontal="left" vertical="center"/>
    </xf>
    <xf numFmtId="0" fontId="20" fillId="7" borderId="1" xfId="1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left" vertical="center" wrapText="1"/>
    </xf>
    <xf numFmtId="0" fontId="9" fillId="0" borderId="18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9" fillId="0" borderId="19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7" fillId="6" borderId="4" xfId="2" applyFont="1" applyFill="1" applyBorder="1" applyAlignment="1">
      <alignment horizontal="left" vertical="center"/>
    </xf>
    <xf numFmtId="0" fontId="7" fillId="6" borderId="9" xfId="2" applyFont="1" applyFill="1" applyBorder="1" applyAlignment="1">
      <alignment horizontal="left" vertical="center"/>
    </xf>
    <xf numFmtId="178" fontId="7" fillId="6" borderId="4" xfId="2" applyNumberFormat="1" applyFont="1" applyFill="1" applyBorder="1" applyAlignment="1">
      <alignment horizontal="left" vertical="center"/>
    </xf>
    <xf numFmtId="178" fontId="7" fillId="6" borderId="9" xfId="2" applyNumberFormat="1" applyFont="1" applyFill="1" applyBorder="1" applyAlignment="1">
      <alignment horizontal="left" vertical="center"/>
    </xf>
    <xf numFmtId="0" fontId="7" fillId="7" borderId="1" xfId="2" applyFont="1" applyFill="1" applyBorder="1" applyAlignment="1">
      <alignment horizontal="left" vertical="center"/>
    </xf>
    <xf numFmtId="178" fontId="7" fillId="7" borderId="1" xfId="2" applyNumberFormat="1" applyFont="1" applyFill="1" applyBorder="1" applyAlignment="1">
      <alignment horizontal="left" vertical="center"/>
    </xf>
    <xf numFmtId="0" fontId="7" fillId="5" borderId="4" xfId="2" applyFont="1" applyFill="1" applyBorder="1" applyAlignment="1">
      <alignment horizontal="left" vertical="center"/>
    </xf>
    <xf numFmtId="0" fontId="7" fillId="5" borderId="9" xfId="2" applyFont="1" applyFill="1" applyBorder="1" applyAlignment="1">
      <alignment horizontal="left" vertical="center"/>
    </xf>
    <xf numFmtId="178" fontId="7" fillId="5" borderId="4" xfId="2" applyNumberFormat="1" applyFont="1" applyFill="1" applyBorder="1" applyAlignment="1">
      <alignment horizontal="left" vertical="center"/>
    </xf>
    <xf numFmtId="178" fontId="7" fillId="5" borderId="9" xfId="2" applyNumberFormat="1" applyFont="1" applyFill="1" applyBorder="1" applyAlignment="1">
      <alignment horizontal="left" vertical="center"/>
    </xf>
  </cellXfs>
  <cellStyles count="4">
    <cellStyle name="常规" xfId="0" builtinId="0"/>
    <cellStyle name="常规 2 2" xfId="3" xr:uid="{700BC8EE-F159-4FC5-B0CC-32B14666D38B}"/>
    <cellStyle name="常规 3" xfId="1" xr:uid="{BCC0C6EC-6079-4F9B-AB62-CC3F352912F1}"/>
    <cellStyle name="常规 4" xfId="2" xr:uid="{A0DA68C8-905C-44FE-BD26-3FE88BC296AE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1827741</xdr:colOff>
      <xdr:row>0</xdr:row>
      <xdr:rowOff>650860</xdr:rowOff>
    </xdr:to>
    <xdr:pic>
      <xdr:nvPicPr>
        <xdr:cNvPr id="2" name="图片 1" descr="说明: 说明: 签名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1615" y="0"/>
          <a:ext cx="2748915" cy="650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信息收集表"/>
      <sheetName val="转机航班推荐"/>
      <sheetName val="Sheet2"/>
      <sheetName val="代理商航班推荐"/>
    </sheet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35"/>
  <sheetViews>
    <sheetView tabSelected="1" topLeftCell="A40" zoomScale="70" zoomScaleNormal="70" workbookViewId="0">
      <selection activeCell="K45" sqref="K45"/>
    </sheetView>
  </sheetViews>
  <sheetFormatPr defaultColWidth="9" defaultRowHeight="0" customHeight="1" zeroHeight="1" x14ac:dyDescent="0.4"/>
  <cols>
    <col min="1" max="1" width="2.90625" style="4" customWidth="1"/>
    <col min="2" max="2" width="12.08984375" style="4" customWidth="1"/>
    <col min="3" max="3" width="30.7265625" style="4" customWidth="1"/>
    <col min="4" max="4" width="30.08984375" style="5" customWidth="1"/>
    <col min="5" max="5" width="13.7265625" style="6" customWidth="1"/>
    <col min="6" max="6" width="15.6328125" style="6" customWidth="1"/>
    <col min="7" max="7" width="10.36328125" style="7" customWidth="1"/>
    <col min="8" max="8" width="10.36328125" style="6" customWidth="1"/>
    <col min="9" max="9" width="11.26953125" style="4" bestFit="1" customWidth="1"/>
    <col min="10" max="10" width="12" style="4" customWidth="1"/>
    <col min="11" max="11" width="55.26953125" style="4" customWidth="1"/>
    <col min="12" max="12" width="3" style="4" customWidth="1"/>
    <col min="13" max="252" width="9" style="4"/>
    <col min="253" max="253" width="2.90625" style="4" customWidth="1"/>
    <col min="254" max="254" width="9" style="4" customWidth="1"/>
    <col min="255" max="255" width="12.6328125" style="4" customWidth="1"/>
    <col min="256" max="256" width="11.453125" style="4" customWidth="1"/>
    <col min="257" max="257" width="10.08984375" style="4" customWidth="1"/>
    <col min="258" max="258" width="18.08984375" style="4" customWidth="1"/>
    <col min="259" max="259" width="10.36328125" style="4" customWidth="1"/>
    <col min="260" max="261" width="8.90625" style="4" customWidth="1"/>
    <col min="262" max="262" width="13.453125" style="4" customWidth="1"/>
    <col min="263" max="263" width="12.6328125" style="4" customWidth="1"/>
    <col min="264" max="264" width="11.36328125" style="4" customWidth="1"/>
    <col min="265" max="265" width="12.6328125" style="4" customWidth="1"/>
    <col min="266" max="266" width="12.453125" style="4" customWidth="1"/>
    <col min="267" max="508" width="9" style="4"/>
    <col min="509" max="509" width="2.90625" style="4" customWidth="1"/>
    <col min="510" max="510" width="9" style="4" customWidth="1"/>
    <col min="511" max="511" width="12.6328125" style="4" customWidth="1"/>
    <col min="512" max="512" width="11.453125" style="4" customWidth="1"/>
    <col min="513" max="513" width="10.08984375" style="4" customWidth="1"/>
    <col min="514" max="514" width="18.08984375" style="4" customWidth="1"/>
    <col min="515" max="515" width="10.36328125" style="4" customWidth="1"/>
    <col min="516" max="517" width="8.90625" style="4" customWidth="1"/>
    <col min="518" max="518" width="13.453125" style="4" customWidth="1"/>
    <col min="519" max="519" width="12.6328125" style="4" customWidth="1"/>
    <col min="520" max="520" width="11.36328125" style="4" customWidth="1"/>
    <col min="521" max="521" width="12.6328125" style="4" customWidth="1"/>
    <col min="522" max="522" width="12.453125" style="4" customWidth="1"/>
    <col min="523" max="764" width="9" style="4"/>
    <col min="765" max="765" width="2.90625" style="4" customWidth="1"/>
    <col min="766" max="766" width="9" style="4" customWidth="1"/>
    <col min="767" max="767" width="12.6328125" style="4" customWidth="1"/>
    <col min="768" max="768" width="11.453125" style="4" customWidth="1"/>
    <col min="769" max="769" width="10.08984375" style="4" customWidth="1"/>
    <col min="770" max="770" width="18.08984375" style="4" customWidth="1"/>
    <col min="771" max="771" width="10.36328125" style="4" customWidth="1"/>
    <col min="772" max="773" width="8.90625" style="4" customWidth="1"/>
    <col min="774" max="774" width="13.453125" style="4" customWidth="1"/>
    <col min="775" max="775" width="12.6328125" style="4" customWidth="1"/>
    <col min="776" max="776" width="11.36328125" style="4" customWidth="1"/>
    <col min="777" max="777" width="12.6328125" style="4" customWidth="1"/>
    <col min="778" max="778" width="12.453125" style="4" customWidth="1"/>
    <col min="779" max="1020" width="9" style="4"/>
    <col min="1021" max="1021" width="2.90625" style="4" customWidth="1"/>
    <col min="1022" max="1022" width="9" style="4" customWidth="1"/>
    <col min="1023" max="1023" width="12.6328125" style="4" customWidth="1"/>
    <col min="1024" max="1024" width="11.453125" style="4" customWidth="1"/>
    <col min="1025" max="1025" width="10.08984375" style="4" customWidth="1"/>
    <col min="1026" max="1026" width="18.08984375" style="4" customWidth="1"/>
    <col min="1027" max="1027" width="10.36328125" style="4" customWidth="1"/>
    <col min="1028" max="1029" width="8.90625" style="4" customWidth="1"/>
    <col min="1030" max="1030" width="13.453125" style="4" customWidth="1"/>
    <col min="1031" max="1031" width="12.6328125" style="4" customWidth="1"/>
    <col min="1032" max="1032" width="11.36328125" style="4" customWidth="1"/>
    <col min="1033" max="1033" width="12.6328125" style="4" customWidth="1"/>
    <col min="1034" max="1034" width="12.453125" style="4" customWidth="1"/>
    <col min="1035" max="1276" width="9" style="4"/>
    <col min="1277" max="1277" width="2.90625" style="4" customWidth="1"/>
    <col min="1278" max="1278" width="9" style="4" customWidth="1"/>
    <col min="1279" max="1279" width="12.6328125" style="4" customWidth="1"/>
    <col min="1280" max="1280" width="11.453125" style="4" customWidth="1"/>
    <col min="1281" max="1281" width="10.08984375" style="4" customWidth="1"/>
    <col min="1282" max="1282" width="18.08984375" style="4" customWidth="1"/>
    <col min="1283" max="1283" width="10.36328125" style="4" customWidth="1"/>
    <col min="1284" max="1285" width="8.90625" style="4" customWidth="1"/>
    <col min="1286" max="1286" width="13.453125" style="4" customWidth="1"/>
    <col min="1287" max="1287" width="12.6328125" style="4" customWidth="1"/>
    <col min="1288" max="1288" width="11.36328125" style="4" customWidth="1"/>
    <col min="1289" max="1289" width="12.6328125" style="4" customWidth="1"/>
    <col min="1290" max="1290" width="12.453125" style="4" customWidth="1"/>
    <col min="1291" max="1532" width="9" style="4"/>
    <col min="1533" max="1533" width="2.90625" style="4" customWidth="1"/>
    <col min="1534" max="1534" width="9" style="4" customWidth="1"/>
    <col min="1535" max="1535" width="12.6328125" style="4" customWidth="1"/>
    <col min="1536" max="1536" width="11.453125" style="4" customWidth="1"/>
    <col min="1537" max="1537" width="10.08984375" style="4" customWidth="1"/>
    <col min="1538" max="1538" width="18.08984375" style="4" customWidth="1"/>
    <col min="1539" max="1539" width="10.36328125" style="4" customWidth="1"/>
    <col min="1540" max="1541" width="8.90625" style="4" customWidth="1"/>
    <col min="1542" max="1542" width="13.453125" style="4" customWidth="1"/>
    <col min="1543" max="1543" width="12.6328125" style="4" customWidth="1"/>
    <col min="1544" max="1544" width="11.36328125" style="4" customWidth="1"/>
    <col min="1545" max="1545" width="12.6328125" style="4" customWidth="1"/>
    <col min="1546" max="1546" width="12.453125" style="4" customWidth="1"/>
    <col min="1547" max="1788" width="9" style="4"/>
    <col min="1789" max="1789" width="2.90625" style="4" customWidth="1"/>
    <col min="1790" max="1790" width="9" style="4" customWidth="1"/>
    <col min="1791" max="1791" width="12.6328125" style="4" customWidth="1"/>
    <col min="1792" max="1792" width="11.453125" style="4" customWidth="1"/>
    <col min="1793" max="1793" width="10.08984375" style="4" customWidth="1"/>
    <col min="1794" max="1794" width="18.08984375" style="4" customWidth="1"/>
    <col min="1795" max="1795" width="10.36328125" style="4" customWidth="1"/>
    <col min="1796" max="1797" width="8.90625" style="4" customWidth="1"/>
    <col min="1798" max="1798" width="13.453125" style="4" customWidth="1"/>
    <col min="1799" max="1799" width="12.6328125" style="4" customWidth="1"/>
    <col min="1800" max="1800" width="11.36328125" style="4" customWidth="1"/>
    <col min="1801" max="1801" width="12.6328125" style="4" customWidth="1"/>
    <col min="1802" max="1802" width="12.453125" style="4" customWidth="1"/>
    <col min="1803" max="2044" width="9" style="4"/>
    <col min="2045" max="2045" width="2.90625" style="4" customWidth="1"/>
    <col min="2046" max="2046" width="9" style="4" customWidth="1"/>
    <col min="2047" max="2047" width="12.6328125" style="4" customWidth="1"/>
    <col min="2048" max="2048" width="11.453125" style="4" customWidth="1"/>
    <col min="2049" max="2049" width="10.08984375" style="4" customWidth="1"/>
    <col min="2050" max="2050" width="18.08984375" style="4" customWidth="1"/>
    <col min="2051" max="2051" width="10.36328125" style="4" customWidth="1"/>
    <col min="2052" max="2053" width="8.90625" style="4" customWidth="1"/>
    <col min="2054" max="2054" width="13.453125" style="4" customWidth="1"/>
    <col min="2055" max="2055" width="12.6328125" style="4" customWidth="1"/>
    <col min="2056" max="2056" width="11.36328125" style="4" customWidth="1"/>
    <col min="2057" max="2057" width="12.6328125" style="4" customWidth="1"/>
    <col min="2058" max="2058" width="12.453125" style="4" customWidth="1"/>
    <col min="2059" max="2300" width="9" style="4"/>
    <col min="2301" max="2301" width="2.90625" style="4" customWidth="1"/>
    <col min="2302" max="2302" width="9" style="4" customWidth="1"/>
    <col min="2303" max="2303" width="12.6328125" style="4" customWidth="1"/>
    <col min="2304" max="2304" width="11.453125" style="4" customWidth="1"/>
    <col min="2305" max="2305" width="10.08984375" style="4" customWidth="1"/>
    <col min="2306" max="2306" width="18.08984375" style="4" customWidth="1"/>
    <col min="2307" max="2307" width="10.36328125" style="4" customWidth="1"/>
    <col min="2308" max="2309" width="8.90625" style="4" customWidth="1"/>
    <col min="2310" max="2310" width="13.453125" style="4" customWidth="1"/>
    <col min="2311" max="2311" width="12.6328125" style="4" customWidth="1"/>
    <col min="2312" max="2312" width="11.36328125" style="4" customWidth="1"/>
    <col min="2313" max="2313" width="12.6328125" style="4" customWidth="1"/>
    <col min="2314" max="2314" width="12.453125" style="4" customWidth="1"/>
    <col min="2315" max="2556" width="9" style="4"/>
    <col min="2557" max="2557" width="2.90625" style="4" customWidth="1"/>
    <col min="2558" max="2558" width="9" style="4" customWidth="1"/>
    <col min="2559" max="2559" width="12.6328125" style="4" customWidth="1"/>
    <col min="2560" max="2560" width="11.453125" style="4" customWidth="1"/>
    <col min="2561" max="2561" width="10.08984375" style="4" customWidth="1"/>
    <col min="2562" max="2562" width="18.08984375" style="4" customWidth="1"/>
    <col min="2563" max="2563" width="10.36328125" style="4" customWidth="1"/>
    <col min="2564" max="2565" width="8.90625" style="4" customWidth="1"/>
    <col min="2566" max="2566" width="13.453125" style="4" customWidth="1"/>
    <col min="2567" max="2567" width="12.6328125" style="4" customWidth="1"/>
    <col min="2568" max="2568" width="11.36328125" style="4" customWidth="1"/>
    <col min="2569" max="2569" width="12.6328125" style="4" customWidth="1"/>
    <col min="2570" max="2570" width="12.453125" style="4" customWidth="1"/>
    <col min="2571" max="2812" width="9" style="4"/>
    <col min="2813" max="2813" width="2.90625" style="4" customWidth="1"/>
    <col min="2814" max="2814" width="9" style="4" customWidth="1"/>
    <col min="2815" max="2815" width="12.6328125" style="4" customWidth="1"/>
    <col min="2816" max="2816" width="11.453125" style="4" customWidth="1"/>
    <col min="2817" max="2817" width="10.08984375" style="4" customWidth="1"/>
    <col min="2818" max="2818" width="18.08984375" style="4" customWidth="1"/>
    <col min="2819" max="2819" width="10.36328125" style="4" customWidth="1"/>
    <col min="2820" max="2821" width="8.90625" style="4" customWidth="1"/>
    <col min="2822" max="2822" width="13.453125" style="4" customWidth="1"/>
    <col min="2823" max="2823" width="12.6328125" style="4" customWidth="1"/>
    <col min="2824" max="2824" width="11.36328125" style="4" customWidth="1"/>
    <col min="2825" max="2825" width="12.6328125" style="4" customWidth="1"/>
    <col min="2826" max="2826" width="12.453125" style="4" customWidth="1"/>
    <col min="2827" max="3068" width="9" style="4"/>
    <col min="3069" max="3069" width="2.90625" style="4" customWidth="1"/>
    <col min="3070" max="3070" width="9" style="4" customWidth="1"/>
    <col min="3071" max="3071" width="12.6328125" style="4" customWidth="1"/>
    <col min="3072" max="3072" width="11.453125" style="4" customWidth="1"/>
    <col min="3073" max="3073" width="10.08984375" style="4" customWidth="1"/>
    <col min="3074" max="3074" width="18.08984375" style="4" customWidth="1"/>
    <col min="3075" max="3075" width="10.36328125" style="4" customWidth="1"/>
    <col min="3076" max="3077" width="8.90625" style="4" customWidth="1"/>
    <col min="3078" max="3078" width="13.453125" style="4" customWidth="1"/>
    <col min="3079" max="3079" width="12.6328125" style="4" customWidth="1"/>
    <col min="3080" max="3080" width="11.36328125" style="4" customWidth="1"/>
    <col min="3081" max="3081" width="12.6328125" style="4" customWidth="1"/>
    <col min="3082" max="3082" width="12.453125" style="4" customWidth="1"/>
    <col min="3083" max="3324" width="9" style="4"/>
    <col min="3325" max="3325" width="2.90625" style="4" customWidth="1"/>
    <col min="3326" max="3326" width="9" style="4" customWidth="1"/>
    <col min="3327" max="3327" width="12.6328125" style="4" customWidth="1"/>
    <col min="3328" max="3328" width="11.453125" style="4" customWidth="1"/>
    <col min="3329" max="3329" width="10.08984375" style="4" customWidth="1"/>
    <col min="3330" max="3330" width="18.08984375" style="4" customWidth="1"/>
    <col min="3331" max="3331" width="10.36328125" style="4" customWidth="1"/>
    <col min="3332" max="3333" width="8.90625" style="4" customWidth="1"/>
    <col min="3334" max="3334" width="13.453125" style="4" customWidth="1"/>
    <col min="3335" max="3335" width="12.6328125" style="4" customWidth="1"/>
    <col min="3336" max="3336" width="11.36328125" style="4" customWidth="1"/>
    <col min="3337" max="3337" width="12.6328125" style="4" customWidth="1"/>
    <col min="3338" max="3338" width="12.453125" style="4" customWidth="1"/>
    <col min="3339" max="3580" width="9" style="4"/>
    <col min="3581" max="3581" width="2.90625" style="4" customWidth="1"/>
    <col min="3582" max="3582" width="9" style="4" customWidth="1"/>
    <col min="3583" max="3583" width="12.6328125" style="4" customWidth="1"/>
    <col min="3584" max="3584" width="11.453125" style="4" customWidth="1"/>
    <col min="3585" max="3585" width="10.08984375" style="4" customWidth="1"/>
    <col min="3586" max="3586" width="18.08984375" style="4" customWidth="1"/>
    <col min="3587" max="3587" width="10.36328125" style="4" customWidth="1"/>
    <col min="3588" max="3589" width="8.90625" style="4" customWidth="1"/>
    <col min="3590" max="3590" width="13.453125" style="4" customWidth="1"/>
    <col min="3591" max="3591" width="12.6328125" style="4" customWidth="1"/>
    <col min="3592" max="3592" width="11.36328125" style="4" customWidth="1"/>
    <col min="3593" max="3593" width="12.6328125" style="4" customWidth="1"/>
    <col min="3594" max="3594" width="12.453125" style="4" customWidth="1"/>
    <col min="3595" max="3836" width="9" style="4"/>
    <col min="3837" max="3837" width="2.90625" style="4" customWidth="1"/>
    <col min="3838" max="3838" width="9" style="4" customWidth="1"/>
    <col min="3839" max="3839" width="12.6328125" style="4" customWidth="1"/>
    <col min="3840" max="3840" width="11.453125" style="4" customWidth="1"/>
    <col min="3841" max="3841" width="10.08984375" style="4" customWidth="1"/>
    <col min="3842" max="3842" width="18.08984375" style="4" customWidth="1"/>
    <col min="3843" max="3843" width="10.36328125" style="4" customWidth="1"/>
    <col min="3844" max="3845" width="8.90625" style="4" customWidth="1"/>
    <col min="3846" max="3846" width="13.453125" style="4" customWidth="1"/>
    <col min="3847" max="3847" width="12.6328125" style="4" customWidth="1"/>
    <col min="3848" max="3848" width="11.36328125" style="4" customWidth="1"/>
    <col min="3849" max="3849" width="12.6328125" style="4" customWidth="1"/>
    <col min="3850" max="3850" width="12.453125" style="4" customWidth="1"/>
    <col min="3851" max="4092" width="9" style="4"/>
    <col min="4093" max="4093" width="2.90625" style="4" customWidth="1"/>
    <col min="4094" max="4094" width="9" style="4" customWidth="1"/>
    <col min="4095" max="4095" width="12.6328125" style="4" customWidth="1"/>
    <col min="4096" max="4096" width="11.453125" style="4" customWidth="1"/>
    <col min="4097" max="4097" width="10.08984375" style="4" customWidth="1"/>
    <col min="4098" max="4098" width="18.08984375" style="4" customWidth="1"/>
    <col min="4099" max="4099" width="10.36328125" style="4" customWidth="1"/>
    <col min="4100" max="4101" width="8.90625" style="4" customWidth="1"/>
    <col min="4102" max="4102" width="13.453125" style="4" customWidth="1"/>
    <col min="4103" max="4103" width="12.6328125" style="4" customWidth="1"/>
    <col min="4104" max="4104" width="11.36328125" style="4" customWidth="1"/>
    <col min="4105" max="4105" width="12.6328125" style="4" customWidth="1"/>
    <col min="4106" max="4106" width="12.453125" style="4" customWidth="1"/>
    <col min="4107" max="4348" width="9" style="4"/>
    <col min="4349" max="4349" width="2.90625" style="4" customWidth="1"/>
    <col min="4350" max="4350" width="9" style="4" customWidth="1"/>
    <col min="4351" max="4351" width="12.6328125" style="4" customWidth="1"/>
    <col min="4352" max="4352" width="11.453125" style="4" customWidth="1"/>
    <col min="4353" max="4353" width="10.08984375" style="4" customWidth="1"/>
    <col min="4354" max="4354" width="18.08984375" style="4" customWidth="1"/>
    <col min="4355" max="4355" width="10.36328125" style="4" customWidth="1"/>
    <col min="4356" max="4357" width="8.90625" style="4" customWidth="1"/>
    <col min="4358" max="4358" width="13.453125" style="4" customWidth="1"/>
    <col min="4359" max="4359" width="12.6328125" style="4" customWidth="1"/>
    <col min="4360" max="4360" width="11.36328125" style="4" customWidth="1"/>
    <col min="4361" max="4361" width="12.6328125" style="4" customWidth="1"/>
    <col min="4362" max="4362" width="12.453125" style="4" customWidth="1"/>
    <col min="4363" max="4604" width="9" style="4"/>
    <col min="4605" max="4605" width="2.90625" style="4" customWidth="1"/>
    <col min="4606" max="4606" width="9" style="4" customWidth="1"/>
    <col min="4607" max="4607" width="12.6328125" style="4" customWidth="1"/>
    <col min="4608" max="4608" width="11.453125" style="4" customWidth="1"/>
    <col min="4609" max="4609" width="10.08984375" style="4" customWidth="1"/>
    <col min="4610" max="4610" width="18.08984375" style="4" customWidth="1"/>
    <col min="4611" max="4611" width="10.36328125" style="4" customWidth="1"/>
    <col min="4612" max="4613" width="8.90625" style="4" customWidth="1"/>
    <col min="4614" max="4614" width="13.453125" style="4" customWidth="1"/>
    <col min="4615" max="4615" width="12.6328125" style="4" customWidth="1"/>
    <col min="4616" max="4616" width="11.36328125" style="4" customWidth="1"/>
    <col min="4617" max="4617" width="12.6328125" style="4" customWidth="1"/>
    <col min="4618" max="4618" width="12.453125" style="4" customWidth="1"/>
    <col min="4619" max="4860" width="9" style="4"/>
    <col min="4861" max="4861" width="2.90625" style="4" customWidth="1"/>
    <col min="4862" max="4862" width="9" style="4" customWidth="1"/>
    <col min="4863" max="4863" width="12.6328125" style="4" customWidth="1"/>
    <col min="4864" max="4864" width="11.453125" style="4" customWidth="1"/>
    <col min="4865" max="4865" width="10.08984375" style="4" customWidth="1"/>
    <col min="4866" max="4866" width="18.08984375" style="4" customWidth="1"/>
    <col min="4867" max="4867" width="10.36328125" style="4" customWidth="1"/>
    <col min="4868" max="4869" width="8.90625" style="4" customWidth="1"/>
    <col min="4870" max="4870" width="13.453125" style="4" customWidth="1"/>
    <col min="4871" max="4871" width="12.6328125" style="4" customWidth="1"/>
    <col min="4872" max="4872" width="11.36328125" style="4" customWidth="1"/>
    <col min="4873" max="4873" width="12.6328125" style="4" customWidth="1"/>
    <col min="4874" max="4874" width="12.453125" style="4" customWidth="1"/>
    <col min="4875" max="5116" width="9" style="4"/>
    <col min="5117" max="5117" width="2.90625" style="4" customWidth="1"/>
    <col min="5118" max="5118" width="9" style="4" customWidth="1"/>
    <col min="5119" max="5119" width="12.6328125" style="4" customWidth="1"/>
    <col min="5120" max="5120" width="11.453125" style="4" customWidth="1"/>
    <col min="5121" max="5121" width="10.08984375" style="4" customWidth="1"/>
    <col min="5122" max="5122" width="18.08984375" style="4" customWidth="1"/>
    <col min="5123" max="5123" width="10.36328125" style="4" customWidth="1"/>
    <col min="5124" max="5125" width="8.90625" style="4" customWidth="1"/>
    <col min="5126" max="5126" width="13.453125" style="4" customWidth="1"/>
    <col min="5127" max="5127" width="12.6328125" style="4" customWidth="1"/>
    <col min="5128" max="5128" width="11.36328125" style="4" customWidth="1"/>
    <col min="5129" max="5129" width="12.6328125" style="4" customWidth="1"/>
    <col min="5130" max="5130" width="12.453125" style="4" customWidth="1"/>
    <col min="5131" max="5372" width="9" style="4"/>
    <col min="5373" max="5373" width="2.90625" style="4" customWidth="1"/>
    <col min="5374" max="5374" width="9" style="4" customWidth="1"/>
    <col min="5375" max="5375" width="12.6328125" style="4" customWidth="1"/>
    <col min="5376" max="5376" width="11.453125" style="4" customWidth="1"/>
    <col min="5377" max="5377" width="10.08984375" style="4" customWidth="1"/>
    <col min="5378" max="5378" width="18.08984375" style="4" customWidth="1"/>
    <col min="5379" max="5379" width="10.36328125" style="4" customWidth="1"/>
    <col min="5380" max="5381" width="8.90625" style="4" customWidth="1"/>
    <col min="5382" max="5382" width="13.453125" style="4" customWidth="1"/>
    <col min="5383" max="5383" width="12.6328125" style="4" customWidth="1"/>
    <col min="5384" max="5384" width="11.36328125" style="4" customWidth="1"/>
    <col min="5385" max="5385" width="12.6328125" style="4" customWidth="1"/>
    <col min="5386" max="5386" width="12.453125" style="4" customWidth="1"/>
    <col min="5387" max="5628" width="9" style="4"/>
    <col min="5629" max="5629" width="2.90625" style="4" customWidth="1"/>
    <col min="5630" max="5630" width="9" style="4" customWidth="1"/>
    <col min="5631" max="5631" width="12.6328125" style="4" customWidth="1"/>
    <col min="5632" max="5632" width="11.453125" style="4" customWidth="1"/>
    <col min="5633" max="5633" width="10.08984375" style="4" customWidth="1"/>
    <col min="5634" max="5634" width="18.08984375" style="4" customWidth="1"/>
    <col min="5635" max="5635" width="10.36328125" style="4" customWidth="1"/>
    <col min="5636" max="5637" width="8.90625" style="4" customWidth="1"/>
    <col min="5638" max="5638" width="13.453125" style="4" customWidth="1"/>
    <col min="5639" max="5639" width="12.6328125" style="4" customWidth="1"/>
    <col min="5640" max="5640" width="11.36328125" style="4" customWidth="1"/>
    <col min="5641" max="5641" width="12.6328125" style="4" customWidth="1"/>
    <col min="5642" max="5642" width="12.453125" style="4" customWidth="1"/>
    <col min="5643" max="5884" width="9" style="4"/>
    <col min="5885" max="5885" width="2.90625" style="4" customWidth="1"/>
    <col min="5886" max="5886" width="9" style="4" customWidth="1"/>
    <col min="5887" max="5887" width="12.6328125" style="4" customWidth="1"/>
    <col min="5888" max="5888" width="11.453125" style="4" customWidth="1"/>
    <col min="5889" max="5889" width="10.08984375" style="4" customWidth="1"/>
    <col min="5890" max="5890" width="18.08984375" style="4" customWidth="1"/>
    <col min="5891" max="5891" width="10.36328125" style="4" customWidth="1"/>
    <col min="5892" max="5893" width="8.90625" style="4" customWidth="1"/>
    <col min="5894" max="5894" width="13.453125" style="4" customWidth="1"/>
    <col min="5895" max="5895" width="12.6328125" style="4" customWidth="1"/>
    <col min="5896" max="5896" width="11.36328125" style="4" customWidth="1"/>
    <col min="5897" max="5897" width="12.6328125" style="4" customWidth="1"/>
    <col min="5898" max="5898" width="12.453125" style="4" customWidth="1"/>
    <col min="5899" max="6140" width="9" style="4"/>
    <col min="6141" max="6141" width="2.90625" style="4" customWidth="1"/>
    <col min="6142" max="6142" width="9" style="4" customWidth="1"/>
    <col min="6143" max="6143" width="12.6328125" style="4" customWidth="1"/>
    <col min="6144" max="6144" width="11.453125" style="4" customWidth="1"/>
    <col min="6145" max="6145" width="10.08984375" style="4" customWidth="1"/>
    <col min="6146" max="6146" width="18.08984375" style="4" customWidth="1"/>
    <col min="6147" max="6147" width="10.36328125" style="4" customWidth="1"/>
    <col min="6148" max="6149" width="8.90625" style="4" customWidth="1"/>
    <col min="6150" max="6150" width="13.453125" style="4" customWidth="1"/>
    <col min="6151" max="6151" width="12.6328125" style="4" customWidth="1"/>
    <col min="6152" max="6152" width="11.36328125" style="4" customWidth="1"/>
    <col min="6153" max="6153" width="12.6328125" style="4" customWidth="1"/>
    <col min="6154" max="6154" width="12.453125" style="4" customWidth="1"/>
    <col min="6155" max="6396" width="9" style="4"/>
    <col min="6397" max="6397" width="2.90625" style="4" customWidth="1"/>
    <col min="6398" max="6398" width="9" style="4" customWidth="1"/>
    <col min="6399" max="6399" width="12.6328125" style="4" customWidth="1"/>
    <col min="6400" max="6400" width="11.453125" style="4" customWidth="1"/>
    <col min="6401" max="6401" width="10.08984375" style="4" customWidth="1"/>
    <col min="6402" max="6402" width="18.08984375" style="4" customWidth="1"/>
    <col min="6403" max="6403" width="10.36328125" style="4" customWidth="1"/>
    <col min="6404" max="6405" width="8.90625" style="4" customWidth="1"/>
    <col min="6406" max="6406" width="13.453125" style="4" customWidth="1"/>
    <col min="6407" max="6407" width="12.6328125" style="4" customWidth="1"/>
    <col min="6408" max="6408" width="11.36328125" style="4" customWidth="1"/>
    <col min="6409" max="6409" width="12.6328125" style="4" customWidth="1"/>
    <col min="6410" max="6410" width="12.453125" style="4" customWidth="1"/>
    <col min="6411" max="6652" width="9" style="4"/>
    <col min="6653" max="6653" width="2.90625" style="4" customWidth="1"/>
    <col min="6654" max="6654" width="9" style="4" customWidth="1"/>
    <col min="6655" max="6655" width="12.6328125" style="4" customWidth="1"/>
    <col min="6656" max="6656" width="11.453125" style="4" customWidth="1"/>
    <col min="6657" max="6657" width="10.08984375" style="4" customWidth="1"/>
    <col min="6658" max="6658" width="18.08984375" style="4" customWidth="1"/>
    <col min="6659" max="6659" width="10.36328125" style="4" customWidth="1"/>
    <col min="6660" max="6661" width="8.90625" style="4" customWidth="1"/>
    <col min="6662" max="6662" width="13.453125" style="4" customWidth="1"/>
    <col min="6663" max="6663" width="12.6328125" style="4" customWidth="1"/>
    <col min="6664" max="6664" width="11.36328125" style="4" customWidth="1"/>
    <col min="6665" max="6665" width="12.6328125" style="4" customWidth="1"/>
    <col min="6666" max="6666" width="12.453125" style="4" customWidth="1"/>
    <col min="6667" max="6908" width="9" style="4"/>
    <col min="6909" max="6909" width="2.90625" style="4" customWidth="1"/>
    <col min="6910" max="6910" width="9" style="4" customWidth="1"/>
    <col min="6911" max="6911" width="12.6328125" style="4" customWidth="1"/>
    <col min="6912" max="6912" width="11.453125" style="4" customWidth="1"/>
    <col min="6913" max="6913" width="10.08984375" style="4" customWidth="1"/>
    <col min="6914" max="6914" width="18.08984375" style="4" customWidth="1"/>
    <col min="6915" max="6915" width="10.36328125" style="4" customWidth="1"/>
    <col min="6916" max="6917" width="8.90625" style="4" customWidth="1"/>
    <col min="6918" max="6918" width="13.453125" style="4" customWidth="1"/>
    <col min="6919" max="6919" width="12.6328125" style="4" customWidth="1"/>
    <col min="6920" max="6920" width="11.36328125" style="4" customWidth="1"/>
    <col min="6921" max="6921" width="12.6328125" style="4" customWidth="1"/>
    <col min="6922" max="6922" width="12.453125" style="4" customWidth="1"/>
    <col min="6923" max="7164" width="9" style="4"/>
    <col min="7165" max="7165" width="2.90625" style="4" customWidth="1"/>
    <col min="7166" max="7166" width="9" style="4" customWidth="1"/>
    <col min="7167" max="7167" width="12.6328125" style="4" customWidth="1"/>
    <col min="7168" max="7168" width="11.453125" style="4" customWidth="1"/>
    <col min="7169" max="7169" width="10.08984375" style="4" customWidth="1"/>
    <col min="7170" max="7170" width="18.08984375" style="4" customWidth="1"/>
    <col min="7171" max="7171" width="10.36328125" style="4" customWidth="1"/>
    <col min="7172" max="7173" width="8.90625" style="4" customWidth="1"/>
    <col min="7174" max="7174" width="13.453125" style="4" customWidth="1"/>
    <col min="7175" max="7175" width="12.6328125" style="4" customWidth="1"/>
    <col min="7176" max="7176" width="11.36328125" style="4" customWidth="1"/>
    <col min="7177" max="7177" width="12.6328125" style="4" customWidth="1"/>
    <col min="7178" max="7178" width="12.453125" style="4" customWidth="1"/>
    <col min="7179" max="7420" width="9" style="4"/>
    <col min="7421" max="7421" width="2.90625" style="4" customWidth="1"/>
    <col min="7422" max="7422" width="9" style="4" customWidth="1"/>
    <col min="7423" max="7423" width="12.6328125" style="4" customWidth="1"/>
    <col min="7424" max="7424" width="11.453125" style="4" customWidth="1"/>
    <col min="7425" max="7425" width="10.08984375" style="4" customWidth="1"/>
    <col min="7426" max="7426" width="18.08984375" style="4" customWidth="1"/>
    <col min="7427" max="7427" width="10.36328125" style="4" customWidth="1"/>
    <col min="7428" max="7429" width="8.90625" style="4" customWidth="1"/>
    <col min="7430" max="7430" width="13.453125" style="4" customWidth="1"/>
    <col min="7431" max="7431" width="12.6328125" style="4" customWidth="1"/>
    <col min="7432" max="7432" width="11.36328125" style="4" customWidth="1"/>
    <col min="7433" max="7433" width="12.6328125" style="4" customWidth="1"/>
    <col min="7434" max="7434" width="12.453125" style="4" customWidth="1"/>
    <col min="7435" max="7676" width="9" style="4"/>
    <col min="7677" max="7677" width="2.90625" style="4" customWidth="1"/>
    <col min="7678" max="7678" width="9" style="4" customWidth="1"/>
    <col min="7679" max="7679" width="12.6328125" style="4" customWidth="1"/>
    <col min="7680" max="7680" width="11.453125" style="4" customWidth="1"/>
    <col min="7681" max="7681" width="10.08984375" style="4" customWidth="1"/>
    <col min="7682" max="7682" width="18.08984375" style="4" customWidth="1"/>
    <col min="7683" max="7683" width="10.36328125" style="4" customWidth="1"/>
    <col min="7684" max="7685" width="8.90625" style="4" customWidth="1"/>
    <col min="7686" max="7686" width="13.453125" style="4" customWidth="1"/>
    <col min="7687" max="7687" width="12.6328125" style="4" customWidth="1"/>
    <col min="7688" max="7688" width="11.36328125" style="4" customWidth="1"/>
    <col min="7689" max="7689" width="12.6328125" style="4" customWidth="1"/>
    <col min="7690" max="7690" width="12.453125" style="4" customWidth="1"/>
    <col min="7691" max="7932" width="9" style="4"/>
    <col min="7933" max="7933" width="2.90625" style="4" customWidth="1"/>
    <col min="7934" max="7934" width="9" style="4" customWidth="1"/>
    <col min="7935" max="7935" width="12.6328125" style="4" customWidth="1"/>
    <col min="7936" max="7936" width="11.453125" style="4" customWidth="1"/>
    <col min="7937" max="7937" width="10.08984375" style="4" customWidth="1"/>
    <col min="7938" max="7938" width="18.08984375" style="4" customWidth="1"/>
    <col min="7939" max="7939" width="10.36328125" style="4" customWidth="1"/>
    <col min="7940" max="7941" width="8.90625" style="4" customWidth="1"/>
    <col min="7942" max="7942" width="13.453125" style="4" customWidth="1"/>
    <col min="7943" max="7943" width="12.6328125" style="4" customWidth="1"/>
    <col min="7944" max="7944" width="11.36328125" style="4" customWidth="1"/>
    <col min="7945" max="7945" width="12.6328125" style="4" customWidth="1"/>
    <col min="7946" max="7946" width="12.453125" style="4" customWidth="1"/>
    <col min="7947" max="8188" width="9" style="4"/>
    <col min="8189" max="8189" width="2.90625" style="4" customWidth="1"/>
    <col min="8190" max="8190" width="9" style="4" customWidth="1"/>
    <col min="8191" max="8191" width="12.6328125" style="4" customWidth="1"/>
    <col min="8192" max="8192" width="11.453125" style="4" customWidth="1"/>
    <col min="8193" max="8193" width="10.08984375" style="4" customWidth="1"/>
    <col min="8194" max="8194" width="18.08984375" style="4" customWidth="1"/>
    <col min="8195" max="8195" width="10.36328125" style="4" customWidth="1"/>
    <col min="8196" max="8197" width="8.90625" style="4" customWidth="1"/>
    <col min="8198" max="8198" width="13.453125" style="4" customWidth="1"/>
    <col min="8199" max="8199" width="12.6328125" style="4" customWidth="1"/>
    <col min="8200" max="8200" width="11.36328125" style="4" customWidth="1"/>
    <col min="8201" max="8201" width="12.6328125" style="4" customWidth="1"/>
    <col min="8202" max="8202" width="12.453125" style="4" customWidth="1"/>
    <col min="8203" max="8444" width="9" style="4"/>
    <col min="8445" max="8445" width="2.90625" style="4" customWidth="1"/>
    <col min="8446" max="8446" width="9" style="4" customWidth="1"/>
    <col min="8447" max="8447" width="12.6328125" style="4" customWidth="1"/>
    <col min="8448" max="8448" width="11.453125" style="4" customWidth="1"/>
    <col min="8449" max="8449" width="10.08984375" style="4" customWidth="1"/>
    <col min="8450" max="8450" width="18.08984375" style="4" customWidth="1"/>
    <col min="8451" max="8451" width="10.36328125" style="4" customWidth="1"/>
    <col min="8452" max="8453" width="8.90625" style="4" customWidth="1"/>
    <col min="8454" max="8454" width="13.453125" style="4" customWidth="1"/>
    <col min="8455" max="8455" width="12.6328125" style="4" customWidth="1"/>
    <col min="8456" max="8456" width="11.36328125" style="4" customWidth="1"/>
    <col min="8457" max="8457" width="12.6328125" style="4" customWidth="1"/>
    <col min="8458" max="8458" width="12.453125" style="4" customWidth="1"/>
    <col min="8459" max="8700" width="9" style="4"/>
    <col min="8701" max="8701" width="2.90625" style="4" customWidth="1"/>
    <col min="8702" max="8702" width="9" style="4" customWidth="1"/>
    <col min="8703" max="8703" width="12.6328125" style="4" customWidth="1"/>
    <col min="8704" max="8704" width="11.453125" style="4" customWidth="1"/>
    <col min="8705" max="8705" width="10.08984375" style="4" customWidth="1"/>
    <col min="8706" max="8706" width="18.08984375" style="4" customWidth="1"/>
    <col min="8707" max="8707" width="10.36328125" style="4" customWidth="1"/>
    <col min="8708" max="8709" width="8.90625" style="4" customWidth="1"/>
    <col min="8710" max="8710" width="13.453125" style="4" customWidth="1"/>
    <col min="8711" max="8711" width="12.6328125" style="4" customWidth="1"/>
    <col min="8712" max="8712" width="11.36328125" style="4" customWidth="1"/>
    <col min="8713" max="8713" width="12.6328125" style="4" customWidth="1"/>
    <col min="8714" max="8714" width="12.453125" style="4" customWidth="1"/>
    <col min="8715" max="8956" width="9" style="4"/>
    <col min="8957" max="8957" width="2.90625" style="4" customWidth="1"/>
    <col min="8958" max="8958" width="9" style="4" customWidth="1"/>
    <col min="8959" max="8959" width="12.6328125" style="4" customWidth="1"/>
    <col min="8960" max="8960" width="11.453125" style="4" customWidth="1"/>
    <col min="8961" max="8961" width="10.08984375" style="4" customWidth="1"/>
    <col min="8962" max="8962" width="18.08984375" style="4" customWidth="1"/>
    <col min="8963" max="8963" width="10.36328125" style="4" customWidth="1"/>
    <col min="8964" max="8965" width="8.90625" style="4" customWidth="1"/>
    <col min="8966" max="8966" width="13.453125" style="4" customWidth="1"/>
    <col min="8967" max="8967" width="12.6328125" style="4" customWidth="1"/>
    <col min="8968" max="8968" width="11.36328125" style="4" customWidth="1"/>
    <col min="8969" max="8969" width="12.6328125" style="4" customWidth="1"/>
    <col min="8970" max="8970" width="12.453125" style="4" customWidth="1"/>
    <col min="8971" max="9212" width="9" style="4"/>
    <col min="9213" max="9213" width="2.90625" style="4" customWidth="1"/>
    <col min="9214" max="9214" width="9" style="4" customWidth="1"/>
    <col min="9215" max="9215" width="12.6328125" style="4" customWidth="1"/>
    <col min="9216" max="9216" width="11.453125" style="4" customWidth="1"/>
    <col min="9217" max="9217" width="10.08984375" style="4" customWidth="1"/>
    <col min="9218" max="9218" width="18.08984375" style="4" customWidth="1"/>
    <col min="9219" max="9219" width="10.36328125" style="4" customWidth="1"/>
    <col min="9220" max="9221" width="8.90625" style="4" customWidth="1"/>
    <col min="9222" max="9222" width="13.453125" style="4" customWidth="1"/>
    <col min="9223" max="9223" width="12.6328125" style="4" customWidth="1"/>
    <col min="9224" max="9224" width="11.36328125" style="4" customWidth="1"/>
    <col min="9225" max="9225" width="12.6328125" style="4" customWidth="1"/>
    <col min="9226" max="9226" width="12.453125" style="4" customWidth="1"/>
    <col min="9227" max="9468" width="9" style="4"/>
    <col min="9469" max="9469" width="2.90625" style="4" customWidth="1"/>
    <col min="9470" max="9470" width="9" style="4" customWidth="1"/>
    <col min="9471" max="9471" width="12.6328125" style="4" customWidth="1"/>
    <col min="9472" max="9472" width="11.453125" style="4" customWidth="1"/>
    <col min="9473" max="9473" width="10.08984375" style="4" customWidth="1"/>
    <col min="9474" max="9474" width="18.08984375" style="4" customWidth="1"/>
    <col min="9475" max="9475" width="10.36328125" style="4" customWidth="1"/>
    <col min="9476" max="9477" width="8.90625" style="4" customWidth="1"/>
    <col min="9478" max="9478" width="13.453125" style="4" customWidth="1"/>
    <col min="9479" max="9479" width="12.6328125" style="4" customWidth="1"/>
    <col min="9480" max="9480" width="11.36328125" style="4" customWidth="1"/>
    <col min="9481" max="9481" width="12.6328125" style="4" customWidth="1"/>
    <col min="9482" max="9482" width="12.453125" style="4" customWidth="1"/>
    <col min="9483" max="9724" width="9" style="4"/>
    <col min="9725" max="9725" width="2.90625" style="4" customWidth="1"/>
    <col min="9726" max="9726" width="9" style="4" customWidth="1"/>
    <col min="9727" max="9727" width="12.6328125" style="4" customWidth="1"/>
    <col min="9728" max="9728" width="11.453125" style="4" customWidth="1"/>
    <col min="9729" max="9729" width="10.08984375" style="4" customWidth="1"/>
    <col min="9730" max="9730" width="18.08984375" style="4" customWidth="1"/>
    <col min="9731" max="9731" width="10.36328125" style="4" customWidth="1"/>
    <col min="9732" max="9733" width="8.90625" style="4" customWidth="1"/>
    <col min="9734" max="9734" width="13.453125" style="4" customWidth="1"/>
    <col min="9735" max="9735" width="12.6328125" style="4" customWidth="1"/>
    <col min="9736" max="9736" width="11.36328125" style="4" customWidth="1"/>
    <col min="9737" max="9737" width="12.6328125" style="4" customWidth="1"/>
    <col min="9738" max="9738" width="12.453125" style="4" customWidth="1"/>
    <col min="9739" max="9980" width="9" style="4"/>
    <col min="9981" max="9981" width="2.90625" style="4" customWidth="1"/>
    <col min="9982" max="9982" width="9" style="4" customWidth="1"/>
    <col min="9983" max="9983" width="12.6328125" style="4" customWidth="1"/>
    <col min="9984" max="9984" width="11.453125" style="4" customWidth="1"/>
    <col min="9985" max="9985" width="10.08984375" style="4" customWidth="1"/>
    <col min="9986" max="9986" width="18.08984375" style="4" customWidth="1"/>
    <col min="9987" max="9987" width="10.36328125" style="4" customWidth="1"/>
    <col min="9988" max="9989" width="8.90625" style="4" customWidth="1"/>
    <col min="9990" max="9990" width="13.453125" style="4" customWidth="1"/>
    <col min="9991" max="9991" width="12.6328125" style="4" customWidth="1"/>
    <col min="9992" max="9992" width="11.36328125" style="4" customWidth="1"/>
    <col min="9993" max="9993" width="12.6328125" style="4" customWidth="1"/>
    <col min="9994" max="9994" width="12.453125" style="4" customWidth="1"/>
    <col min="9995" max="10236" width="9" style="4"/>
    <col min="10237" max="10237" width="2.90625" style="4" customWidth="1"/>
    <col min="10238" max="10238" width="9" style="4" customWidth="1"/>
    <col min="10239" max="10239" width="12.6328125" style="4" customWidth="1"/>
    <col min="10240" max="10240" width="11.453125" style="4" customWidth="1"/>
    <col min="10241" max="10241" width="10.08984375" style="4" customWidth="1"/>
    <col min="10242" max="10242" width="18.08984375" style="4" customWidth="1"/>
    <col min="10243" max="10243" width="10.36328125" style="4" customWidth="1"/>
    <col min="10244" max="10245" width="8.90625" style="4" customWidth="1"/>
    <col min="10246" max="10246" width="13.453125" style="4" customWidth="1"/>
    <col min="10247" max="10247" width="12.6328125" style="4" customWidth="1"/>
    <col min="10248" max="10248" width="11.36328125" style="4" customWidth="1"/>
    <col min="10249" max="10249" width="12.6328125" style="4" customWidth="1"/>
    <col min="10250" max="10250" width="12.453125" style="4" customWidth="1"/>
    <col min="10251" max="10492" width="9" style="4"/>
    <col min="10493" max="10493" width="2.90625" style="4" customWidth="1"/>
    <col min="10494" max="10494" width="9" style="4" customWidth="1"/>
    <col min="10495" max="10495" width="12.6328125" style="4" customWidth="1"/>
    <col min="10496" max="10496" width="11.453125" style="4" customWidth="1"/>
    <col min="10497" max="10497" width="10.08984375" style="4" customWidth="1"/>
    <col min="10498" max="10498" width="18.08984375" style="4" customWidth="1"/>
    <col min="10499" max="10499" width="10.36328125" style="4" customWidth="1"/>
    <col min="10500" max="10501" width="8.90625" style="4" customWidth="1"/>
    <col min="10502" max="10502" width="13.453125" style="4" customWidth="1"/>
    <col min="10503" max="10503" width="12.6328125" style="4" customWidth="1"/>
    <col min="10504" max="10504" width="11.36328125" style="4" customWidth="1"/>
    <col min="10505" max="10505" width="12.6328125" style="4" customWidth="1"/>
    <col min="10506" max="10506" width="12.453125" style="4" customWidth="1"/>
    <col min="10507" max="10748" width="9" style="4"/>
    <col min="10749" max="10749" width="2.90625" style="4" customWidth="1"/>
    <col min="10750" max="10750" width="9" style="4" customWidth="1"/>
    <col min="10751" max="10751" width="12.6328125" style="4" customWidth="1"/>
    <col min="10752" max="10752" width="11.453125" style="4" customWidth="1"/>
    <col min="10753" max="10753" width="10.08984375" style="4" customWidth="1"/>
    <col min="10754" max="10754" width="18.08984375" style="4" customWidth="1"/>
    <col min="10755" max="10755" width="10.36328125" style="4" customWidth="1"/>
    <col min="10756" max="10757" width="8.90625" style="4" customWidth="1"/>
    <col min="10758" max="10758" width="13.453125" style="4" customWidth="1"/>
    <col min="10759" max="10759" width="12.6328125" style="4" customWidth="1"/>
    <col min="10760" max="10760" width="11.36328125" style="4" customWidth="1"/>
    <col min="10761" max="10761" width="12.6328125" style="4" customWidth="1"/>
    <col min="10762" max="10762" width="12.453125" style="4" customWidth="1"/>
    <col min="10763" max="11004" width="9" style="4"/>
    <col min="11005" max="11005" width="2.90625" style="4" customWidth="1"/>
    <col min="11006" max="11006" width="9" style="4" customWidth="1"/>
    <col min="11007" max="11007" width="12.6328125" style="4" customWidth="1"/>
    <col min="11008" max="11008" width="11.453125" style="4" customWidth="1"/>
    <col min="11009" max="11009" width="10.08984375" style="4" customWidth="1"/>
    <col min="11010" max="11010" width="18.08984375" style="4" customWidth="1"/>
    <col min="11011" max="11011" width="10.36328125" style="4" customWidth="1"/>
    <col min="11012" max="11013" width="8.90625" style="4" customWidth="1"/>
    <col min="11014" max="11014" width="13.453125" style="4" customWidth="1"/>
    <col min="11015" max="11015" width="12.6328125" style="4" customWidth="1"/>
    <col min="11016" max="11016" width="11.36328125" style="4" customWidth="1"/>
    <col min="11017" max="11017" width="12.6328125" style="4" customWidth="1"/>
    <col min="11018" max="11018" width="12.453125" style="4" customWidth="1"/>
    <col min="11019" max="11260" width="9" style="4"/>
    <col min="11261" max="11261" width="2.90625" style="4" customWidth="1"/>
    <col min="11262" max="11262" width="9" style="4" customWidth="1"/>
    <col min="11263" max="11263" width="12.6328125" style="4" customWidth="1"/>
    <col min="11264" max="11264" width="11.453125" style="4" customWidth="1"/>
    <col min="11265" max="11265" width="10.08984375" style="4" customWidth="1"/>
    <col min="11266" max="11266" width="18.08984375" style="4" customWidth="1"/>
    <col min="11267" max="11267" width="10.36328125" style="4" customWidth="1"/>
    <col min="11268" max="11269" width="8.90625" style="4" customWidth="1"/>
    <col min="11270" max="11270" width="13.453125" style="4" customWidth="1"/>
    <col min="11271" max="11271" width="12.6328125" style="4" customWidth="1"/>
    <col min="11272" max="11272" width="11.36328125" style="4" customWidth="1"/>
    <col min="11273" max="11273" width="12.6328125" style="4" customWidth="1"/>
    <col min="11274" max="11274" width="12.453125" style="4" customWidth="1"/>
    <col min="11275" max="11516" width="9" style="4"/>
    <col min="11517" max="11517" width="2.90625" style="4" customWidth="1"/>
    <col min="11518" max="11518" width="9" style="4" customWidth="1"/>
    <col min="11519" max="11519" width="12.6328125" style="4" customWidth="1"/>
    <col min="11520" max="11520" width="11.453125" style="4" customWidth="1"/>
    <col min="11521" max="11521" width="10.08984375" style="4" customWidth="1"/>
    <col min="11522" max="11522" width="18.08984375" style="4" customWidth="1"/>
    <col min="11523" max="11523" width="10.36328125" style="4" customWidth="1"/>
    <col min="11524" max="11525" width="8.90625" style="4" customWidth="1"/>
    <col min="11526" max="11526" width="13.453125" style="4" customWidth="1"/>
    <col min="11527" max="11527" width="12.6328125" style="4" customWidth="1"/>
    <col min="11528" max="11528" width="11.36328125" style="4" customWidth="1"/>
    <col min="11529" max="11529" width="12.6328125" style="4" customWidth="1"/>
    <col min="11530" max="11530" width="12.453125" style="4" customWidth="1"/>
    <col min="11531" max="11772" width="9" style="4"/>
    <col min="11773" max="11773" width="2.90625" style="4" customWidth="1"/>
    <col min="11774" max="11774" width="9" style="4" customWidth="1"/>
    <col min="11775" max="11775" width="12.6328125" style="4" customWidth="1"/>
    <col min="11776" max="11776" width="11.453125" style="4" customWidth="1"/>
    <col min="11777" max="11777" width="10.08984375" style="4" customWidth="1"/>
    <col min="11778" max="11778" width="18.08984375" style="4" customWidth="1"/>
    <col min="11779" max="11779" width="10.36328125" style="4" customWidth="1"/>
    <col min="11780" max="11781" width="8.90625" style="4" customWidth="1"/>
    <col min="11782" max="11782" width="13.453125" style="4" customWidth="1"/>
    <col min="11783" max="11783" width="12.6328125" style="4" customWidth="1"/>
    <col min="11784" max="11784" width="11.36328125" style="4" customWidth="1"/>
    <col min="11785" max="11785" width="12.6328125" style="4" customWidth="1"/>
    <col min="11786" max="11786" width="12.453125" style="4" customWidth="1"/>
    <col min="11787" max="12028" width="9" style="4"/>
    <col min="12029" max="12029" width="2.90625" style="4" customWidth="1"/>
    <col min="12030" max="12030" width="9" style="4" customWidth="1"/>
    <col min="12031" max="12031" width="12.6328125" style="4" customWidth="1"/>
    <col min="12032" max="12032" width="11.453125" style="4" customWidth="1"/>
    <col min="12033" max="12033" width="10.08984375" style="4" customWidth="1"/>
    <col min="12034" max="12034" width="18.08984375" style="4" customWidth="1"/>
    <col min="12035" max="12035" width="10.36328125" style="4" customWidth="1"/>
    <col min="12036" max="12037" width="8.90625" style="4" customWidth="1"/>
    <col min="12038" max="12038" width="13.453125" style="4" customWidth="1"/>
    <col min="12039" max="12039" width="12.6328125" style="4" customWidth="1"/>
    <col min="12040" max="12040" width="11.36328125" style="4" customWidth="1"/>
    <col min="12041" max="12041" width="12.6328125" style="4" customWidth="1"/>
    <col min="12042" max="12042" width="12.453125" style="4" customWidth="1"/>
    <col min="12043" max="12284" width="9" style="4"/>
    <col min="12285" max="12285" width="2.90625" style="4" customWidth="1"/>
    <col min="12286" max="12286" width="9" style="4" customWidth="1"/>
    <col min="12287" max="12287" width="12.6328125" style="4" customWidth="1"/>
    <col min="12288" max="12288" width="11.453125" style="4" customWidth="1"/>
    <col min="12289" max="12289" width="10.08984375" style="4" customWidth="1"/>
    <col min="12290" max="12290" width="18.08984375" style="4" customWidth="1"/>
    <col min="12291" max="12291" width="10.36328125" style="4" customWidth="1"/>
    <col min="12292" max="12293" width="8.90625" style="4" customWidth="1"/>
    <col min="12294" max="12294" width="13.453125" style="4" customWidth="1"/>
    <col min="12295" max="12295" width="12.6328125" style="4" customWidth="1"/>
    <col min="12296" max="12296" width="11.36328125" style="4" customWidth="1"/>
    <col min="12297" max="12297" width="12.6328125" style="4" customWidth="1"/>
    <col min="12298" max="12298" width="12.453125" style="4" customWidth="1"/>
    <col min="12299" max="12540" width="9" style="4"/>
    <col min="12541" max="12541" width="2.90625" style="4" customWidth="1"/>
    <col min="12542" max="12542" width="9" style="4" customWidth="1"/>
    <col min="12543" max="12543" width="12.6328125" style="4" customWidth="1"/>
    <col min="12544" max="12544" width="11.453125" style="4" customWidth="1"/>
    <col min="12545" max="12545" width="10.08984375" style="4" customWidth="1"/>
    <col min="12546" max="12546" width="18.08984375" style="4" customWidth="1"/>
    <col min="12547" max="12547" width="10.36328125" style="4" customWidth="1"/>
    <col min="12548" max="12549" width="8.90625" style="4" customWidth="1"/>
    <col min="12550" max="12550" width="13.453125" style="4" customWidth="1"/>
    <col min="12551" max="12551" width="12.6328125" style="4" customWidth="1"/>
    <col min="12552" max="12552" width="11.36328125" style="4" customWidth="1"/>
    <col min="12553" max="12553" width="12.6328125" style="4" customWidth="1"/>
    <col min="12554" max="12554" width="12.453125" style="4" customWidth="1"/>
    <col min="12555" max="12796" width="9" style="4"/>
    <col min="12797" max="12797" width="2.90625" style="4" customWidth="1"/>
    <col min="12798" max="12798" width="9" style="4" customWidth="1"/>
    <col min="12799" max="12799" width="12.6328125" style="4" customWidth="1"/>
    <col min="12800" max="12800" width="11.453125" style="4" customWidth="1"/>
    <col min="12801" max="12801" width="10.08984375" style="4" customWidth="1"/>
    <col min="12802" max="12802" width="18.08984375" style="4" customWidth="1"/>
    <col min="12803" max="12803" width="10.36328125" style="4" customWidth="1"/>
    <col min="12804" max="12805" width="8.90625" style="4" customWidth="1"/>
    <col min="12806" max="12806" width="13.453125" style="4" customWidth="1"/>
    <col min="12807" max="12807" width="12.6328125" style="4" customWidth="1"/>
    <col min="12808" max="12808" width="11.36328125" style="4" customWidth="1"/>
    <col min="12809" max="12809" width="12.6328125" style="4" customWidth="1"/>
    <col min="12810" max="12810" width="12.453125" style="4" customWidth="1"/>
    <col min="12811" max="13052" width="9" style="4"/>
    <col min="13053" max="13053" width="2.90625" style="4" customWidth="1"/>
    <col min="13054" max="13054" width="9" style="4" customWidth="1"/>
    <col min="13055" max="13055" width="12.6328125" style="4" customWidth="1"/>
    <col min="13056" max="13056" width="11.453125" style="4" customWidth="1"/>
    <col min="13057" max="13057" width="10.08984375" style="4" customWidth="1"/>
    <col min="13058" max="13058" width="18.08984375" style="4" customWidth="1"/>
    <col min="13059" max="13059" width="10.36328125" style="4" customWidth="1"/>
    <col min="13060" max="13061" width="8.90625" style="4" customWidth="1"/>
    <col min="13062" max="13062" width="13.453125" style="4" customWidth="1"/>
    <col min="13063" max="13063" width="12.6328125" style="4" customWidth="1"/>
    <col min="13064" max="13064" width="11.36328125" style="4" customWidth="1"/>
    <col min="13065" max="13065" width="12.6328125" style="4" customWidth="1"/>
    <col min="13066" max="13066" width="12.453125" style="4" customWidth="1"/>
    <col min="13067" max="13308" width="9" style="4"/>
    <col min="13309" max="13309" width="2.90625" style="4" customWidth="1"/>
    <col min="13310" max="13310" width="9" style="4" customWidth="1"/>
    <col min="13311" max="13311" width="12.6328125" style="4" customWidth="1"/>
    <col min="13312" max="13312" width="11.453125" style="4" customWidth="1"/>
    <col min="13313" max="13313" width="10.08984375" style="4" customWidth="1"/>
    <col min="13314" max="13314" width="18.08984375" style="4" customWidth="1"/>
    <col min="13315" max="13315" width="10.36328125" style="4" customWidth="1"/>
    <col min="13316" max="13317" width="8.90625" style="4" customWidth="1"/>
    <col min="13318" max="13318" width="13.453125" style="4" customWidth="1"/>
    <col min="13319" max="13319" width="12.6328125" style="4" customWidth="1"/>
    <col min="13320" max="13320" width="11.36328125" style="4" customWidth="1"/>
    <col min="13321" max="13321" width="12.6328125" style="4" customWidth="1"/>
    <col min="13322" max="13322" width="12.453125" style="4" customWidth="1"/>
    <col min="13323" max="13564" width="9" style="4"/>
    <col min="13565" max="13565" width="2.90625" style="4" customWidth="1"/>
    <col min="13566" max="13566" width="9" style="4" customWidth="1"/>
    <col min="13567" max="13567" width="12.6328125" style="4" customWidth="1"/>
    <col min="13568" max="13568" width="11.453125" style="4" customWidth="1"/>
    <col min="13569" max="13569" width="10.08984375" style="4" customWidth="1"/>
    <col min="13570" max="13570" width="18.08984375" style="4" customWidth="1"/>
    <col min="13571" max="13571" width="10.36328125" style="4" customWidth="1"/>
    <col min="13572" max="13573" width="8.90625" style="4" customWidth="1"/>
    <col min="13574" max="13574" width="13.453125" style="4" customWidth="1"/>
    <col min="13575" max="13575" width="12.6328125" style="4" customWidth="1"/>
    <col min="13576" max="13576" width="11.36328125" style="4" customWidth="1"/>
    <col min="13577" max="13577" width="12.6328125" style="4" customWidth="1"/>
    <col min="13578" max="13578" width="12.453125" style="4" customWidth="1"/>
    <col min="13579" max="13820" width="9" style="4"/>
    <col min="13821" max="13821" width="2.90625" style="4" customWidth="1"/>
    <col min="13822" max="13822" width="9" style="4" customWidth="1"/>
    <col min="13823" max="13823" width="12.6328125" style="4" customWidth="1"/>
    <col min="13824" max="13824" width="11.453125" style="4" customWidth="1"/>
    <col min="13825" max="13825" width="10.08984375" style="4" customWidth="1"/>
    <col min="13826" max="13826" width="18.08984375" style="4" customWidth="1"/>
    <col min="13827" max="13827" width="10.36328125" style="4" customWidth="1"/>
    <col min="13828" max="13829" width="8.90625" style="4" customWidth="1"/>
    <col min="13830" max="13830" width="13.453125" style="4" customWidth="1"/>
    <col min="13831" max="13831" width="12.6328125" style="4" customWidth="1"/>
    <col min="13832" max="13832" width="11.36328125" style="4" customWidth="1"/>
    <col min="13833" max="13833" width="12.6328125" style="4" customWidth="1"/>
    <col min="13834" max="13834" width="12.453125" style="4" customWidth="1"/>
    <col min="13835" max="14076" width="9" style="4"/>
    <col min="14077" max="14077" width="2.90625" style="4" customWidth="1"/>
    <col min="14078" max="14078" width="9" style="4" customWidth="1"/>
    <col min="14079" max="14079" width="12.6328125" style="4" customWidth="1"/>
    <col min="14080" max="14080" width="11.453125" style="4" customWidth="1"/>
    <col min="14081" max="14081" width="10.08984375" style="4" customWidth="1"/>
    <col min="14082" max="14082" width="18.08984375" style="4" customWidth="1"/>
    <col min="14083" max="14083" width="10.36328125" style="4" customWidth="1"/>
    <col min="14084" max="14085" width="8.90625" style="4" customWidth="1"/>
    <col min="14086" max="14086" width="13.453125" style="4" customWidth="1"/>
    <col min="14087" max="14087" width="12.6328125" style="4" customWidth="1"/>
    <col min="14088" max="14088" width="11.36328125" style="4" customWidth="1"/>
    <col min="14089" max="14089" width="12.6328125" style="4" customWidth="1"/>
    <col min="14090" max="14090" width="12.453125" style="4" customWidth="1"/>
    <col min="14091" max="14332" width="9" style="4"/>
    <col min="14333" max="14333" width="2.90625" style="4" customWidth="1"/>
    <col min="14334" max="14334" width="9" style="4" customWidth="1"/>
    <col min="14335" max="14335" width="12.6328125" style="4" customWidth="1"/>
    <col min="14336" max="14336" width="11.453125" style="4" customWidth="1"/>
    <col min="14337" max="14337" width="10.08984375" style="4" customWidth="1"/>
    <col min="14338" max="14338" width="18.08984375" style="4" customWidth="1"/>
    <col min="14339" max="14339" width="10.36328125" style="4" customWidth="1"/>
    <col min="14340" max="14341" width="8.90625" style="4" customWidth="1"/>
    <col min="14342" max="14342" width="13.453125" style="4" customWidth="1"/>
    <col min="14343" max="14343" width="12.6328125" style="4" customWidth="1"/>
    <col min="14344" max="14344" width="11.36328125" style="4" customWidth="1"/>
    <col min="14345" max="14345" width="12.6328125" style="4" customWidth="1"/>
    <col min="14346" max="14346" width="12.453125" style="4" customWidth="1"/>
    <col min="14347" max="14588" width="9" style="4"/>
    <col min="14589" max="14589" width="2.90625" style="4" customWidth="1"/>
    <col min="14590" max="14590" width="9" style="4" customWidth="1"/>
    <col min="14591" max="14591" width="12.6328125" style="4" customWidth="1"/>
    <col min="14592" max="14592" width="11.453125" style="4" customWidth="1"/>
    <col min="14593" max="14593" width="10.08984375" style="4" customWidth="1"/>
    <col min="14594" max="14594" width="18.08984375" style="4" customWidth="1"/>
    <col min="14595" max="14595" width="10.36328125" style="4" customWidth="1"/>
    <col min="14596" max="14597" width="8.90625" style="4" customWidth="1"/>
    <col min="14598" max="14598" width="13.453125" style="4" customWidth="1"/>
    <col min="14599" max="14599" width="12.6328125" style="4" customWidth="1"/>
    <col min="14600" max="14600" width="11.36328125" style="4" customWidth="1"/>
    <col min="14601" max="14601" width="12.6328125" style="4" customWidth="1"/>
    <col min="14602" max="14602" width="12.453125" style="4" customWidth="1"/>
    <col min="14603" max="14844" width="9" style="4"/>
    <col min="14845" max="14845" width="2.90625" style="4" customWidth="1"/>
    <col min="14846" max="14846" width="9" style="4" customWidth="1"/>
    <col min="14847" max="14847" width="12.6328125" style="4" customWidth="1"/>
    <col min="14848" max="14848" width="11.453125" style="4" customWidth="1"/>
    <col min="14849" max="14849" width="10.08984375" style="4" customWidth="1"/>
    <col min="14850" max="14850" width="18.08984375" style="4" customWidth="1"/>
    <col min="14851" max="14851" width="10.36328125" style="4" customWidth="1"/>
    <col min="14852" max="14853" width="8.90625" style="4" customWidth="1"/>
    <col min="14854" max="14854" width="13.453125" style="4" customWidth="1"/>
    <col min="14855" max="14855" width="12.6328125" style="4" customWidth="1"/>
    <col min="14856" max="14856" width="11.36328125" style="4" customWidth="1"/>
    <col min="14857" max="14857" width="12.6328125" style="4" customWidth="1"/>
    <col min="14858" max="14858" width="12.453125" style="4" customWidth="1"/>
    <col min="14859" max="15100" width="9" style="4"/>
    <col min="15101" max="15101" width="2.90625" style="4" customWidth="1"/>
    <col min="15102" max="15102" width="9" style="4" customWidth="1"/>
    <col min="15103" max="15103" width="12.6328125" style="4" customWidth="1"/>
    <col min="15104" max="15104" width="11.453125" style="4" customWidth="1"/>
    <col min="15105" max="15105" width="10.08984375" style="4" customWidth="1"/>
    <col min="15106" max="15106" width="18.08984375" style="4" customWidth="1"/>
    <col min="15107" max="15107" width="10.36328125" style="4" customWidth="1"/>
    <col min="15108" max="15109" width="8.90625" style="4" customWidth="1"/>
    <col min="15110" max="15110" width="13.453125" style="4" customWidth="1"/>
    <col min="15111" max="15111" width="12.6328125" style="4" customWidth="1"/>
    <col min="15112" max="15112" width="11.36328125" style="4" customWidth="1"/>
    <col min="15113" max="15113" width="12.6328125" style="4" customWidth="1"/>
    <col min="15114" max="15114" width="12.453125" style="4" customWidth="1"/>
    <col min="15115" max="15356" width="9" style="4"/>
    <col min="15357" max="15357" width="2.90625" style="4" customWidth="1"/>
    <col min="15358" max="15358" width="9" style="4" customWidth="1"/>
    <col min="15359" max="15359" width="12.6328125" style="4" customWidth="1"/>
    <col min="15360" max="15360" width="11.453125" style="4" customWidth="1"/>
    <col min="15361" max="15361" width="10.08984375" style="4" customWidth="1"/>
    <col min="15362" max="15362" width="18.08984375" style="4" customWidth="1"/>
    <col min="15363" max="15363" width="10.36328125" style="4" customWidth="1"/>
    <col min="15364" max="15365" width="8.90625" style="4" customWidth="1"/>
    <col min="15366" max="15366" width="13.453125" style="4" customWidth="1"/>
    <col min="15367" max="15367" width="12.6328125" style="4" customWidth="1"/>
    <col min="15368" max="15368" width="11.36328125" style="4" customWidth="1"/>
    <col min="15369" max="15369" width="12.6328125" style="4" customWidth="1"/>
    <col min="15370" max="15370" width="12.453125" style="4" customWidth="1"/>
    <col min="15371" max="15612" width="9" style="4"/>
    <col min="15613" max="15613" width="2.90625" style="4" customWidth="1"/>
    <col min="15614" max="15614" width="9" style="4" customWidth="1"/>
    <col min="15615" max="15615" width="12.6328125" style="4" customWidth="1"/>
    <col min="15616" max="15616" width="11.453125" style="4" customWidth="1"/>
    <col min="15617" max="15617" width="10.08984375" style="4" customWidth="1"/>
    <col min="15618" max="15618" width="18.08984375" style="4" customWidth="1"/>
    <col min="15619" max="15619" width="10.36328125" style="4" customWidth="1"/>
    <col min="15620" max="15621" width="8.90625" style="4" customWidth="1"/>
    <col min="15622" max="15622" width="13.453125" style="4" customWidth="1"/>
    <col min="15623" max="15623" width="12.6328125" style="4" customWidth="1"/>
    <col min="15624" max="15624" width="11.36328125" style="4" customWidth="1"/>
    <col min="15625" max="15625" width="12.6328125" style="4" customWidth="1"/>
    <col min="15626" max="15626" width="12.453125" style="4" customWidth="1"/>
    <col min="15627" max="15868" width="9" style="4"/>
    <col min="15869" max="15869" width="2.90625" style="4" customWidth="1"/>
    <col min="15870" max="15870" width="9" style="4" customWidth="1"/>
    <col min="15871" max="15871" width="12.6328125" style="4" customWidth="1"/>
    <col min="15872" max="15872" width="11.453125" style="4" customWidth="1"/>
    <col min="15873" max="15873" width="10.08984375" style="4" customWidth="1"/>
    <col min="15874" max="15874" width="18.08984375" style="4" customWidth="1"/>
    <col min="15875" max="15875" width="10.36328125" style="4" customWidth="1"/>
    <col min="15876" max="15877" width="8.90625" style="4" customWidth="1"/>
    <col min="15878" max="15878" width="13.453125" style="4" customWidth="1"/>
    <col min="15879" max="15879" width="12.6328125" style="4" customWidth="1"/>
    <col min="15880" max="15880" width="11.36328125" style="4" customWidth="1"/>
    <col min="15881" max="15881" width="12.6328125" style="4" customWidth="1"/>
    <col min="15882" max="15882" width="12.453125" style="4" customWidth="1"/>
    <col min="15883" max="16124" width="9" style="4"/>
    <col min="16125" max="16125" width="2.90625" style="4" customWidth="1"/>
    <col min="16126" max="16126" width="9" style="4" customWidth="1"/>
    <col min="16127" max="16127" width="12.6328125" style="4" customWidth="1"/>
    <col min="16128" max="16128" width="11.453125" style="4" customWidth="1"/>
    <col min="16129" max="16129" width="10.08984375" style="4" customWidth="1"/>
    <col min="16130" max="16130" width="18.08984375" style="4" customWidth="1"/>
    <col min="16131" max="16131" width="10.36328125" style="4" customWidth="1"/>
    <col min="16132" max="16133" width="8.90625" style="4" customWidth="1"/>
    <col min="16134" max="16134" width="13.453125" style="4" customWidth="1"/>
    <col min="16135" max="16135" width="12.6328125" style="4" customWidth="1"/>
    <col min="16136" max="16136" width="11.36328125" style="4" customWidth="1"/>
    <col min="16137" max="16137" width="12.6328125" style="4" customWidth="1"/>
    <col min="16138" max="16138" width="12.453125" style="4" customWidth="1"/>
    <col min="16139" max="16384" width="9" style="4"/>
  </cols>
  <sheetData>
    <row r="1" spans="2:11" s="1" customFormat="1" ht="53.25" customHeight="1" x14ac:dyDescent="0.25">
      <c r="B1" s="108" t="s">
        <v>0</v>
      </c>
      <c r="C1" s="108"/>
      <c r="D1" s="108"/>
      <c r="E1" s="108"/>
      <c r="F1" s="108"/>
      <c r="G1" s="108"/>
      <c r="H1" s="108"/>
      <c r="I1" s="108"/>
      <c r="J1" s="108"/>
      <c r="K1" s="108"/>
    </row>
    <row r="2" spans="2:11" s="1" customFormat="1" ht="20.25" customHeight="1" x14ac:dyDescent="0.25">
      <c r="B2" s="8" t="s">
        <v>1</v>
      </c>
      <c r="C2" s="9" t="s">
        <v>2</v>
      </c>
      <c r="D2" s="10" t="s">
        <v>3</v>
      </c>
      <c r="E2" s="11">
        <v>43628</v>
      </c>
      <c r="F2" s="8" t="s">
        <v>4</v>
      </c>
      <c r="G2" s="109" t="s">
        <v>5</v>
      </c>
      <c r="H2" s="110"/>
      <c r="I2" s="110"/>
      <c r="J2" s="110"/>
      <c r="K2" s="111"/>
    </row>
    <row r="3" spans="2:11" s="1" customFormat="1" ht="20.25" customHeight="1" x14ac:dyDescent="0.25">
      <c r="B3" s="10" t="s">
        <v>6</v>
      </c>
      <c r="C3" s="12" t="s">
        <v>7</v>
      </c>
      <c r="D3" s="8" t="s">
        <v>8</v>
      </c>
      <c r="E3" s="13"/>
      <c r="F3" s="10" t="s">
        <v>9</v>
      </c>
      <c r="G3" s="109"/>
      <c r="H3" s="110"/>
      <c r="I3" s="110"/>
      <c r="J3" s="110"/>
      <c r="K3" s="111"/>
    </row>
    <row r="4" spans="2:11" s="2" customFormat="1" ht="15.75" customHeight="1" x14ac:dyDescent="0.25">
      <c r="B4" s="112"/>
      <c r="C4" s="112"/>
      <c r="D4" s="112"/>
      <c r="E4" s="112"/>
      <c r="F4" s="112"/>
      <c r="G4" s="112"/>
      <c r="H4" s="112"/>
      <c r="I4" s="112"/>
      <c r="J4" s="112"/>
      <c r="K4" s="112"/>
    </row>
    <row r="5" spans="2:11" s="3" customFormat="1" ht="36" customHeight="1" x14ac:dyDescent="0.25">
      <c r="B5" s="14" t="s">
        <v>10</v>
      </c>
      <c r="C5" s="15" t="s">
        <v>11</v>
      </c>
      <c r="D5" s="16" t="s">
        <v>12</v>
      </c>
      <c r="E5" s="14" t="s">
        <v>13</v>
      </c>
      <c r="F5" s="14" t="s">
        <v>14</v>
      </c>
      <c r="G5" s="17" t="s">
        <v>15</v>
      </c>
      <c r="H5" s="14" t="s">
        <v>14</v>
      </c>
      <c r="I5" s="14" t="s">
        <v>16</v>
      </c>
      <c r="J5" s="14" t="s">
        <v>17</v>
      </c>
      <c r="K5" s="14" t="s">
        <v>18</v>
      </c>
    </row>
    <row r="6" spans="2:11" s="3" customFormat="1" ht="30" customHeight="1" x14ac:dyDescent="0.25">
      <c r="B6" s="122" t="s">
        <v>19</v>
      </c>
      <c r="C6" s="129" t="s">
        <v>20</v>
      </c>
      <c r="D6" s="18" t="s">
        <v>21</v>
      </c>
      <c r="E6" s="19">
        <v>41</v>
      </c>
      <c r="F6" s="20" t="s">
        <v>22</v>
      </c>
      <c r="G6" s="19">
        <v>2</v>
      </c>
      <c r="H6" s="20" t="s">
        <v>23</v>
      </c>
      <c r="I6" s="35">
        <v>680</v>
      </c>
      <c r="J6" s="36">
        <f t="shared" ref="J6:J12" si="0">I6*G6*E6</f>
        <v>55760</v>
      </c>
      <c r="K6" s="37"/>
    </row>
    <row r="7" spans="2:11" s="3" customFormat="1" ht="30" customHeight="1" x14ac:dyDescent="0.25">
      <c r="B7" s="122"/>
      <c r="C7" s="129"/>
      <c r="D7" s="18" t="s">
        <v>21</v>
      </c>
      <c r="E7" s="19">
        <v>35</v>
      </c>
      <c r="F7" s="20" t="s">
        <v>22</v>
      </c>
      <c r="G7" s="19">
        <v>1</v>
      </c>
      <c r="H7" s="20" t="s">
        <v>23</v>
      </c>
      <c r="I7" s="35">
        <v>680</v>
      </c>
      <c r="J7" s="38">
        <f t="shared" si="0"/>
        <v>23800</v>
      </c>
      <c r="K7" s="39" t="s">
        <v>24</v>
      </c>
    </row>
    <row r="8" spans="2:11" s="3" customFormat="1" ht="30" customHeight="1" x14ac:dyDescent="0.25">
      <c r="B8" s="122"/>
      <c r="C8" s="129"/>
      <c r="D8" s="18" t="s">
        <v>25</v>
      </c>
      <c r="E8" s="21">
        <v>60</v>
      </c>
      <c r="F8" s="20" t="s">
        <v>22</v>
      </c>
      <c r="G8" s="19">
        <v>1</v>
      </c>
      <c r="H8" s="20" t="s">
        <v>23</v>
      </c>
      <c r="I8" s="40">
        <v>280</v>
      </c>
      <c r="J8" s="38">
        <f t="shared" si="0"/>
        <v>16800</v>
      </c>
      <c r="K8" s="39">
        <v>6.5</v>
      </c>
    </row>
    <row r="9" spans="2:11" s="3" customFormat="1" ht="30" customHeight="1" x14ac:dyDescent="0.25">
      <c r="B9" s="123"/>
      <c r="C9" s="130"/>
      <c r="D9" s="22" t="s">
        <v>26</v>
      </c>
      <c r="E9" s="19">
        <v>1</v>
      </c>
      <c r="F9" s="20" t="s">
        <v>22</v>
      </c>
      <c r="G9" s="19">
        <v>2</v>
      </c>
      <c r="H9" s="20" t="s">
        <v>27</v>
      </c>
      <c r="I9" s="35">
        <v>36000</v>
      </c>
      <c r="J9" s="38">
        <f t="shared" si="0"/>
        <v>72000</v>
      </c>
      <c r="K9" s="41" t="s">
        <v>28</v>
      </c>
    </row>
    <row r="10" spans="2:11" s="3" customFormat="1" ht="30" customHeight="1" x14ac:dyDescent="0.25">
      <c r="B10" s="124"/>
      <c r="C10" s="130"/>
      <c r="D10" s="22" t="s">
        <v>29</v>
      </c>
      <c r="E10" s="19">
        <v>1</v>
      </c>
      <c r="F10" s="20" t="s">
        <v>22</v>
      </c>
      <c r="G10" s="19">
        <v>1</v>
      </c>
      <c r="H10" s="20" t="s">
        <v>30</v>
      </c>
      <c r="I10" s="35">
        <v>10000</v>
      </c>
      <c r="J10" s="38">
        <f t="shared" si="0"/>
        <v>10000</v>
      </c>
      <c r="K10" s="39" t="s">
        <v>31</v>
      </c>
    </row>
    <row r="11" spans="2:11" s="3" customFormat="1" ht="30" customHeight="1" x14ac:dyDescent="0.25">
      <c r="B11" s="124"/>
      <c r="C11" s="130"/>
      <c r="D11" s="22" t="s">
        <v>32</v>
      </c>
      <c r="E11" s="19">
        <v>1</v>
      </c>
      <c r="F11" s="20" t="s">
        <v>22</v>
      </c>
      <c r="G11" s="19">
        <v>2</v>
      </c>
      <c r="H11" s="20" t="s">
        <v>27</v>
      </c>
      <c r="I11" s="35">
        <v>0</v>
      </c>
      <c r="J11" s="38">
        <f t="shared" si="0"/>
        <v>0</v>
      </c>
      <c r="K11" s="39"/>
    </row>
    <row r="12" spans="2:11" s="3" customFormat="1" ht="30" customHeight="1" x14ac:dyDescent="0.25">
      <c r="B12" s="124"/>
      <c r="C12" s="130"/>
      <c r="D12" s="22" t="s">
        <v>33</v>
      </c>
      <c r="E12" s="19">
        <v>100</v>
      </c>
      <c r="F12" s="20" t="s">
        <v>34</v>
      </c>
      <c r="G12" s="19">
        <v>4</v>
      </c>
      <c r="H12" s="20" t="s">
        <v>30</v>
      </c>
      <c r="I12" s="35">
        <v>58</v>
      </c>
      <c r="J12" s="38">
        <f t="shared" si="0"/>
        <v>23200</v>
      </c>
      <c r="K12" s="39"/>
    </row>
    <row r="13" spans="2:11" s="3" customFormat="1" ht="30" customHeight="1" x14ac:dyDescent="0.25">
      <c r="B13" s="125"/>
      <c r="C13" s="113" t="s">
        <v>35</v>
      </c>
      <c r="D13" s="113"/>
      <c r="E13" s="113"/>
      <c r="F13" s="113"/>
      <c r="G13" s="113"/>
      <c r="H13" s="113"/>
      <c r="I13" s="114"/>
      <c r="J13" s="42">
        <f>SUM(J6:J12)</f>
        <v>201560</v>
      </c>
      <c r="K13" s="43"/>
    </row>
    <row r="14" spans="2:11" s="3" customFormat="1" ht="30" customHeight="1" x14ac:dyDescent="0.25">
      <c r="B14" s="122" t="s">
        <v>36</v>
      </c>
      <c r="C14" s="23">
        <v>43619</v>
      </c>
      <c r="D14" s="24" t="s">
        <v>37</v>
      </c>
      <c r="E14" s="25">
        <v>129</v>
      </c>
      <c r="F14" s="26" t="s">
        <v>34</v>
      </c>
      <c r="G14" s="25">
        <v>1</v>
      </c>
      <c r="H14" s="26" t="s">
        <v>38</v>
      </c>
      <c r="I14" s="44">
        <v>138</v>
      </c>
      <c r="J14" s="36">
        <f>I14*G14*E14</f>
        <v>17802</v>
      </c>
      <c r="K14" s="45"/>
    </row>
    <row r="15" spans="2:11" s="3" customFormat="1" ht="30" customHeight="1" x14ac:dyDescent="0.25">
      <c r="B15" s="122"/>
      <c r="C15" s="27">
        <v>43620</v>
      </c>
      <c r="D15" s="18" t="s">
        <v>37</v>
      </c>
      <c r="E15" s="19">
        <v>127</v>
      </c>
      <c r="F15" s="20" t="s">
        <v>34</v>
      </c>
      <c r="G15" s="19">
        <v>1</v>
      </c>
      <c r="H15" s="20" t="s">
        <v>38</v>
      </c>
      <c r="I15" s="35">
        <v>138</v>
      </c>
      <c r="J15" s="38">
        <f>I15*G15*E15</f>
        <v>17526</v>
      </c>
      <c r="K15" s="46"/>
    </row>
    <row r="16" spans="2:11" s="3" customFormat="1" ht="30" customHeight="1" x14ac:dyDescent="0.25">
      <c r="B16" s="124"/>
      <c r="C16" s="27">
        <v>43619</v>
      </c>
      <c r="D16" s="18" t="s">
        <v>39</v>
      </c>
      <c r="E16" s="19">
        <v>130</v>
      </c>
      <c r="F16" s="20" t="s">
        <v>34</v>
      </c>
      <c r="G16" s="19">
        <v>1</v>
      </c>
      <c r="H16" s="20" t="s">
        <v>38</v>
      </c>
      <c r="I16" s="35">
        <v>300</v>
      </c>
      <c r="J16" s="38">
        <f t="shared" ref="J14:J18" si="1">I16*G16*E16</f>
        <v>39000</v>
      </c>
      <c r="K16" s="47"/>
    </row>
    <row r="17" spans="2:11" s="3" customFormat="1" ht="30" customHeight="1" x14ac:dyDescent="0.25">
      <c r="B17" s="124"/>
      <c r="C17" s="27">
        <v>43620</v>
      </c>
      <c r="D17" s="18" t="s">
        <v>40</v>
      </c>
      <c r="E17" s="19">
        <v>51</v>
      </c>
      <c r="F17" s="20" t="s">
        <v>34</v>
      </c>
      <c r="G17" s="19">
        <v>1</v>
      </c>
      <c r="H17" s="20" t="s">
        <v>38</v>
      </c>
      <c r="I17" s="35">
        <v>188</v>
      </c>
      <c r="J17" s="38">
        <f t="shared" si="1"/>
        <v>9588</v>
      </c>
      <c r="K17" s="47"/>
    </row>
    <row r="18" spans="2:11" s="3" customFormat="1" ht="30" customHeight="1" x14ac:dyDescent="0.25">
      <c r="B18" s="124"/>
      <c r="C18" s="28" t="s">
        <v>41</v>
      </c>
      <c r="D18" s="18" t="s">
        <v>42</v>
      </c>
      <c r="E18" s="19">
        <v>36</v>
      </c>
      <c r="F18" s="19" t="s">
        <v>43</v>
      </c>
      <c r="G18" s="19">
        <v>1</v>
      </c>
      <c r="H18" s="19" t="s">
        <v>30</v>
      </c>
      <c r="I18" s="35">
        <v>308</v>
      </c>
      <c r="J18" s="38">
        <f t="shared" si="1"/>
        <v>11088</v>
      </c>
      <c r="K18" s="47" t="s">
        <v>44</v>
      </c>
    </row>
    <row r="19" spans="2:11" s="3" customFormat="1" ht="30" customHeight="1" x14ac:dyDescent="0.25">
      <c r="B19" s="124"/>
      <c r="C19" s="30" t="s">
        <v>45</v>
      </c>
      <c r="D19" s="54" t="s">
        <v>46</v>
      </c>
      <c r="E19" s="19">
        <v>10</v>
      </c>
      <c r="F19" s="19" t="s">
        <v>47</v>
      </c>
      <c r="G19" s="19">
        <v>1</v>
      </c>
      <c r="H19" s="19" t="s">
        <v>30</v>
      </c>
      <c r="I19" s="53">
        <v>65</v>
      </c>
      <c r="J19" s="53">
        <f>I19*G19*E19</f>
        <v>650</v>
      </c>
      <c r="K19" s="47"/>
    </row>
    <row r="20" spans="2:11" s="3" customFormat="1" ht="30" customHeight="1" x14ac:dyDescent="0.25">
      <c r="B20" s="124"/>
      <c r="C20" s="28" t="s">
        <v>45</v>
      </c>
      <c r="D20" s="18" t="s">
        <v>48</v>
      </c>
      <c r="E20" s="19">
        <v>2</v>
      </c>
      <c r="F20" s="19" t="s">
        <v>47</v>
      </c>
      <c r="G20" s="19">
        <v>1</v>
      </c>
      <c r="H20" s="19" t="s">
        <v>30</v>
      </c>
      <c r="I20" s="35">
        <v>69</v>
      </c>
      <c r="J20" s="38">
        <f>I20*G20*E20</f>
        <v>138</v>
      </c>
      <c r="K20" s="47"/>
    </row>
    <row r="21" spans="2:11" s="3" customFormat="1" ht="30" customHeight="1" x14ac:dyDescent="0.25">
      <c r="B21" s="125"/>
      <c r="C21" s="114" t="s">
        <v>49</v>
      </c>
      <c r="D21" s="120"/>
      <c r="E21" s="120"/>
      <c r="F21" s="120"/>
      <c r="G21" s="120"/>
      <c r="H21" s="120"/>
      <c r="I21" s="120"/>
      <c r="J21" s="42">
        <f>SUM(J14:J20)</f>
        <v>95792</v>
      </c>
      <c r="K21" s="43"/>
    </row>
    <row r="22" spans="2:11" s="3" customFormat="1" ht="30" customHeight="1" x14ac:dyDescent="0.25">
      <c r="B22" s="122" t="s">
        <v>50</v>
      </c>
      <c r="C22" s="71" t="s">
        <v>51</v>
      </c>
      <c r="D22" s="72" t="s">
        <v>52</v>
      </c>
      <c r="E22" s="25">
        <v>1</v>
      </c>
      <c r="F22" s="26" t="s">
        <v>53</v>
      </c>
      <c r="G22" s="25">
        <v>2</v>
      </c>
      <c r="H22" s="26" t="s">
        <v>54</v>
      </c>
      <c r="I22" s="44">
        <v>12000</v>
      </c>
      <c r="J22" s="44">
        <f t="shared" ref="J22:J27" si="2">I22*G22*E22</f>
        <v>24000</v>
      </c>
      <c r="K22" s="48"/>
    </row>
    <row r="23" spans="2:11" s="3" customFormat="1" ht="30" customHeight="1" x14ac:dyDescent="0.25">
      <c r="B23" s="123"/>
      <c r="C23" s="73" t="s">
        <v>55</v>
      </c>
      <c r="D23" s="76"/>
      <c r="E23" s="21">
        <v>1</v>
      </c>
      <c r="F23" s="75" t="s">
        <v>53</v>
      </c>
      <c r="G23" s="21">
        <v>1</v>
      </c>
      <c r="H23" s="75" t="s">
        <v>30</v>
      </c>
      <c r="I23" s="40">
        <v>1200</v>
      </c>
      <c r="J23" s="53">
        <f t="shared" si="2"/>
        <v>1200</v>
      </c>
      <c r="K23" s="49"/>
    </row>
    <row r="24" spans="2:11" s="3" customFormat="1" ht="30" customHeight="1" x14ac:dyDescent="0.25">
      <c r="B24" s="123"/>
      <c r="C24" s="73" t="s">
        <v>56</v>
      </c>
      <c r="D24" s="76"/>
      <c r="E24" s="21">
        <v>1</v>
      </c>
      <c r="F24" s="75" t="s">
        <v>53</v>
      </c>
      <c r="G24" s="21">
        <v>1</v>
      </c>
      <c r="H24" s="75" t="s">
        <v>30</v>
      </c>
      <c r="I24" s="40">
        <v>3000</v>
      </c>
      <c r="J24" s="53">
        <f t="shared" si="2"/>
        <v>3000</v>
      </c>
      <c r="K24" s="50"/>
    </row>
    <row r="25" spans="2:11" s="3" customFormat="1" ht="30" customHeight="1" x14ac:dyDescent="0.25">
      <c r="B25" s="123"/>
      <c r="C25" s="73" t="s">
        <v>57</v>
      </c>
      <c r="D25" s="76"/>
      <c r="E25" s="21">
        <v>2</v>
      </c>
      <c r="F25" s="75" t="s">
        <v>58</v>
      </c>
      <c r="G25" s="21">
        <v>1</v>
      </c>
      <c r="H25" s="75" t="s">
        <v>30</v>
      </c>
      <c r="I25" s="40">
        <v>250</v>
      </c>
      <c r="J25" s="77">
        <f t="shared" si="2"/>
        <v>500</v>
      </c>
      <c r="K25" s="51"/>
    </row>
    <row r="26" spans="2:11" s="3" customFormat="1" ht="30" customHeight="1" x14ac:dyDescent="0.25">
      <c r="B26" s="123"/>
      <c r="C26" s="73" t="s">
        <v>59</v>
      </c>
      <c r="D26" s="76" t="s">
        <v>60</v>
      </c>
      <c r="E26" s="21">
        <v>2</v>
      </c>
      <c r="F26" s="75" t="s">
        <v>58</v>
      </c>
      <c r="G26" s="21">
        <v>1</v>
      </c>
      <c r="H26" s="75" t="s">
        <v>30</v>
      </c>
      <c r="I26" s="40">
        <v>1200</v>
      </c>
      <c r="J26" s="77">
        <f t="shared" si="2"/>
        <v>2400</v>
      </c>
      <c r="K26" s="50"/>
    </row>
    <row r="27" spans="2:11" s="3" customFormat="1" ht="30" customHeight="1" x14ac:dyDescent="0.25">
      <c r="B27" s="124"/>
      <c r="C27" s="78" t="s">
        <v>61</v>
      </c>
      <c r="D27" s="79"/>
      <c r="E27" s="80">
        <v>1</v>
      </c>
      <c r="F27" s="81" t="s">
        <v>53</v>
      </c>
      <c r="G27" s="80">
        <v>1</v>
      </c>
      <c r="H27" s="81" t="s">
        <v>30</v>
      </c>
      <c r="I27" s="77">
        <v>0</v>
      </c>
      <c r="J27" s="77">
        <f t="shared" si="2"/>
        <v>0</v>
      </c>
      <c r="K27" s="47" t="s">
        <v>62</v>
      </c>
    </row>
    <row r="28" spans="2:11" s="3" customFormat="1" ht="30" customHeight="1" x14ac:dyDescent="0.25">
      <c r="B28" s="124"/>
      <c r="C28" s="30" t="s">
        <v>63</v>
      </c>
      <c r="D28" s="22" t="s">
        <v>64</v>
      </c>
      <c r="E28" s="19"/>
      <c r="F28" s="20" t="s">
        <v>53</v>
      </c>
      <c r="G28" s="19">
        <v>2</v>
      </c>
      <c r="H28" s="20" t="s">
        <v>30</v>
      </c>
      <c r="I28" s="53">
        <v>0</v>
      </c>
      <c r="J28" s="77">
        <f t="shared" ref="J28:J33" si="3">I28*G28*E28</f>
        <v>0</v>
      </c>
      <c r="K28" s="52" t="s">
        <v>65</v>
      </c>
    </row>
    <row r="29" spans="2:11" s="3" customFormat="1" ht="30" customHeight="1" x14ac:dyDescent="0.25">
      <c r="B29" s="125"/>
      <c r="C29" s="113" t="s">
        <v>349</v>
      </c>
      <c r="D29" s="113"/>
      <c r="E29" s="113"/>
      <c r="F29" s="113"/>
      <c r="G29" s="113"/>
      <c r="H29" s="113"/>
      <c r="I29" s="114"/>
      <c r="J29" s="42">
        <f>SUM(J22:J28)</f>
        <v>31100</v>
      </c>
      <c r="K29" s="43"/>
    </row>
    <row r="30" spans="2:11" s="3" customFormat="1" ht="30" customHeight="1" x14ac:dyDescent="0.25">
      <c r="B30" s="122" t="s">
        <v>66</v>
      </c>
      <c r="C30" s="71" t="s">
        <v>67</v>
      </c>
      <c r="D30" s="72" t="s">
        <v>68</v>
      </c>
      <c r="E30" s="25">
        <v>12</v>
      </c>
      <c r="F30" s="26" t="s">
        <v>69</v>
      </c>
      <c r="G30" s="25">
        <v>2</v>
      </c>
      <c r="H30" s="26" t="s">
        <v>30</v>
      </c>
      <c r="I30" s="44">
        <v>300</v>
      </c>
      <c r="J30" s="44">
        <f t="shared" si="3"/>
        <v>7200</v>
      </c>
      <c r="K30" s="48"/>
    </row>
    <row r="31" spans="2:11" s="3" customFormat="1" ht="30" customHeight="1" x14ac:dyDescent="0.25">
      <c r="B31" s="123"/>
      <c r="C31" s="73" t="s">
        <v>70</v>
      </c>
      <c r="D31" s="74" t="s">
        <v>71</v>
      </c>
      <c r="E31" s="21">
        <v>1</v>
      </c>
      <c r="F31" s="75" t="s">
        <v>53</v>
      </c>
      <c r="G31" s="21">
        <v>1</v>
      </c>
      <c r="H31" s="75" t="s">
        <v>30</v>
      </c>
      <c r="I31" s="40">
        <v>1000</v>
      </c>
      <c r="J31" s="53">
        <f t="shared" si="3"/>
        <v>1000</v>
      </c>
      <c r="K31" s="50"/>
    </row>
    <row r="32" spans="2:11" s="3" customFormat="1" ht="30" customHeight="1" x14ac:dyDescent="0.25">
      <c r="B32" s="123"/>
      <c r="C32" s="73" t="s">
        <v>72</v>
      </c>
      <c r="D32" s="76"/>
      <c r="E32" s="21">
        <v>1</v>
      </c>
      <c r="F32" s="75" t="s">
        <v>53</v>
      </c>
      <c r="G32" s="21">
        <v>1</v>
      </c>
      <c r="H32" s="75" t="s">
        <v>30</v>
      </c>
      <c r="I32" s="40">
        <v>8000</v>
      </c>
      <c r="J32" s="53">
        <f t="shared" si="3"/>
        <v>8000</v>
      </c>
      <c r="K32" s="51"/>
    </row>
    <row r="33" spans="2:11" s="3" customFormat="1" ht="30" customHeight="1" x14ac:dyDescent="0.25">
      <c r="B33" s="124"/>
      <c r="C33" s="30" t="s">
        <v>73</v>
      </c>
      <c r="D33" s="22" t="s">
        <v>74</v>
      </c>
      <c r="E33" s="19">
        <v>65</v>
      </c>
      <c r="F33" s="20" t="s">
        <v>69</v>
      </c>
      <c r="G33" s="19">
        <v>1</v>
      </c>
      <c r="H33" s="20" t="s">
        <v>30</v>
      </c>
      <c r="I33" s="53">
        <v>30</v>
      </c>
      <c r="J33" s="53">
        <f t="shared" si="3"/>
        <v>1950</v>
      </c>
      <c r="K33" s="46"/>
    </row>
    <row r="34" spans="2:11" s="3" customFormat="1" ht="30" customHeight="1" x14ac:dyDescent="0.25">
      <c r="B34" s="123"/>
      <c r="C34" s="73" t="s">
        <v>75</v>
      </c>
      <c r="D34" s="76" t="s">
        <v>76</v>
      </c>
      <c r="E34" s="21">
        <v>1</v>
      </c>
      <c r="F34" s="75" t="s">
        <v>53</v>
      </c>
      <c r="G34" s="21">
        <v>1</v>
      </c>
      <c r="H34" s="75" t="s">
        <v>30</v>
      </c>
      <c r="I34" s="40">
        <v>1000</v>
      </c>
      <c r="J34" s="53">
        <f>I34*G34*E34</f>
        <v>1000</v>
      </c>
      <c r="K34" s="50"/>
    </row>
    <row r="35" spans="2:11" s="3" customFormat="1" ht="30" customHeight="1" x14ac:dyDescent="0.25">
      <c r="B35" s="123"/>
      <c r="C35" s="73" t="s">
        <v>77</v>
      </c>
      <c r="D35" s="76"/>
      <c r="E35" s="21">
        <v>1</v>
      </c>
      <c r="F35" s="75" t="s">
        <v>53</v>
      </c>
      <c r="G35" s="21">
        <v>1</v>
      </c>
      <c r="H35" s="75" t="s">
        <v>30</v>
      </c>
      <c r="I35" s="40">
        <v>2500</v>
      </c>
      <c r="J35" s="53">
        <f>I35*G35*E35</f>
        <v>2500</v>
      </c>
      <c r="K35" s="50"/>
    </row>
    <row r="36" spans="2:11" s="3" customFormat="1" ht="30" customHeight="1" x14ac:dyDescent="0.25">
      <c r="B36" s="123"/>
      <c r="C36" s="73" t="s">
        <v>78</v>
      </c>
      <c r="D36" s="76" t="s">
        <v>79</v>
      </c>
      <c r="E36" s="21">
        <v>1</v>
      </c>
      <c r="F36" s="75" t="s">
        <v>53</v>
      </c>
      <c r="G36" s="21">
        <v>1</v>
      </c>
      <c r="H36" s="75" t="s">
        <v>30</v>
      </c>
      <c r="I36" s="40">
        <v>2500</v>
      </c>
      <c r="J36" s="53">
        <f>I36*G36*E36</f>
        <v>2500</v>
      </c>
      <c r="K36" s="50"/>
    </row>
    <row r="37" spans="2:11" s="3" customFormat="1" ht="30" customHeight="1" x14ac:dyDescent="0.25">
      <c r="B37" s="125"/>
      <c r="C37" s="113" t="s">
        <v>80</v>
      </c>
      <c r="D37" s="113"/>
      <c r="E37" s="113"/>
      <c r="F37" s="113"/>
      <c r="G37" s="113"/>
      <c r="H37" s="113"/>
      <c r="I37" s="114"/>
      <c r="J37" s="42">
        <f>SUM(J30:J36)</f>
        <v>24150</v>
      </c>
      <c r="K37" s="43"/>
    </row>
    <row r="38" spans="2:11" s="3" customFormat="1" ht="30" customHeight="1" x14ac:dyDescent="0.25">
      <c r="B38" s="126" t="s">
        <v>81</v>
      </c>
      <c r="C38" s="70" t="s">
        <v>82</v>
      </c>
      <c r="D38" s="70" t="s">
        <v>83</v>
      </c>
      <c r="E38" s="25">
        <v>130</v>
      </c>
      <c r="F38" s="26" t="s">
        <v>84</v>
      </c>
      <c r="G38" s="25">
        <v>1</v>
      </c>
      <c r="H38" s="26" t="s">
        <v>84</v>
      </c>
      <c r="I38" s="44">
        <v>5</v>
      </c>
      <c r="J38" s="44">
        <f t="shared" ref="J38:J48" si="4">I38*G38*E38</f>
        <v>650</v>
      </c>
      <c r="K38" s="48"/>
    </row>
    <row r="39" spans="2:11" s="3" customFormat="1" ht="30" customHeight="1" x14ac:dyDescent="0.25">
      <c r="B39" s="127"/>
      <c r="C39" s="29" t="s">
        <v>82</v>
      </c>
      <c r="D39" s="29" t="s">
        <v>85</v>
      </c>
      <c r="E39" s="19">
        <v>130</v>
      </c>
      <c r="F39" s="20" t="s">
        <v>84</v>
      </c>
      <c r="G39" s="19">
        <v>1</v>
      </c>
      <c r="H39" s="20" t="s">
        <v>84</v>
      </c>
      <c r="I39" s="53">
        <v>10</v>
      </c>
      <c r="J39" s="53">
        <f t="shared" si="4"/>
        <v>1300</v>
      </c>
      <c r="K39" s="47"/>
    </row>
    <row r="40" spans="2:11" s="3" customFormat="1" ht="30" customHeight="1" x14ac:dyDescent="0.25">
      <c r="B40" s="127"/>
      <c r="C40" s="29" t="s">
        <v>82</v>
      </c>
      <c r="D40" s="29" t="s">
        <v>86</v>
      </c>
      <c r="E40" s="19">
        <v>130</v>
      </c>
      <c r="F40" s="20" t="s">
        <v>84</v>
      </c>
      <c r="G40" s="19">
        <v>1</v>
      </c>
      <c r="H40" s="20" t="s">
        <v>84</v>
      </c>
      <c r="I40" s="53">
        <v>5</v>
      </c>
      <c r="J40" s="53">
        <f t="shared" si="4"/>
        <v>650</v>
      </c>
      <c r="K40" s="47"/>
    </row>
    <row r="41" spans="2:11" s="3" customFormat="1" ht="30" customHeight="1" x14ac:dyDescent="0.25">
      <c r="B41" s="127"/>
      <c r="C41" s="29" t="s">
        <v>82</v>
      </c>
      <c r="D41" s="29" t="s">
        <v>87</v>
      </c>
      <c r="E41" s="19">
        <v>75</v>
      </c>
      <c r="F41" s="20" t="s">
        <v>84</v>
      </c>
      <c r="G41" s="19">
        <v>1</v>
      </c>
      <c r="H41" s="20" t="s">
        <v>84</v>
      </c>
      <c r="I41" s="53">
        <v>5</v>
      </c>
      <c r="J41" s="53">
        <f t="shared" si="4"/>
        <v>375</v>
      </c>
      <c r="K41" s="47" t="s">
        <v>88</v>
      </c>
    </row>
    <row r="42" spans="2:11" s="3" customFormat="1" ht="30" customHeight="1" x14ac:dyDescent="0.25">
      <c r="B42" s="127"/>
      <c r="C42" s="29" t="s">
        <v>82</v>
      </c>
      <c r="D42" s="29" t="s">
        <v>89</v>
      </c>
      <c r="E42" s="19">
        <v>2</v>
      </c>
      <c r="F42" s="20" t="s">
        <v>84</v>
      </c>
      <c r="G42" s="19">
        <v>1</v>
      </c>
      <c r="H42" s="20" t="s">
        <v>84</v>
      </c>
      <c r="I42" s="53">
        <v>40</v>
      </c>
      <c r="J42" s="53">
        <f t="shared" si="4"/>
        <v>80</v>
      </c>
      <c r="K42" s="47"/>
    </row>
    <row r="43" spans="2:11" s="3" customFormat="1" ht="30" customHeight="1" x14ac:dyDescent="0.25">
      <c r="B43" s="127"/>
      <c r="C43" s="29" t="s">
        <v>82</v>
      </c>
      <c r="D43" s="29" t="s">
        <v>90</v>
      </c>
      <c r="E43" s="19">
        <v>130</v>
      </c>
      <c r="F43" s="20" t="s">
        <v>84</v>
      </c>
      <c r="G43" s="19"/>
      <c r="H43" s="20" t="s">
        <v>84</v>
      </c>
      <c r="I43" s="53">
        <v>2</v>
      </c>
      <c r="J43" s="53">
        <f t="shared" si="4"/>
        <v>0</v>
      </c>
      <c r="K43" s="46" t="s">
        <v>91</v>
      </c>
    </row>
    <row r="44" spans="2:11" s="3" customFormat="1" ht="30" customHeight="1" x14ac:dyDescent="0.25">
      <c r="B44" s="127"/>
      <c r="C44" s="29" t="s">
        <v>82</v>
      </c>
      <c r="D44" s="29" t="s">
        <v>92</v>
      </c>
      <c r="E44" s="19">
        <v>9</v>
      </c>
      <c r="F44" s="20" t="s">
        <v>84</v>
      </c>
      <c r="G44" s="19">
        <v>1</v>
      </c>
      <c r="H44" s="20" t="s">
        <v>84</v>
      </c>
      <c r="I44" s="53">
        <v>200</v>
      </c>
      <c r="J44" s="53">
        <f t="shared" si="4"/>
        <v>1800</v>
      </c>
      <c r="K44" s="47" t="s">
        <v>93</v>
      </c>
    </row>
    <row r="45" spans="2:11" s="3" customFormat="1" ht="30" customHeight="1" x14ac:dyDescent="0.25">
      <c r="B45" s="127"/>
      <c r="C45" s="29" t="s">
        <v>82</v>
      </c>
      <c r="D45" s="29" t="s">
        <v>94</v>
      </c>
      <c r="E45" s="19">
        <v>150</v>
      </c>
      <c r="F45" s="20" t="s">
        <v>84</v>
      </c>
      <c r="G45" s="19">
        <v>4</v>
      </c>
      <c r="H45" s="20" t="s">
        <v>30</v>
      </c>
      <c r="I45" s="53">
        <v>1</v>
      </c>
      <c r="J45" s="53">
        <f t="shared" si="4"/>
        <v>600</v>
      </c>
      <c r="K45" s="47"/>
    </row>
    <row r="46" spans="2:11" s="3" customFormat="1" ht="30" customHeight="1" x14ac:dyDescent="0.25">
      <c r="B46" s="127"/>
      <c r="C46" s="29" t="s">
        <v>95</v>
      </c>
      <c r="D46" s="29" t="s">
        <v>144</v>
      </c>
      <c r="E46" s="19">
        <v>1</v>
      </c>
      <c r="F46" s="20" t="s">
        <v>53</v>
      </c>
      <c r="G46" s="19">
        <v>1</v>
      </c>
      <c r="H46" s="20" t="s">
        <v>30</v>
      </c>
      <c r="I46" s="53">
        <v>1030.8900000000001</v>
      </c>
      <c r="J46" s="53">
        <f t="shared" si="4"/>
        <v>1030.8900000000001</v>
      </c>
      <c r="K46" s="47" t="s">
        <v>149</v>
      </c>
    </row>
    <row r="47" spans="2:11" s="3" customFormat="1" ht="30" customHeight="1" x14ac:dyDescent="0.25">
      <c r="B47" s="127"/>
      <c r="C47" s="29" t="s">
        <v>95</v>
      </c>
      <c r="D47" s="29" t="s">
        <v>96</v>
      </c>
      <c r="E47" s="19">
        <v>1</v>
      </c>
      <c r="F47" s="69" t="s">
        <v>148</v>
      </c>
      <c r="G47" s="19">
        <v>1</v>
      </c>
      <c r="H47" s="69" t="s">
        <v>147</v>
      </c>
      <c r="I47" s="53">
        <v>273.85000000000002</v>
      </c>
      <c r="J47" s="53">
        <f t="shared" si="4"/>
        <v>273.85000000000002</v>
      </c>
      <c r="K47" s="66" t="s">
        <v>145</v>
      </c>
    </row>
    <row r="48" spans="2:11" s="3" customFormat="1" ht="30" customHeight="1" x14ac:dyDescent="0.25">
      <c r="B48" s="127"/>
      <c r="C48" s="54" t="s">
        <v>95</v>
      </c>
      <c r="D48" s="54" t="s">
        <v>97</v>
      </c>
      <c r="E48" s="54">
        <v>15</v>
      </c>
      <c r="F48" s="54" t="s">
        <v>98</v>
      </c>
      <c r="G48" s="54">
        <v>1</v>
      </c>
      <c r="H48" s="54" t="s">
        <v>84</v>
      </c>
      <c r="I48" s="54">
        <v>108</v>
      </c>
      <c r="J48" s="53">
        <f t="shared" si="4"/>
        <v>1620</v>
      </c>
      <c r="K48" s="46" t="s">
        <v>99</v>
      </c>
    </row>
    <row r="49" spans="2:11" s="3" customFormat="1" ht="30" customHeight="1" x14ac:dyDescent="0.25">
      <c r="B49" s="127"/>
      <c r="C49" s="54" t="s">
        <v>95</v>
      </c>
      <c r="D49" s="54" t="s">
        <v>100</v>
      </c>
      <c r="E49" s="54">
        <v>15</v>
      </c>
      <c r="F49" s="54" t="s">
        <v>98</v>
      </c>
      <c r="G49" s="54">
        <v>1</v>
      </c>
      <c r="H49" s="54" t="s">
        <v>84</v>
      </c>
      <c r="I49" s="54">
        <v>138</v>
      </c>
      <c r="J49" s="53">
        <f t="shared" ref="J49:J56" si="5">I49*G49*E49</f>
        <v>2070</v>
      </c>
      <c r="K49" s="46" t="s">
        <v>99</v>
      </c>
    </row>
    <row r="50" spans="2:11" s="3" customFormat="1" ht="30" customHeight="1" x14ac:dyDescent="0.25">
      <c r="B50" s="127"/>
      <c r="C50" s="67" t="s">
        <v>146</v>
      </c>
      <c r="D50" s="30" t="s">
        <v>101</v>
      </c>
      <c r="E50" s="54">
        <v>1</v>
      </c>
      <c r="F50" s="54" t="s">
        <v>84</v>
      </c>
      <c r="G50" s="54">
        <v>1</v>
      </c>
      <c r="H50" s="54" t="s">
        <v>30</v>
      </c>
      <c r="I50" s="54">
        <v>558.74</v>
      </c>
      <c r="J50" s="53">
        <f t="shared" si="5"/>
        <v>558.74</v>
      </c>
      <c r="K50" s="68" t="s">
        <v>143</v>
      </c>
    </row>
    <row r="51" spans="2:11" s="3" customFormat="1" ht="30" customHeight="1" x14ac:dyDescent="0.25">
      <c r="B51" s="127"/>
      <c r="C51" s="67" t="s">
        <v>146</v>
      </c>
      <c r="D51" s="30" t="s">
        <v>102</v>
      </c>
      <c r="E51" s="54">
        <v>1</v>
      </c>
      <c r="F51" s="54" t="s">
        <v>84</v>
      </c>
      <c r="G51" s="54">
        <v>1</v>
      </c>
      <c r="H51" s="54" t="s">
        <v>30</v>
      </c>
      <c r="I51" s="54">
        <v>300</v>
      </c>
      <c r="J51" s="53">
        <f t="shared" si="5"/>
        <v>300</v>
      </c>
      <c r="K51" s="46"/>
    </row>
    <row r="52" spans="2:11" s="3" customFormat="1" ht="30" customHeight="1" x14ac:dyDescent="0.25">
      <c r="B52" s="127"/>
      <c r="C52" s="67" t="s">
        <v>141</v>
      </c>
      <c r="D52" s="30" t="s">
        <v>103</v>
      </c>
      <c r="E52" s="54">
        <v>130</v>
      </c>
      <c r="F52" s="54" t="s">
        <v>104</v>
      </c>
      <c r="G52" s="54">
        <v>1</v>
      </c>
      <c r="H52" s="54" t="s">
        <v>30</v>
      </c>
      <c r="I52" s="54">
        <v>3</v>
      </c>
      <c r="J52" s="53">
        <f t="shared" si="5"/>
        <v>390</v>
      </c>
      <c r="K52" s="46" t="s">
        <v>99</v>
      </c>
    </row>
    <row r="53" spans="2:11" s="3" customFormat="1" ht="30" customHeight="1" x14ac:dyDescent="0.25">
      <c r="B53" s="127"/>
      <c r="C53" s="67" t="s">
        <v>141</v>
      </c>
      <c r="D53" s="30" t="s">
        <v>105</v>
      </c>
      <c r="E53" s="54">
        <v>130</v>
      </c>
      <c r="F53" s="54" t="s">
        <v>98</v>
      </c>
      <c r="G53" s="54">
        <v>1</v>
      </c>
      <c r="H53" s="54" t="s">
        <v>84</v>
      </c>
      <c r="I53" s="54">
        <v>50</v>
      </c>
      <c r="J53" s="53">
        <f t="shared" si="5"/>
        <v>6500</v>
      </c>
      <c r="K53" s="46" t="s">
        <v>99</v>
      </c>
    </row>
    <row r="54" spans="2:11" s="3" customFormat="1" ht="30" customHeight="1" x14ac:dyDescent="0.25">
      <c r="B54" s="127"/>
      <c r="C54" s="67" t="s">
        <v>141</v>
      </c>
      <c r="D54" s="30" t="s">
        <v>106</v>
      </c>
      <c r="E54" s="54">
        <v>10</v>
      </c>
      <c r="F54" s="54" t="s">
        <v>84</v>
      </c>
      <c r="G54" s="54">
        <v>1</v>
      </c>
      <c r="H54" s="54" t="s">
        <v>30</v>
      </c>
      <c r="I54" s="54">
        <v>50</v>
      </c>
      <c r="J54" s="53">
        <f t="shared" si="5"/>
        <v>500</v>
      </c>
      <c r="K54" s="46" t="s">
        <v>99</v>
      </c>
    </row>
    <row r="55" spans="2:11" s="3" customFormat="1" ht="30" customHeight="1" x14ac:dyDescent="0.25">
      <c r="B55" s="127"/>
      <c r="C55" s="67" t="s">
        <v>146</v>
      </c>
      <c r="D55" s="30" t="s">
        <v>107</v>
      </c>
      <c r="E55" s="54">
        <v>140</v>
      </c>
      <c r="F55" s="54" t="s">
        <v>84</v>
      </c>
      <c r="G55" s="54">
        <v>1</v>
      </c>
      <c r="H55" s="54" t="s">
        <v>30</v>
      </c>
      <c r="I55" s="54">
        <v>3.5</v>
      </c>
      <c r="J55" s="53">
        <f t="shared" si="5"/>
        <v>490</v>
      </c>
      <c r="K55" s="46" t="s">
        <v>99</v>
      </c>
    </row>
    <row r="56" spans="2:11" s="3" customFormat="1" ht="30" customHeight="1" x14ac:dyDescent="0.25">
      <c r="B56" s="127"/>
      <c r="C56" s="67" t="s">
        <v>141</v>
      </c>
      <c r="D56" s="30" t="s">
        <v>108</v>
      </c>
      <c r="E56" s="54">
        <v>140</v>
      </c>
      <c r="F56" s="54" t="s">
        <v>84</v>
      </c>
      <c r="G56" s="54">
        <v>1</v>
      </c>
      <c r="H56" s="54" t="s">
        <v>30</v>
      </c>
      <c r="I56" s="54">
        <v>2</v>
      </c>
      <c r="J56" s="53">
        <f t="shared" si="5"/>
        <v>280</v>
      </c>
      <c r="K56" s="46" t="s">
        <v>99</v>
      </c>
    </row>
    <row r="57" spans="2:11" s="3" customFormat="1" ht="30" customHeight="1" x14ac:dyDescent="0.25">
      <c r="B57" s="128"/>
      <c r="C57" s="113" t="s">
        <v>109</v>
      </c>
      <c r="D57" s="113"/>
      <c r="E57" s="113"/>
      <c r="F57" s="113"/>
      <c r="G57" s="113"/>
      <c r="H57" s="113"/>
      <c r="I57" s="114"/>
      <c r="J57" s="42">
        <f>SUM(J38:J56)</f>
        <v>19468.480000000003</v>
      </c>
      <c r="K57" s="43"/>
    </row>
    <row r="58" spans="2:11" s="3" customFormat="1" ht="30" customHeight="1" x14ac:dyDescent="0.25">
      <c r="B58" s="122" t="s">
        <v>110</v>
      </c>
      <c r="C58" s="31" t="s">
        <v>111</v>
      </c>
      <c r="D58" s="32" t="s">
        <v>112</v>
      </c>
      <c r="E58" s="33">
        <v>1</v>
      </c>
      <c r="F58" s="34" t="s">
        <v>34</v>
      </c>
      <c r="G58" s="34">
        <v>2</v>
      </c>
      <c r="H58" s="34" t="s">
        <v>27</v>
      </c>
      <c r="I58" s="34">
        <v>4000</v>
      </c>
      <c r="J58" s="53">
        <f t="shared" ref="J58:J61" si="6">I58*G58*E58</f>
        <v>8000</v>
      </c>
      <c r="K58" s="48"/>
    </row>
    <row r="59" spans="2:11" s="3" customFormat="1" ht="30" customHeight="1" x14ac:dyDescent="0.25">
      <c r="B59" s="123"/>
      <c r="C59" s="82" t="s">
        <v>113</v>
      </c>
      <c r="D59" s="34"/>
      <c r="E59" s="29">
        <v>140</v>
      </c>
      <c r="F59" s="34" t="s">
        <v>34</v>
      </c>
      <c r="G59" s="34">
        <v>1</v>
      </c>
      <c r="H59" s="34" t="s">
        <v>30</v>
      </c>
      <c r="I59" s="34">
        <v>70</v>
      </c>
      <c r="J59" s="53">
        <f t="shared" si="6"/>
        <v>9800</v>
      </c>
      <c r="K59" s="51"/>
    </row>
    <row r="60" spans="2:11" s="3" customFormat="1" ht="30" customHeight="1" x14ac:dyDescent="0.25">
      <c r="B60" s="123"/>
      <c r="C60" s="29" t="s">
        <v>114</v>
      </c>
      <c r="D60" s="29" t="s">
        <v>115</v>
      </c>
      <c r="E60" s="29">
        <v>1</v>
      </c>
      <c r="F60" s="34" t="s">
        <v>116</v>
      </c>
      <c r="G60" s="34">
        <v>2</v>
      </c>
      <c r="H60" s="34" t="s">
        <v>27</v>
      </c>
      <c r="I60" s="34">
        <v>3000</v>
      </c>
      <c r="J60" s="53">
        <f t="shared" si="6"/>
        <v>6000</v>
      </c>
      <c r="K60" s="51"/>
    </row>
    <row r="61" spans="2:11" s="3" customFormat="1" ht="30" customHeight="1" x14ac:dyDescent="0.25">
      <c r="B61" s="123"/>
      <c r="C61" s="29"/>
      <c r="D61" s="29"/>
      <c r="E61" s="29"/>
      <c r="F61" s="29"/>
      <c r="G61" s="29"/>
      <c r="H61" s="34"/>
      <c r="I61" s="29"/>
      <c r="J61" s="53">
        <f t="shared" si="6"/>
        <v>0</v>
      </c>
      <c r="K61" s="51"/>
    </row>
    <row r="62" spans="2:11" s="3" customFormat="1" ht="30" customHeight="1" x14ac:dyDescent="0.25">
      <c r="B62" s="125"/>
      <c r="C62" s="113" t="s">
        <v>117</v>
      </c>
      <c r="D62" s="113"/>
      <c r="E62" s="113"/>
      <c r="F62" s="113"/>
      <c r="G62" s="113"/>
      <c r="H62" s="113"/>
      <c r="I62" s="114"/>
      <c r="J62" s="42">
        <f>SUM(J58:J61)</f>
        <v>23800</v>
      </c>
      <c r="K62" s="43"/>
    </row>
    <row r="63" spans="2:11" s="3" customFormat="1" ht="30" customHeight="1" x14ac:dyDescent="0.25">
      <c r="B63" s="122" t="s">
        <v>118</v>
      </c>
      <c r="C63" s="54" t="s">
        <v>119</v>
      </c>
      <c r="D63" s="54" t="s">
        <v>120</v>
      </c>
      <c r="E63" s="19">
        <v>1</v>
      </c>
      <c r="F63" s="20" t="s">
        <v>53</v>
      </c>
      <c r="G63" s="19">
        <v>1</v>
      </c>
      <c r="H63" s="20" t="s">
        <v>30</v>
      </c>
      <c r="I63" s="53">
        <v>1718.5</v>
      </c>
      <c r="J63" s="44">
        <f t="shared" ref="J63:J65" si="7">I63*G63*E63</f>
        <v>1718.5</v>
      </c>
      <c r="K63" s="48" t="s">
        <v>121</v>
      </c>
    </row>
    <row r="64" spans="2:11" s="3" customFormat="1" ht="30" customHeight="1" x14ac:dyDescent="0.25">
      <c r="B64" s="124"/>
      <c r="C64" s="54" t="s">
        <v>122</v>
      </c>
      <c r="D64" s="54" t="s">
        <v>123</v>
      </c>
      <c r="E64" s="19">
        <v>2</v>
      </c>
      <c r="F64" s="20" t="s">
        <v>34</v>
      </c>
      <c r="G64" s="19">
        <v>5</v>
      </c>
      <c r="H64" s="20" t="s">
        <v>27</v>
      </c>
      <c r="I64" s="53">
        <v>150</v>
      </c>
      <c r="J64" s="53">
        <f t="shared" si="7"/>
        <v>1500</v>
      </c>
      <c r="K64" s="47" t="s">
        <v>124</v>
      </c>
    </row>
    <row r="65" spans="2:11" s="3" customFormat="1" ht="30" customHeight="1" x14ac:dyDescent="0.25">
      <c r="B65" s="124"/>
      <c r="C65" s="54" t="s">
        <v>125</v>
      </c>
      <c r="D65" s="54"/>
      <c r="E65" s="19">
        <v>3</v>
      </c>
      <c r="F65" s="20" t="s">
        <v>34</v>
      </c>
      <c r="G65" s="19">
        <v>4</v>
      </c>
      <c r="H65" s="20" t="s">
        <v>27</v>
      </c>
      <c r="I65" s="53">
        <v>500</v>
      </c>
      <c r="J65" s="53">
        <f t="shared" si="7"/>
        <v>6000</v>
      </c>
      <c r="K65" s="66" t="s">
        <v>142</v>
      </c>
    </row>
    <row r="66" spans="2:11" s="3" customFormat="1" ht="30" customHeight="1" x14ac:dyDescent="0.25">
      <c r="B66" s="125"/>
      <c r="C66" s="113" t="s">
        <v>126</v>
      </c>
      <c r="D66" s="113"/>
      <c r="E66" s="113"/>
      <c r="F66" s="113"/>
      <c r="G66" s="113"/>
      <c r="H66" s="113"/>
      <c r="I66" s="114"/>
      <c r="J66" s="42">
        <f>SUM(J63:J65)</f>
        <v>9218.5</v>
      </c>
      <c r="K66" s="43"/>
    </row>
    <row r="67" spans="2:11" s="3" customFormat="1" ht="30" customHeight="1" x14ac:dyDescent="0.25">
      <c r="B67" s="127" t="s">
        <v>127</v>
      </c>
      <c r="C67" s="55" t="s">
        <v>128</v>
      </c>
      <c r="D67" s="54"/>
      <c r="E67" s="54">
        <v>1</v>
      </c>
      <c r="F67" s="54" t="s">
        <v>53</v>
      </c>
      <c r="G67" s="54">
        <v>1</v>
      </c>
      <c r="H67" s="54" t="s">
        <v>84</v>
      </c>
      <c r="I67" s="54">
        <v>1000</v>
      </c>
      <c r="J67" s="53">
        <f>I67*G67*E67</f>
        <v>1000</v>
      </c>
      <c r="K67" s="46" t="s">
        <v>99</v>
      </c>
    </row>
    <row r="68" spans="2:11" s="3" customFormat="1" ht="30" customHeight="1" x14ac:dyDescent="0.25">
      <c r="B68" s="127"/>
      <c r="C68" s="55"/>
      <c r="D68" s="18"/>
      <c r="E68" s="18"/>
      <c r="F68" s="18"/>
      <c r="G68" s="18"/>
      <c r="H68" s="18"/>
      <c r="I68" s="18"/>
      <c r="J68" s="38">
        <f>I68*G68*E68</f>
        <v>0</v>
      </c>
      <c r="K68" s="62"/>
    </row>
    <row r="69" spans="2:11" ht="30" customHeight="1" x14ac:dyDescent="0.4">
      <c r="B69" s="125"/>
      <c r="C69" s="113" t="s">
        <v>129</v>
      </c>
      <c r="D69" s="113"/>
      <c r="E69" s="113"/>
      <c r="F69" s="113"/>
      <c r="G69" s="113"/>
      <c r="H69" s="113"/>
      <c r="I69" s="114"/>
      <c r="J69" s="42">
        <f>SUM(J67:J68)</f>
        <v>1000</v>
      </c>
      <c r="K69" s="43"/>
    </row>
    <row r="70" spans="2:11" ht="30" customHeight="1" x14ac:dyDescent="0.4">
      <c r="B70" s="56" t="s">
        <v>130</v>
      </c>
      <c r="C70" s="57">
        <v>0.05</v>
      </c>
      <c r="D70" s="58"/>
      <c r="E70" s="59"/>
      <c r="F70" s="59"/>
      <c r="G70" s="59"/>
      <c r="H70" s="59"/>
      <c r="I70" s="59"/>
      <c r="J70" s="35">
        <f>(J13+J21)*C70</f>
        <v>14867.6</v>
      </c>
      <c r="K70" s="35"/>
    </row>
    <row r="71" spans="2:11" ht="30" customHeight="1" x14ac:dyDescent="0.4">
      <c r="B71" s="56" t="s">
        <v>131</v>
      </c>
      <c r="C71" s="57">
        <v>0.1</v>
      </c>
      <c r="D71" s="58"/>
      <c r="E71" s="59"/>
      <c r="F71" s="59"/>
      <c r="G71" s="59"/>
      <c r="H71" s="59"/>
      <c r="I71" s="59"/>
      <c r="J71" s="35">
        <f>(J69+J66+J62+J57+J37+J29)*C71</f>
        <v>10873.698000000002</v>
      </c>
      <c r="K71" s="35"/>
    </row>
    <row r="72" spans="2:11" ht="30" customHeight="1" x14ac:dyDescent="0.4">
      <c r="B72" s="56" t="s">
        <v>132</v>
      </c>
      <c r="C72" s="60">
        <v>0.06</v>
      </c>
      <c r="D72" s="58"/>
      <c r="E72" s="59"/>
      <c r="F72" s="59"/>
      <c r="G72" s="59"/>
      <c r="H72" s="59"/>
      <c r="I72" s="59"/>
      <c r="J72" s="35">
        <f>(J13+J21+J29+J37+J57+J62+J66+J69+J70+J71)*C72</f>
        <v>25909.816679999996</v>
      </c>
      <c r="K72" s="63"/>
    </row>
    <row r="73" spans="2:11" ht="31" customHeight="1" x14ac:dyDescent="0.4">
      <c r="B73" s="115" t="s">
        <v>133</v>
      </c>
      <c r="C73" s="116"/>
      <c r="D73" s="116"/>
      <c r="E73" s="116"/>
      <c r="F73" s="116"/>
      <c r="G73" s="116"/>
      <c r="H73" s="116"/>
      <c r="I73" s="117"/>
      <c r="J73" s="64">
        <f>SUM(J70:J72)+J69+J66+J62+J57+J37+J29+J21+J13</f>
        <v>457740.09467999998</v>
      </c>
      <c r="K73" s="65"/>
    </row>
    <row r="74" spans="2:11" ht="16.5" x14ac:dyDescent="0.4">
      <c r="B74" s="118" t="s">
        <v>18</v>
      </c>
      <c r="C74" s="118"/>
      <c r="D74" s="118"/>
      <c r="E74" s="118"/>
      <c r="F74" s="118"/>
      <c r="G74" s="118"/>
      <c r="H74" s="118"/>
      <c r="I74" s="118"/>
      <c r="J74" s="118"/>
      <c r="K74" s="118"/>
    </row>
    <row r="75" spans="2:11" ht="16.5" x14ac:dyDescent="0.4">
      <c r="B75" s="119" t="s">
        <v>134</v>
      </c>
      <c r="C75" s="119"/>
      <c r="D75" s="119"/>
      <c r="E75" s="119"/>
      <c r="F75" s="119"/>
      <c r="G75" s="119"/>
      <c r="H75" s="119"/>
      <c r="I75" s="119"/>
      <c r="J75" s="119"/>
      <c r="K75" s="119"/>
    </row>
    <row r="76" spans="2:11" ht="16.5" x14ac:dyDescent="0.4">
      <c r="B76" s="121" t="s">
        <v>135</v>
      </c>
      <c r="C76" s="121"/>
      <c r="D76" s="121"/>
      <c r="E76" s="121"/>
      <c r="F76" s="121"/>
      <c r="G76" s="121"/>
      <c r="H76" s="121"/>
      <c r="I76" s="121"/>
      <c r="J76" s="121"/>
      <c r="K76" s="121"/>
    </row>
    <row r="77" spans="2:11" ht="16.5" x14ac:dyDescent="0.4">
      <c r="B77" s="121" t="s">
        <v>136</v>
      </c>
      <c r="C77" s="121"/>
      <c r="D77" s="121"/>
      <c r="E77" s="121"/>
      <c r="F77" s="121"/>
      <c r="G77" s="121"/>
      <c r="H77" s="121"/>
      <c r="I77" s="121"/>
      <c r="J77" s="121"/>
      <c r="K77" s="121"/>
    </row>
    <row r="78" spans="2:11" ht="16.5" x14ac:dyDescent="0.4">
      <c r="B78" s="121" t="s">
        <v>137</v>
      </c>
      <c r="C78" s="121"/>
      <c r="D78" s="121"/>
      <c r="E78" s="121"/>
      <c r="F78" s="121"/>
      <c r="G78" s="121"/>
      <c r="H78" s="121"/>
      <c r="I78" s="121"/>
      <c r="J78" s="121"/>
      <c r="K78" s="121"/>
    </row>
    <row r="79" spans="2:11" ht="16.5" x14ac:dyDescent="0.4">
      <c r="B79" s="121" t="s">
        <v>138</v>
      </c>
      <c r="C79" s="121"/>
      <c r="D79" s="121"/>
      <c r="E79" s="121"/>
      <c r="F79" s="121"/>
      <c r="G79" s="121"/>
      <c r="H79" s="121"/>
      <c r="I79" s="121"/>
      <c r="J79" s="121"/>
      <c r="K79" s="121"/>
    </row>
    <row r="80" spans="2:11" ht="16.5" x14ac:dyDescent="0.4">
      <c r="B80" s="121" t="s">
        <v>139</v>
      </c>
      <c r="C80" s="121"/>
      <c r="D80" s="121"/>
      <c r="E80" s="121"/>
      <c r="F80" s="121"/>
      <c r="G80" s="121"/>
      <c r="H80" s="121"/>
      <c r="I80" s="121"/>
      <c r="J80" s="121"/>
      <c r="K80" s="121"/>
    </row>
    <row r="81" spans="2:11" ht="16.5" x14ac:dyDescent="0.4">
      <c r="B81" s="121" t="s">
        <v>140</v>
      </c>
      <c r="C81" s="121"/>
      <c r="D81" s="121"/>
      <c r="E81" s="121"/>
      <c r="F81" s="121"/>
      <c r="G81" s="121"/>
      <c r="H81" s="121"/>
      <c r="I81" s="121"/>
      <c r="J81" s="121"/>
      <c r="K81" s="121"/>
    </row>
    <row r="82" spans="2:11" ht="16.5" x14ac:dyDescent="0.4">
      <c r="D82" s="4"/>
      <c r="E82" s="4"/>
      <c r="F82" s="4"/>
      <c r="G82" s="61"/>
      <c r="H82" s="4"/>
    </row>
    <row r="83" spans="2:11" ht="16.5" x14ac:dyDescent="0.4">
      <c r="D83" s="4"/>
      <c r="E83" s="4"/>
      <c r="F83" s="4"/>
      <c r="G83" s="61"/>
      <c r="H83" s="4"/>
    </row>
    <row r="84" spans="2:11" ht="16.5" x14ac:dyDescent="0.4">
      <c r="D84" s="4"/>
      <c r="E84" s="4"/>
      <c r="F84" s="4"/>
      <c r="G84" s="61"/>
      <c r="H84" s="4"/>
    </row>
    <row r="85" spans="2:11" ht="16.5" x14ac:dyDescent="0.4">
      <c r="D85" s="4"/>
      <c r="E85" s="4"/>
      <c r="F85" s="4"/>
      <c r="G85" s="61"/>
      <c r="H85" s="4"/>
    </row>
    <row r="86" spans="2:11" ht="16.5" x14ac:dyDescent="0.4">
      <c r="D86" s="4"/>
      <c r="E86" s="4"/>
      <c r="F86" s="4"/>
      <c r="G86" s="61"/>
      <c r="H86" s="4"/>
    </row>
    <row r="87" spans="2:11" ht="16.5" x14ac:dyDescent="0.4">
      <c r="D87" s="4"/>
      <c r="E87" s="4"/>
      <c r="F87" s="4"/>
      <c r="G87" s="61"/>
      <c r="H87" s="4"/>
    </row>
    <row r="88" spans="2:11" ht="16.5" x14ac:dyDescent="0.4">
      <c r="D88" s="4"/>
      <c r="E88" s="4"/>
      <c r="F88" s="4"/>
      <c r="G88" s="61"/>
      <c r="H88" s="4"/>
    </row>
    <row r="89" spans="2:11" ht="16.5" x14ac:dyDescent="0.4">
      <c r="D89" s="4"/>
      <c r="E89" s="4"/>
      <c r="F89" s="4"/>
      <c r="G89" s="61"/>
      <c r="H89" s="4"/>
    </row>
    <row r="90" spans="2:11" ht="16.5" x14ac:dyDescent="0.4">
      <c r="D90" s="4"/>
      <c r="E90" s="4"/>
      <c r="F90" s="4"/>
      <c r="G90" s="61"/>
      <c r="H90" s="4"/>
    </row>
    <row r="91" spans="2:11" ht="16.5" x14ac:dyDescent="0.4">
      <c r="D91" s="4"/>
      <c r="E91" s="4"/>
      <c r="F91" s="4"/>
      <c r="G91" s="61"/>
      <c r="H91" s="4"/>
    </row>
    <row r="92" spans="2:11" ht="16.5" x14ac:dyDescent="0.4">
      <c r="D92" s="4"/>
      <c r="E92" s="4"/>
      <c r="F92" s="4"/>
      <c r="G92" s="61"/>
      <c r="H92" s="4"/>
    </row>
    <row r="93" spans="2:11" ht="16.5" x14ac:dyDescent="0.4">
      <c r="D93" s="4"/>
      <c r="E93" s="4"/>
      <c r="F93" s="4"/>
      <c r="G93" s="61"/>
      <c r="H93" s="4"/>
    </row>
    <row r="94" spans="2:11" ht="16.5" x14ac:dyDescent="0.4">
      <c r="D94" s="4"/>
      <c r="E94" s="4"/>
      <c r="F94" s="4"/>
      <c r="G94" s="61"/>
      <c r="H94" s="4"/>
    </row>
    <row r="95" spans="2:11" ht="16.5" x14ac:dyDescent="0.4">
      <c r="D95" s="4"/>
      <c r="E95" s="4"/>
      <c r="F95" s="4"/>
      <c r="G95" s="61"/>
      <c r="H95" s="4"/>
    </row>
    <row r="96" spans="2:11" ht="16.5" x14ac:dyDescent="0.4">
      <c r="D96" s="4"/>
      <c r="E96" s="4"/>
      <c r="F96" s="4"/>
      <c r="G96" s="61"/>
      <c r="H96" s="4"/>
    </row>
    <row r="97" spans="4:8" ht="16.5" x14ac:dyDescent="0.4">
      <c r="D97" s="4"/>
      <c r="E97" s="4"/>
      <c r="F97" s="4"/>
      <c r="G97" s="61"/>
      <c r="H97" s="4"/>
    </row>
    <row r="98" spans="4:8" ht="16.5" x14ac:dyDescent="0.4">
      <c r="D98" s="4"/>
      <c r="E98" s="4"/>
      <c r="F98" s="4"/>
      <c r="G98" s="61"/>
      <c r="H98" s="4"/>
    </row>
    <row r="99" spans="4:8" ht="16.5" x14ac:dyDescent="0.4">
      <c r="D99" s="4"/>
      <c r="E99" s="4"/>
      <c r="F99" s="4"/>
      <c r="G99" s="61"/>
      <c r="H99" s="4"/>
    </row>
    <row r="100" spans="4:8" ht="16.5" x14ac:dyDescent="0.4">
      <c r="D100" s="4"/>
      <c r="E100" s="4"/>
      <c r="F100" s="4"/>
      <c r="G100" s="61"/>
      <c r="H100" s="4"/>
    </row>
    <row r="101" spans="4:8" ht="16.5" x14ac:dyDescent="0.4">
      <c r="D101" s="4"/>
      <c r="E101" s="4"/>
      <c r="F101" s="4"/>
      <c r="G101" s="61"/>
      <c r="H101" s="4"/>
    </row>
    <row r="102" spans="4:8" ht="16.5" x14ac:dyDescent="0.4">
      <c r="D102" s="4"/>
      <c r="E102" s="4"/>
      <c r="F102" s="4"/>
      <c r="G102" s="61"/>
      <c r="H102" s="4"/>
    </row>
    <row r="103" spans="4:8" ht="16.5" x14ac:dyDescent="0.4">
      <c r="D103" s="4"/>
      <c r="E103" s="4"/>
      <c r="F103" s="4"/>
      <c r="G103" s="61"/>
      <c r="H103" s="4"/>
    </row>
    <row r="104" spans="4:8" ht="16.5" x14ac:dyDescent="0.4">
      <c r="D104" s="4"/>
      <c r="E104" s="4"/>
      <c r="F104" s="4"/>
      <c r="G104" s="61"/>
      <c r="H104" s="4"/>
    </row>
    <row r="105" spans="4:8" ht="16.5" x14ac:dyDescent="0.4">
      <c r="D105" s="4"/>
      <c r="E105" s="4"/>
      <c r="F105" s="4"/>
      <c r="G105" s="61"/>
      <c r="H105" s="4"/>
    </row>
    <row r="106" spans="4:8" ht="16.5" x14ac:dyDescent="0.4">
      <c r="D106" s="4"/>
      <c r="E106" s="4"/>
      <c r="F106" s="4"/>
      <c r="G106" s="61"/>
      <c r="H106" s="4"/>
    </row>
    <row r="107" spans="4:8" ht="16.5" x14ac:dyDescent="0.4">
      <c r="D107" s="4"/>
      <c r="E107" s="4"/>
      <c r="F107" s="4"/>
      <c r="G107" s="61"/>
      <c r="H107" s="4"/>
    </row>
    <row r="108" spans="4:8" ht="16.5" x14ac:dyDescent="0.4">
      <c r="D108" s="4"/>
      <c r="E108" s="4"/>
      <c r="F108" s="4"/>
      <c r="G108" s="61"/>
      <c r="H108" s="4"/>
    </row>
    <row r="109" spans="4:8" ht="16.5" x14ac:dyDescent="0.4">
      <c r="D109" s="4"/>
      <c r="E109" s="4"/>
      <c r="F109" s="4"/>
      <c r="G109" s="61"/>
      <c r="H109" s="4"/>
    </row>
    <row r="110" spans="4:8" ht="16.5" x14ac:dyDescent="0.4">
      <c r="D110" s="4"/>
      <c r="E110" s="4"/>
      <c r="F110" s="4"/>
      <c r="G110" s="61"/>
      <c r="H110" s="4"/>
    </row>
    <row r="111" spans="4:8" ht="16.5" x14ac:dyDescent="0.4">
      <c r="D111" s="4"/>
      <c r="E111" s="4"/>
      <c r="F111" s="4"/>
      <c r="G111" s="61"/>
      <c r="H111" s="4"/>
    </row>
    <row r="112" spans="4:8" ht="16.5" x14ac:dyDescent="0.4">
      <c r="D112" s="4"/>
      <c r="E112" s="4"/>
      <c r="F112" s="4"/>
      <c r="G112" s="61"/>
      <c r="H112" s="4"/>
    </row>
    <row r="113" spans="4:8" ht="16.5" x14ac:dyDescent="0.4">
      <c r="D113" s="4"/>
      <c r="E113" s="4"/>
      <c r="F113" s="4"/>
      <c r="G113" s="61"/>
      <c r="H113" s="4"/>
    </row>
    <row r="114" spans="4:8" ht="16.5" x14ac:dyDescent="0.4">
      <c r="D114" s="4"/>
      <c r="E114" s="4"/>
      <c r="F114" s="4"/>
      <c r="G114" s="61"/>
      <c r="H114" s="4"/>
    </row>
    <row r="115" spans="4:8" ht="16.5" x14ac:dyDescent="0.4">
      <c r="D115" s="4"/>
      <c r="E115" s="4"/>
      <c r="F115" s="4"/>
      <c r="G115" s="61"/>
      <c r="H115" s="4"/>
    </row>
    <row r="116" spans="4:8" ht="16.5" x14ac:dyDescent="0.4">
      <c r="D116" s="4"/>
      <c r="E116" s="4"/>
      <c r="F116" s="4"/>
      <c r="G116" s="61"/>
      <c r="H116" s="4"/>
    </row>
    <row r="117" spans="4:8" ht="16.5" x14ac:dyDescent="0.4">
      <c r="D117" s="4"/>
      <c r="E117" s="4"/>
      <c r="F117" s="4"/>
      <c r="G117" s="61"/>
      <c r="H117" s="4"/>
    </row>
    <row r="118" spans="4:8" ht="16.5" x14ac:dyDescent="0.4">
      <c r="D118" s="4"/>
      <c r="E118" s="4"/>
      <c r="F118" s="4"/>
      <c r="G118" s="61"/>
      <c r="H118" s="4"/>
    </row>
    <row r="119" spans="4:8" ht="16.5" x14ac:dyDescent="0.4">
      <c r="D119" s="4"/>
      <c r="E119" s="4"/>
      <c r="F119" s="4"/>
      <c r="G119" s="61"/>
      <c r="H119" s="4"/>
    </row>
    <row r="120" spans="4:8" ht="16.5" x14ac:dyDescent="0.4">
      <c r="D120" s="4"/>
      <c r="E120" s="4"/>
      <c r="F120" s="4"/>
      <c r="G120" s="61"/>
      <c r="H120" s="4"/>
    </row>
    <row r="121" spans="4:8" ht="16.5" x14ac:dyDescent="0.4">
      <c r="D121" s="4"/>
      <c r="E121" s="4"/>
      <c r="F121" s="4"/>
      <c r="G121" s="61"/>
      <c r="H121" s="4"/>
    </row>
    <row r="122" spans="4:8" ht="16.5" x14ac:dyDescent="0.4">
      <c r="D122" s="4"/>
      <c r="E122" s="4"/>
      <c r="F122" s="4"/>
      <c r="G122" s="61"/>
      <c r="H122" s="4"/>
    </row>
    <row r="123" spans="4:8" ht="16.5" x14ac:dyDescent="0.4">
      <c r="D123" s="4"/>
      <c r="E123" s="4"/>
      <c r="F123" s="4"/>
      <c r="G123" s="61"/>
      <c r="H123" s="4"/>
    </row>
    <row r="124" spans="4:8" ht="16.5" x14ac:dyDescent="0.4">
      <c r="D124" s="4"/>
      <c r="E124" s="4"/>
      <c r="F124" s="4"/>
      <c r="G124" s="61"/>
      <c r="H124" s="4"/>
    </row>
    <row r="125" spans="4:8" ht="16.5" x14ac:dyDescent="0.4">
      <c r="D125" s="4"/>
      <c r="E125" s="4"/>
      <c r="F125" s="4"/>
      <c r="G125" s="61"/>
      <c r="H125" s="4"/>
    </row>
    <row r="126" spans="4:8" ht="16.5" x14ac:dyDescent="0.4">
      <c r="D126" s="4"/>
      <c r="E126" s="4"/>
      <c r="F126" s="4"/>
      <c r="G126" s="61"/>
      <c r="H126" s="4"/>
    </row>
    <row r="127" spans="4:8" ht="16.5" x14ac:dyDescent="0.4">
      <c r="D127" s="4"/>
      <c r="E127" s="4"/>
      <c r="F127" s="4"/>
      <c r="G127" s="61"/>
      <c r="H127" s="4"/>
    </row>
    <row r="128" spans="4:8" ht="16.5" x14ac:dyDescent="0.4">
      <c r="D128" s="4"/>
      <c r="E128" s="4"/>
      <c r="F128" s="4"/>
      <c r="G128" s="61"/>
      <c r="H128" s="4"/>
    </row>
    <row r="129" spans="4:8" ht="16.5" x14ac:dyDescent="0.4">
      <c r="D129" s="4"/>
      <c r="E129" s="4"/>
      <c r="F129" s="4"/>
      <c r="G129" s="61"/>
      <c r="H129" s="4"/>
    </row>
    <row r="130" spans="4:8" ht="16.5" x14ac:dyDescent="0.4">
      <c r="D130" s="4"/>
      <c r="E130" s="4"/>
      <c r="F130" s="4"/>
      <c r="G130" s="61"/>
      <c r="H130" s="4"/>
    </row>
    <row r="131" spans="4:8" ht="16.5" x14ac:dyDescent="0.4">
      <c r="D131" s="4"/>
      <c r="E131" s="4"/>
      <c r="F131" s="4"/>
      <c r="G131" s="61"/>
      <c r="H131" s="4"/>
    </row>
    <row r="132" spans="4:8" ht="16.5" x14ac:dyDescent="0.4">
      <c r="D132" s="4"/>
      <c r="E132" s="4"/>
      <c r="F132" s="4"/>
      <c r="G132" s="61"/>
      <c r="H132" s="4"/>
    </row>
    <row r="133" spans="4:8" ht="16.5" x14ac:dyDescent="0.4">
      <c r="D133" s="4"/>
      <c r="E133" s="4"/>
      <c r="F133" s="4"/>
      <c r="G133" s="61"/>
      <c r="H133" s="4"/>
    </row>
    <row r="134" spans="4:8" ht="16.5" x14ac:dyDescent="0.4">
      <c r="D134" s="4"/>
      <c r="E134" s="4"/>
      <c r="F134" s="4"/>
      <c r="G134" s="61"/>
      <c r="H134" s="4"/>
    </row>
    <row r="135" spans="4:8" ht="16.5" x14ac:dyDescent="0.4">
      <c r="D135" s="4"/>
      <c r="E135" s="4"/>
      <c r="F135" s="4"/>
      <c r="G135" s="61"/>
      <c r="H135" s="4"/>
    </row>
    <row r="136" spans="4:8" ht="16.5" x14ac:dyDescent="0.4">
      <c r="D136" s="4"/>
      <c r="E136" s="4"/>
      <c r="F136" s="4"/>
      <c r="G136" s="61"/>
      <c r="H136" s="4"/>
    </row>
    <row r="137" spans="4:8" ht="16.5" x14ac:dyDescent="0.4">
      <c r="D137" s="4"/>
      <c r="E137" s="4"/>
      <c r="F137" s="4"/>
      <c r="G137" s="61"/>
      <c r="H137" s="4"/>
    </row>
    <row r="138" spans="4:8" ht="16.5" x14ac:dyDescent="0.4">
      <c r="D138" s="4"/>
      <c r="E138" s="4"/>
      <c r="F138" s="4"/>
      <c r="G138" s="61"/>
      <c r="H138" s="4"/>
    </row>
    <row r="139" spans="4:8" ht="16.5" x14ac:dyDescent="0.4">
      <c r="D139" s="4"/>
      <c r="E139" s="4"/>
      <c r="F139" s="4"/>
      <c r="G139" s="61"/>
      <c r="H139" s="4"/>
    </row>
    <row r="140" spans="4:8" ht="16.5" x14ac:dyDescent="0.4">
      <c r="D140" s="4"/>
      <c r="E140" s="4"/>
      <c r="F140" s="4"/>
      <c r="G140" s="61"/>
      <c r="H140" s="4"/>
    </row>
    <row r="141" spans="4:8" ht="16.5" x14ac:dyDescent="0.4">
      <c r="D141" s="4"/>
      <c r="E141" s="4"/>
      <c r="F141" s="4"/>
      <c r="G141" s="61"/>
      <c r="H141" s="4"/>
    </row>
    <row r="142" spans="4:8" ht="16.5" x14ac:dyDescent="0.4">
      <c r="D142" s="4"/>
      <c r="E142" s="4"/>
      <c r="F142" s="4"/>
      <c r="G142" s="61"/>
      <c r="H142" s="4"/>
    </row>
    <row r="143" spans="4:8" ht="16.5" x14ac:dyDescent="0.4">
      <c r="D143" s="4"/>
      <c r="E143" s="4"/>
      <c r="F143" s="4"/>
      <c r="G143" s="61"/>
      <c r="H143" s="4"/>
    </row>
    <row r="144" spans="4:8" ht="16.5" x14ac:dyDescent="0.4">
      <c r="D144" s="4"/>
      <c r="E144" s="4"/>
      <c r="F144" s="4"/>
      <c r="G144" s="61"/>
      <c r="H144" s="4"/>
    </row>
    <row r="145" spans="4:8" ht="16.5" x14ac:dyDescent="0.4">
      <c r="D145" s="4"/>
      <c r="E145" s="4"/>
      <c r="F145" s="4"/>
      <c r="G145" s="61"/>
      <c r="H145" s="4"/>
    </row>
    <row r="146" spans="4:8" ht="16.5" x14ac:dyDescent="0.4">
      <c r="D146" s="4"/>
      <c r="E146" s="4"/>
      <c r="F146" s="4"/>
      <c r="G146" s="61"/>
      <c r="H146" s="4"/>
    </row>
    <row r="147" spans="4:8" ht="16.5" x14ac:dyDescent="0.4">
      <c r="D147" s="4"/>
      <c r="E147" s="4"/>
      <c r="F147" s="4"/>
      <c r="G147" s="61"/>
      <c r="H147" s="4"/>
    </row>
    <row r="148" spans="4:8" ht="16.5" x14ac:dyDescent="0.4">
      <c r="D148" s="4"/>
      <c r="E148" s="4"/>
      <c r="F148" s="4"/>
      <c r="G148" s="61"/>
      <c r="H148" s="4"/>
    </row>
    <row r="149" spans="4:8" ht="16.5" x14ac:dyDescent="0.4">
      <c r="D149" s="4"/>
      <c r="E149" s="4"/>
      <c r="F149" s="4"/>
      <c r="G149" s="61"/>
      <c r="H149" s="4"/>
    </row>
    <row r="150" spans="4:8" ht="16.5" x14ac:dyDescent="0.4">
      <c r="D150" s="4"/>
      <c r="E150" s="4"/>
      <c r="F150" s="4"/>
      <c r="G150" s="61"/>
      <c r="H150" s="4"/>
    </row>
    <row r="151" spans="4:8" ht="16.5" x14ac:dyDescent="0.4">
      <c r="D151" s="4"/>
      <c r="E151" s="4"/>
      <c r="F151" s="4"/>
      <c r="G151" s="61"/>
      <c r="H151" s="4"/>
    </row>
    <row r="152" spans="4:8" ht="16.5" x14ac:dyDescent="0.4">
      <c r="D152" s="4"/>
      <c r="E152" s="4"/>
      <c r="F152" s="4"/>
      <c r="G152" s="61"/>
      <c r="H152" s="4"/>
    </row>
    <row r="153" spans="4:8" ht="16.5" x14ac:dyDescent="0.4">
      <c r="D153" s="4"/>
      <c r="E153" s="4"/>
      <c r="F153" s="4"/>
      <c r="G153" s="61"/>
      <c r="H153" s="4"/>
    </row>
    <row r="154" spans="4:8" ht="18" customHeight="1" x14ac:dyDescent="0.4">
      <c r="D154" s="4"/>
      <c r="E154" s="4"/>
      <c r="F154" s="4"/>
      <c r="G154" s="61"/>
      <c r="H154" s="4"/>
    </row>
    <row r="155" spans="4:8" ht="18" customHeight="1" x14ac:dyDescent="0.4">
      <c r="D155" s="4"/>
      <c r="E155" s="4"/>
      <c r="F155" s="4"/>
      <c r="G155" s="61"/>
      <c r="H155" s="4"/>
    </row>
    <row r="156" spans="4:8" ht="16.5" x14ac:dyDescent="0.4">
      <c r="D156" s="4"/>
      <c r="E156" s="4"/>
      <c r="F156" s="4"/>
      <c r="G156" s="61"/>
      <c r="H156" s="4"/>
    </row>
    <row r="157" spans="4:8" ht="16.5" x14ac:dyDescent="0.4">
      <c r="D157" s="4"/>
      <c r="E157" s="4"/>
      <c r="F157" s="4"/>
      <c r="G157" s="61"/>
      <c r="H157" s="4"/>
    </row>
    <row r="158" spans="4:8" ht="16.5" x14ac:dyDescent="0.4">
      <c r="D158" s="4"/>
      <c r="E158" s="4"/>
      <c r="F158" s="4"/>
      <c r="G158" s="61"/>
      <c r="H158" s="4"/>
    </row>
    <row r="159" spans="4:8" ht="16.5" x14ac:dyDescent="0.4">
      <c r="D159" s="4"/>
      <c r="E159" s="4"/>
      <c r="F159" s="4"/>
      <c r="G159" s="61"/>
      <c r="H159" s="4"/>
    </row>
    <row r="160" spans="4:8" ht="16.5" x14ac:dyDescent="0.4">
      <c r="D160" s="4"/>
      <c r="E160" s="4"/>
      <c r="F160" s="4"/>
      <c r="G160" s="61"/>
      <c r="H160" s="4"/>
    </row>
    <row r="161" spans="4:8" ht="16.5" x14ac:dyDescent="0.4">
      <c r="D161" s="4"/>
      <c r="E161" s="4"/>
      <c r="F161" s="4"/>
      <c r="G161" s="61"/>
      <c r="H161" s="4"/>
    </row>
    <row r="162" spans="4:8" ht="16.5" x14ac:dyDescent="0.4">
      <c r="D162" s="4"/>
      <c r="E162" s="4"/>
      <c r="F162" s="4"/>
      <c r="G162" s="61"/>
      <c r="H162" s="4"/>
    </row>
    <row r="163" spans="4:8" ht="18" customHeight="1" x14ac:dyDescent="0.4">
      <c r="D163" s="4"/>
      <c r="E163" s="4"/>
      <c r="F163" s="4"/>
      <c r="G163" s="61"/>
      <c r="H163" s="4"/>
    </row>
    <row r="164" spans="4:8" ht="18" customHeight="1" x14ac:dyDescent="0.4"/>
    <row r="165" spans="4:8" ht="18" customHeight="1" x14ac:dyDescent="0.4"/>
    <row r="166" spans="4:8" ht="18" customHeight="1" x14ac:dyDescent="0.4"/>
    <row r="167" spans="4:8" ht="18" customHeight="1" x14ac:dyDescent="0.4"/>
    <row r="168" spans="4:8" ht="18" customHeight="1" x14ac:dyDescent="0.4">
      <c r="D168" s="4"/>
      <c r="E168" s="4"/>
      <c r="F168" s="4"/>
      <c r="G168" s="4"/>
      <c r="H168" s="4"/>
    </row>
    <row r="169" spans="4:8" ht="18" customHeight="1" x14ac:dyDescent="0.4">
      <c r="D169" s="4"/>
      <c r="E169" s="4"/>
      <c r="F169" s="4"/>
      <c r="G169" s="4"/>
      <c r="H169" s="4"/>
    </row>
    <row r="170" spans="4:8" ht="18" customHeight="1" x14ac:dyDescent="0.4">
      <c r="D170" s="4"/>
      <c r="E170" s="4"/>
      <c r="F170" s="4"/>
      <c r="G170" s="4"/>
      <c r="H170" s="4"/>
    </row>
    <row r="171" spans="4:8" ht="18" customHeight="1" x14ac:dyDescent="0.4">
      <c r="D171" s="4"/>
      <c r="E171" s="4"/>
      <c r="F171" s="4"/>
      <c r="G171" s="4"/>
      <c r="H171" s="4"/>
    </row>
    <row r="172" spans="4:8" ht="18" customHeight="1" x14ac:dyDescent="0.4">
      <c r="D172" s="4"/>
      <c r="E172" s="4"/>
      <c r="F172" s="4"/>
      <c r="G172" s="4"/>
      <c r="H172" s="4"/>
    </row>
    <row r="173" spans="4:8" ht="18" customHeight="1" x14ac:dyDescent="0.4">
      <c r="D173" s="4"/>
      <c r="E173" s="4"/>
      <c r="F173" s="4"/>
      <c r="G173" s="4"/>
      <c r="H173" s="4"/>
    </row>
    <row r="174" spans="4:8" ht="18" customHeight="1" x14ac:dyDescent="0.4">
      <c r="D174" s="4"/>
      <c r="E174" s="4"/>
      <c r="F174" s="4"/>
      <c r="G174" s="4"/>
      <c r="H174" s="4"/>
    </row>
    <row r="175" spans="4:8" ht="18" customHeight="1" x14ac:dyDescent="0.4">
      <c r="D175" s="4"/>
      <c r="E175" s="4"/>
      <c r="F175" s="4"/>
      <c r="G175" s="4"/>
      <c r="H175" s="4"/>
    </row>
    <row r="176" spans="4:8" ht="18" customHeight="1" x14ac:dyDescent="0.4">
      <c r="D176" s="4"/>
      <c r="E176" s="4"/>
      <c r="F176" s="4"/>
      <c r="G176" s="4"/>
      <c r="H176" s="4"/>
    </row>
    <row r="177" spans="4:8" ht="18" customHeight="1" x14ac:dyDescent="0.4">
      <c r="D177" s="4"/>
      <c r="E177" s="4"/>
      <c r="F177" s="4"/>
      <c r="G177" s="4"/>
      <c r="H177" s="4"/>
    </row>
    <row r="178" spans="4:8" ht="18" customHeight="1" x14ac:dyDescent="0.4">
      <c r="D178" s="4"/>
      <c r="E178" s="4"/>
      <c r="F178" s="4"/>
      <c r="G178" s="4"/>
      <c r="H178" s="4"/>
    </row>
    <row r="179" spans="4:8" ht="18" customHeight="1" x14ac:dyDescent="0.4">
      <c r="D179" s="4"/>
      <c r="E179" s="4"/>
      <c r="F179" s="4"/>
      <c r="G179" s="4"/>
      <c r="H179" s="4"/>
    </row>
    <row r="180" spans="4:8" ht="18" customHeight="1" x14ac:dyDescent="0.4">
      <c r="D180" s="4"/>
      <c r="E180" s="4"/>
      <c r="F180" s="4"/>
      <c r="G180" s="4"/>
      <c r="H180" s="4"/>
    </row>
    <row r="181" spans="4:8" ht="18" customHeight="1" x14ac:dyDescent="0.4">
      <c r="D181" s="4"/>
      <c r="E181" s="4"/>
      <c r="F181" s="4"/>
      <c r="G181" s="4"/>
      <c r="H181" s="4"/>
    </row>
    <row r="182" spans="4:8" ht="18" customHeight="1" x14ac:dyDescent="0.4">
      <c r="D182" s="4"/>
      <c r="E182" s="4"/>
      <c r="F182" s="4"/>
      <c r="G182" s="4"/>
      <c r="H182" s="4"/>
    </row>
    <row r="183" spans="4:8" ht="18" customHeight="1" x14ac:dyDescent="0.4">
      <c r="D183" s="4"/>
      <c r="E183" s="4"/>
      <c r="F183" s="4"/>
      <c r="G183" s="4"/>
      <c r="H183" s="4"/>
    </row>
    <row r="184" spans="4:8" ht="18" customHeight="1" x14ac:dyDescent="0.4">
      <c r="D184" s="4"/>
      <c r="E184" s="4"/>
      <c r="F184" s="4"/>
      <c r="G184" s="4"/>
      <c r="H184" s="4"/>
    </row>
    <row r="185" spans="4:8" ht="18" hidden="1" customHeight="1" x14ac:dyDescent="0.4">
      <c r="D185" s="4"/>
      <c r="E185" s="4"/>
      <c r="F185" s="4"/>
      <c r="G185" s="4"/>
      <c r="H185" s="4"/>
    </row>
    <row r="186" spans="4:8" ht="18" hidden="1" customHeight="1" x14ac:dyDescent="0.4">
      <c r="D186" s="4"/>
      <c r="E186" s="4"/>
      <c r="F186" s="4"/>
      <c r="G186" s="4"/>
      <c r="H186" s="4"/>
    </row>
    <row r="187" spans="4:8" ht="18" hidden="1" customHeight="1" x14ac:dyDescent="0.4">
      <c r="D187" s="4"/>
      <c r="E187" s="4"/>
      <c r="F187" s="4"/>
      <c r="G187" s="4"/>
      <c r="H187" s="4"/>
    </row>
    <row r="188" spans="4:8" ht="18" hidden="1" customHeight="1" x14ac:dyDescent="0.4">
      <c r="D188" s="4"/>
      <c r="E188" s="4"/>
      <c r="F188" s="4"/>
      <c r="G188" s="4"/>
      <c r="H188" s="4"/>
    </row>
    <row r="189" spans="4:8" ht="18" hidden="1" customHeight="1" x14ac:dyDescent="0.4">
      <c r="D189" s="4"/>
      <c r="E189" s="4"/>
      <c r="F189" s="4"/>
      <c r="G189" s="4"/>
      <c r="H189" s="4"/>
    </row>
    <row r="190" spans="4:8" ht="18" hidden="1" customHeight="1" x14ac:dyDescent="0.4">
      <c r="D190" s="4"/>
      <c r="E190" s="4"/>
      <c r="F190" s="4"/>
      <c r="G190" s="4"/>
      <c r="H190" s="4"/>
    </row>
    <row r="191" spans="4:8" ht="18" hidden="1" customHeight="1" x14ac:dyDescent="0.4">
      <c r="D191" s="4"/>
      <c r="E191" s="4"/>
      <c r="F191" s="4"/>
      <c r="G191" s="4"/>
      <c r="H191" s="4"/>
    </row>
    <row r="192" spans="4:8" ht="18" hidden="1" customHeight="1" x14ac:dyDescent="0.4">
      <c r="D192" s="4"/>
      <c r="E192" s="4"/>
      <c r="F192" s="4"/>
      <c r="G192" s="4"/>
      <c r="H192" s="4"/>
    </row>
    <row r="193" spans="4:8" ht="18" hidden="1" customHeight="1" x14ac:dyDescent="0.4"/>
    <row r="194" spans="4:8" ht="18" hidden="1" customHeight="1" x14ac:dyDescent="0.4"/>
    <row r="195" spans="4:8" ht="18" hidden="1" customHeight="1" x14ac:dyDescent="0.4"/>
    <row r="196" spans="4:8" ht="18" customHeight="1" x14ac:dyDescent="0.4"/>
    <row r="197" spans="4:8" ht="18" customHeight="1" x14ac:dyDescent="0.4">
      <c r="D197" s="4"/>
      <c r="E197" s="4"/>
      <c r="F197" s="4"/>
      <c r="G197" s="4"/>
      <c r="H197" s="4"/>
    </row>
    <row r="198" spans="4:8" ht="18" customHeight="1" x14ac:dyDescent="0.4">
      <c r="D198" s="4"/>
      <c r="E198" s="4"/>
      <c r="F198" s="4"/>
      <c r="G198" s="4"/>
      <c r="H198" s="4"/>
    </row>
    <row r="199" spans="4:8" ht="18" customHeight="1" x14ac:dyDescent="0.4">
      <c r="D199" s="4"/>
      <c r="E199" s="4"/>
      <c r="F199" s="4"/>
      <c r="G199" s="4"/>
      <c r="H199" s="4"/>
    </row>
    <row r="200" spans="4:8" ht="18" customHeight="1" x14ac:dyDescent="0.4">
      <c r="D200" s="4"/>
      <c r="E200" s="4"/>
      <c r="F200" s="4"/>
      <c r="G200" s="4"/>
      <c r="H200" s="4"/>
    </row>
    <row r="201" spans="4:8" ht="18" customHeight="1" x14ac:dyDescent="0.4">
      <c r="D201" s="4"/>
      <c r="E201" s="4"/>
      <c r="F201" s="4"/>
      <c r="G201" s="4"/>
      <c r="H201" s="4"/>
    </row>
    <row r="202" spans="4:8" ht="18" customHeight="1" x14ac:dyDescent="0.4">
      <c r="D202" s="4"/>
      <c r="E202" s="4"/>
      <c r="F202" s="4"/>
      <c r="G202" s="4"/>
      <c r="H202" s="4"/>
    </row>
    <row r="203" spans="4:8" ht="18" customHeight="1" x14ac:dyDescent="0.4">
      <c r="D203" s="4"/>
      <c r="E203" s="4"/>
      <c r="F203" s="4"/>
      <c r="G203" s="4"/>
      <c r="H203" s="4"/>
    </row>
    <row r="204" spans="4:8" ht="18" customHeight="1" x14ac:dyDescent="0.4">
      <c r="D204" s="4"/>
      <c r="E204" s="4"/>
      <c r="F204" s="4"/>
      <c r="G204" s="4"/>
      <c r="H204" s="4"/>
    </row>
    <row r="205" spans="4:8" ht="18" customHeight="1" x14ac:dyDescent="0.4">
      <c r="D205" s="4"/>
      <c r="E205" s="4"/>
      <c r="F205" s="4"/>
      <c r="G205" s="4"/>
      <c r="H205" s="4"/>
    </row>
    <row r="206" spans="4:8" ht="18" customHeight="1" x14ac:dyDescent="0.4">
      <c r="D206" s="4"/>
      <c r="E206" s="4"/>
      <c r="F206" s="4"/>
      <c r="G206" s="4"/>
      <c r="H206" s="4"/>
    </row>
    <row r="207" spans="4:8" ht="18" customHeight="1" x14ac:dyDescent="0.4">
      <c r="D207" s="4"/>
      <c r="E207" s="4"/>
      <c r="F207" s="4"/>
      <c r="G207" s="4"/>
      <c r="H207" s="4"/>
    </row>
    <row r="208" spans="4:8" ht="18" customHeight="1" x14ac:dyDescent="0.4">
      <c r="D208" s="4"/>
      <c r="E208" s="4"/>
      <c r="F208" s="4"/>
      <c r="G208" s="4"/>
      <c r="H208" s="4"/>
    </row>
    <row r="209" spans="4:8" ht="18" customHeight="1" x14ac:dyDescent="0.4">
      <c r="D209" s="4"/>
      <c r="E209" s="4"/>
      <c r="F209" s="4"/>
      <c r="G209" s="4"/>
      <c r="H209" s="4"/>
    </row>
    <row r="210" spans="4:8" ht="18" customHeight="1" x14ac:dyDescent="0.4">
      <c r="D210" s="4"/>
      <c r="E210" s="4"/>
      <c r="F210" s="4"/>
      <c r="G210" s="4"/>
      <c r="H210" s="4"/>
    </row>
    <row r="211" spans="4:8" ht="18" customHeight="1" x14ac:dyDescent="0.4">
      <c r="D211" s="4"/>
      <c r="E211" s="4"/>
      <c r="F211" s="4"/>
      <c r="G211" s="4"/>
      <c r="H211" s="4"/>
    </row>
    <row r="212" spans="4:8" ht="18" customHeight="1" x14ac:dyDescent="0.4">
      <c r="D212" s="4"/>
      <c r="E212" s="4"/>
      <c r="F212" s="4"/>
      <c r="G212" s="4"/>
      <c r="H212" s="4"/>
    </row>
    <row r="213" spans="4:8" ht="18" customHeight="1" x14ac:dyDescent="0.4">
      <c r="D213" s="4"/>
      <c r="E213" s="4"/>
      <c r="F213" s="4"/>
      <c r="G213" s="4"/>
      <c r="H213" s="4"/>
    </row>
    <row r="214" spans="4:8" ht="18" customHeight="1" x14ac:dyDescent="0.4">
      <c r="D214" s="4"/>
      <c r="E214" s="4"/>
      <c r="F214" s="4"/>
      <c r="G214" s="4"/>
      <c r="H214" s="4"/>
    </row>
    <row r="215" spans="4:8" ht="18" customHeight="1" x14ac:dyDescent="0.4">
      <c r="D215" s="4"/>
      <c r="E215" s="4"/>
      <c r="F215" s="4"/>
      <c r="G215" s="4"/>
      <c r="H215" s="4"/>
    </row>
    <row r="216" spans="4:8" ht="18" customHeight="1" x14ac:dyDescent="0.4">
      <c r="D216" s="4"/>
      <c r="E216" s="4"/>
      <c r="F216" s="4"/>
      <c r="G216" s="4"/>
      <c r="H216" s="4"/>
    </row>
    <row r="217" spans="4:8" ht="18" customHeight="1" x14ac:dyDescent="0.4">
      <c r="D217" s="4"/>
      <c r="E217" s="4"/>
      <c r="F217" s="4"/>
      <c r="G217" s="4"/>
      <c r="H217" s="4"/>
    </row>
    <row r="218" spans="4:8" ht="18" customHeight="1" x14ac:dyDescent="0.4">
      <c r="D218" s="4"/>
      <c r="E218" s="4"/>
      <c r="F218" s="4"/>
      <c r="G218" s="4"/>
      <c r="H218" s="4"/>
    </row>
    <row r="219" spans="4:8" ht="18" customHeight="1" x14ac:dyDescent="0.4">
      <c r="D219" s="4"/>
      <c r="E219" s="4"/>
      <c r="F219" s="4"/>
      <c r="G219" s="4"/>
      <c r="H219" s="4"/>
    </row>
    <row r="220" spans="4:8" ht="18" customHeight="1" x14ac:dyDescent="0.4">
      <c r="D220" s="4"/>
      <c r="E220" s="4"/>
      <c r="F220" s="4"/>
      <c r="G220" s="4"/>
      <c r="H220" s="4"/>
    </row>
    <row r="221" spans="4:8" ht="18" customHeight="1" x14ac:dyDescent="0.4">
      <c r="D221" s="4"/>
      <c r="E221" s="4"/>
      <c r="F221" s="4"/>
      <c r="G221" s="4"/>
      <c r="H221" s="4"/>
    </row>
    <row r="222" spans="4:8" ht="18" customHeight="1" x14ac:dyDescent="0.4">
      <c r="D222" s="4"/>
      <c r="E222" s="4"/>
      <c r="F222" s="4"/>
      <c r="G222" s="4"/>
      <c r="H222" s="4"/>
    </row>
    <row r="223" spans="4:8" ht="18" customHeight="1" x14ac:dyDescent="0.4">
      <c r="D223" s="4"/>
      <c r="E223" s="4"/>
      <c r="F223" s="4"/>
      <c r="G223" s="4"/>
      <c r="H223" s="4"/>
    </row>
    <row r="224" spans="4:8" ht="18" customHeight="1" x14ac:dyDescent="0.4">
      <c r="D224" s="4"/>
      <c r="E224" s="4"/>
      <c r="F224" s="4"/>
      <c r="G224" s="4"/>
      <c r="H224" s="4"/>
    </row>
    <row r="225" spans="4:8" ht="18" customHeight="1" x14ac:dyDescent="0.4">
      <c r="D225" s="4"/>
      <c r="E225" s="4"/>
      <c r="F225" s="4"/>
      <c r="G225" s="4"/>
      <c r="H225" s="4"/>
    </row>
    <row r="226" spans="4:8" ht="18" customHeight="1" x14ac:dyDescent="0.4">
      <c r="D226" s="4"/>
      <c r="E226" s="4"/>
      <c r="F226" s="4"/>
      <c r="G226" s="4"/>
      <c r="H226" s="4"/>
    </row>
    <row r="227" spans="4:8" ht="18" customHeight="1" x14ac:dyDescent="0.4">
      <c r="D227" s="4"/>
      <c r="E227" s="4"/>
      <c r="F227" s="4"/>
      <c r="G227" s="4"/>
      <c r="H227" s="4"/>
    </row>
    <row r="228" spans="4:8" ht="18" customHeight="1" x14ac:dyDescent="0.4">
      <c r="D228" s="4"/>
      <c r="E228" s="4"/>
      <c r="F228" s="4"/>
      <c r="G228" s="4"/>
      <c r="H228" s="4"/>
    </row>
    <row r="229" spans="4:8" ht="18" customHeight="1" x14ac:dyDescent="0.4">
      <c r="D229" s="4"/>
      <c r="E229" s="4"/>
      <c r="F229" s="4"/>
      <c r="G229" s="4"/>
      <c r="H229" s="4"/>
    </row>
    <row r="230" spans="4:8" ht="18" customHeight="1" x14ac:dyDescent="0.4">
      <c r="D230" s="4"/>
      <c r="E230" s="4"/>
      <c r="F230" s="4"/>
      <c r="G230" s="4"/>
      <c r="H230" s="4"/>
    </row>
    <row r="231" spans="4:8" ht="18" customHeight="1" x14ac:dyDescent="0.4">
      <c r="D231" s="4"/>
      <c r="E231" s="4"/>
      <c r="F231" s="4"/>
      <c r="G231" s="4"/>
      <c r="H231" s="4"/>
    </row>
    <row r="232" spans="4:8" ht="18" customHeight="1" x14ac:dyDescent="0.4">
      <c r="D232" s="4"/>
      <c r="E232" s="4"/>
      <c r="F232" s="4"/>
      <c r="G232" s="4"/>
      <c r="H232" s="4"/>
    </row>
    <row r="233" spans="4:8" ht="18" customHeight="1" x14ac:dyDescent="0.4">
      <c r="D233" s="4"/>
      <c r="E233" s="4"/>
      <c r="F233" s="4"/>
      <c r="G233" s="4"/>
      <c r="H233" s="4"/>
    </row>
    <row r="234" spans="4:8" ht="18" customHeight="1" x14ac:dyDescent="0.4">
      <c r="D234" s="4"/>
      <c r="E234" s="4"/>
      <c r="F234" s="4"/>
      <c r="G234" s="4"/>
      <c r="H234" s="4"/>
    </row>
    <row r="235" spans="4:8" ht="18" customHeight="1" x14ac:dyDescent="0.4">
      <c r="D235" s="4"/>
      <c r="E235" s="4"/>
      <c r="F235" s="4"/>
      <c r="G235" s="4"/>
      <c r="H235" s="4"/>
    </row>
  </sheetData>
  <mergeCells count="30">
    <mergeCell ref="B81:K81"/>
    <mergeCell ref="B6:B13"/>
    <mergeCell ref="B14:B21"/>
    <mergeCell ref="B22:B29"/>
    <mergeCell ref="B30:B37"/>
    <mergeCell ref="B38:B57"/>
    <mergeCell ref="B58:B62"/>
    <mergeCell ref="B63:B66"/>
    <mergeCell ref="B67:B69"/>
    <mergeCell ref="C6:C12"/>
    <mergeCell ref="B76:K76"/>
    <mergeCell ref="B77:K77"/>
    <mergeCell ref="B78:K78"/>
    <mergeCell ref="B79:K79"/>
    <mergeCell ref="B80:K80"/>
    <mergeCell ref="C66:I66"/>
    <mergeCell ref="C69:I69"/>
    <mergeCell ref="B73:I73"/>
    <mergeCell ref="B74:K74"/>
    <mergeCell ref="B75:K75"/>
    <mergeCell ref="C21:I21"/>
    <mergeCell ref="C29:I29"/>
    <mergeCell ref="C37:I37"/>
    <mergeCell ref="C57:I57"/>
    <mergeCell ref="C62:I62"/>
    <mergeCell ref="B1:K1"/>
    <mergeCell ref="G2:K2"/>
    <mergeCell ref="G3:K3"/>
    <mergeCell ref="B4:K4"/>
    <mergeCell ref="C13:I13"/>
  </mergeCells>
  <phoneticPr fontId="16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70ACF-9470-4714-958F-0C706CBE82A5}">
  <dimension ref="A1:J133"/>
  <sheetViews>
    <sheetView showGridLines="0" workbookViewId="0">
      <selection activeCell="D127" sqref="D127"/>
    </sheetView>
  </sheetViews>
  <sheetFormatPr defaultRowHeight="14" x14ac:dyDescent="0.25"/>
  <cols>
    <col min="5" max="5" width="39.81640625" bestFit="1" customWidth="1"/>
    <col min="6" max="6" width="20.1796875" bestFit="1" customWidth="1"/>
    <col min="7" max="10" width="10.81640625" bestFit="1" customWidth="1"/>
  </cols>
  <sheetData>
    <row r="1" spans="1:10" ht="14.5" x14ac:dyDescent="0.25">
      <c r="A1" s="83" t="s">
        <v>150</v>
      </c>
      <c r="B1" s="84" t="s">
        <v>150</v>
      </c>
      <c r="C1" s="83" t="s">
        <v>151</v>
      </c>
      <c r="D1" s="83" t="s">
        <v>152</v>
      </c>
      <c r="E1" s="83" t="s">
        <v>153</v>
      </c>
      <c r="F1" s="83" t="s">
        <v>154</v>
      </c>
      <c r="G1" s="85" t="s">
        <v>155</v>
      </c>
      <c r="H1" s="85" t="s">
        <v>156</v>
      </c>
      <c r="I1" s="85" t="s">
        <v>157</v>
      </c>
      <c r="J1" s="85" t="s">
        <v>158</v>
      </c>
    </row>
    <row r="2" spans="1:10" ht="14.5" x14ac:dyDescent="0.25">
      <c r="A2" s="137">
        <v>1</v>
      </c>
      <c r="B2" s="139">
        <v>1</v>
      </c>
      <c r="C2" s="86" t="s">
        <v>159</v>
      </c>
      <c r="D2" s="86" t="s">
        <v>160</v>
      </c>
      <c r="E2" s="86" t="s">
        <v>161</v>
      </c>
      <c r="F2" s="86" t="s">
        <v>162</v>
      </c>
      <c r="G2" s="87"/>
      <c r="H2" s="87">
        <v>1</v>
      </c>
      <c r="I2" s="87">
        <v>1</v>
      </c>
      <c r="J2" s="87">
        <v>1</v>
      </c>
    </row>
    <row r="3" spans="1:10" ht="14.5" x14ac:dyDescent="0.25">
      <c r="A3" s="138"/>
      <c r="B3" s="140">
        <f>B2</f>
        <v>1</v>
      </c>
      <c r="C3" s="86" t="s">
        <v>163</v>
      </c>
      <c r="D3" s="86" t="s">
        <v>160</v>
      </c>
      <c r="E3" s="86" t="s">
        <v>161</v>
      </c>
      <c r="F3" s="86" t="s">
        <v>164</v>
      </c>
      <c r="G3" s="87"/>
      <c r="H3" s="87">
        <v>1</v>
      </c>
      <c r="I3" s="87">
        <v>1</v>
      </c>
      <c r="J3" s="87">
        <v>1</v>
      </c>
    </row>
    <row r="4" spans="1:10" ht="14.5" x14ac:dyDescent="0.25">
      <c r="A4" s="137">
        <v>1</v>
      </c>
      <c r="B4" s="139">
        <v>2</v>
      </c>
      <c r="C4" s="86" t="s">
        <v>165</v>
      </c>
      <c r="D4" s="86" t="s">
        <v>166</v>
      </c>
      <c r="E4" s="86" t="s">
        <v>167</v>
      </c>
      <c r="F4" s="86" t="s">
        <v>164</v>
      </c>
      <c r="G4" s="87"/>
      <c r="H4" s="87">
        <v>1</v>
      </c>
      <c r="I4" s="87">
        <v>1</v>
      </c>
      <c r="J4" s="87">
        <v>1</v>
      </c>
    </row>
    <row r="5" spans="1:10" ht="14.5" x14ac:dyDescent="0.25">
      <c r="A5" s="138"/>
      <c r="B5" s="140">
        <f t="shared" ref="B5" si="0">B4</f>
        <v>2</v>
      </c>
      <c r="C5" s="86" t="s">
        <v>168</v>
      </c>
      <c r="D5" s="86" t="s">
        <v>160</v>
      </c>
      <c r="E5" s="86" t="s">
        <v>167</v>
      </c>
      <c r="F5" s="86" t="s">
        <v>162</v>
      </c>
      <c r="G5" s="87"/>
      <c r="H5" s="87">
        <v>1</v>
      </c>
      <c r="I5" s="87">
        <v>1</v>
      </c>
      <c r="J5" s="87">
        <v>1</v>
      </c>
    </row>
    <row r="6" spans="1:10" ht="14.5" x14ac:dyDescent="0.25">
      <c r="A6" s="137">
        <v>1</v>
      </c>
      <c r="B6" s="139">
        <v>3</v>
      </c>
      <c r="C6" s="86" t="s">
        <v>169</v>
      </c>
      <c r="D6" s="86" t="s">
        <v>160</v>
      </c>
      <c r="E6" s="86" t="s">
        <v>170</v>
      </c>
      <c r="F6" s="86" t="s">
        <v>162</v>
      </c>
      <c r="G6" s="87"/>
      <c r="H6" s="87">
        <v>1</v>
      </c>
      <c r="I6" s="87">
        <v>1</v>
      </c>
      <c r="J6" s="87">
        <v>1</v>
      </c>
    </row>
    <row r="7" spans="1:10" ht="14.5" x14ac:dyDescent="0.25">
      <c r="A7" s="138"/>
      <c r="B7" s="140">
        <f t="shared" ref="B7" si="1">B6</f>
        <v>3</v>
      </c>
      <c r="C7" s="86" t="s">
        <v>171</v>
      </c>
      <c r="D7" s="86" t="s">
        <v>160</v>
      </c>
      <c r="E7" s="86" t="s">
        <v>170</v>
      </c>
      <c r="F7" s="86" t="s">
        <v>164</v>
      </c>
      <c r="G7" s="87"/>
      <c r="H7" s="87">
        <v>1</v>
      </c>
      <c r="I7" s="87">
        <v>1</v>
      </c>
      <c r="J7" s="87">
        <v>1</v>
      </c>
    </row>
    <row r="8" spans="1:10" ht="14.5" x14ac:dyDescent="0.25">
      <c r="A8" s="137">
        <v>1</v>
      </c>
      <c r="B8" s="139">
        <v>4</v>
      </c>
      <c r="C8" s="86" t="s">
        <v>172</v>
      </c>
      <c r="D8" s="86" t="s">
        <v>160</v>
      </c>
      <c r="E8" s="86" t="s">
        <v>173</v>
      </c>
      <c r="F8" s="86" t="s">
        <v>162</v>
      </c>
      <c r="G8" s="87"/>
      <c r="H8" s="87">
        <v>1</v>
      </c>
      <c r="I8" s="87">
        <v>1</v>
      </c>
      <c r="J8" s="87">
        <v>1</v>
      </c>
    </row>
    <row r="9" spans="1:10" ht="14.5" x14ac:dyDescent="0.25">
      <c r="A9" s="138"/>
      <c r="B9" s="140">
        <f t="shared" ref="B9" si="2">B8</f>
        <v>4</v>
      </c>
      <c r="C9" s="86" t="s">
        <v>174</v>
      </c>
      <c r="D9" s="86" t="s">
        <v>160</v>
      </c>
      <c r="E9" s="86" t="s">
        <v>173</v>
      </c>
      <c r="F9" s="86" t="s">
        <v>164</v>
      </c>
      <c r="G9" s="87"/>
      <c r="H9" s="87">
        <v>1</v>
      </c>
      <c r="I9" s="87">
        <v>1</v>
      </c>
      <c r="J9" s="87">
        <v>1</v>
      </c>
    </row>
    <row r="10" spans="1:10" ht="14.5" x14ac:dyDescent="0.25">
      <c r="A10" s="137">
        <v>1</v>
      </c>
      <c r="B10" s="139">
        <v>5</v>
      </c>
      <c r="C10" s="86" t="s">
        <v>175</v>
      </c>
      <c r="D10" s="86" t="s">
        <v>160</v>
      </c>
      <c r="E10" s="86" t="s">
        <v>176</v>
      </c>
      <c r="F10" s="86" t="s">
        <v>162</v>
      </c>
      <c r="G10" s="87"/>
      <c r="H10" s="87">
        <v>1</v>
      </c>
      <c r="I10" s="87">
        <v>1</v>
      </c>
      <c r="J10" s="87">
        <v>1</v>
      </c>
    </row>
    <row r="11" spans="1:10" ht="14.5" x14ac:dyDescent="0.25">
      <c r="A11" s="138"/>
      <c r="B11" s="140">
        <f t="shared" ref="B11" si="3">B10</f>
        <v>5</v>
      </c>
      <c r="C11" s="86" t="s">
        <v>177</v>
      </c>
      <c r="D11" s="86" t="s">
        <v>160</v>
      </c>
      <c r="E11" s="86" t="s">
        <v>176</v>
      </c>
      <c r="F11" s="86" t="s">
        <v>164</v>
      </c>
      <c r="G11" s="87"/>
      <c r="H11" s="87">
        <v>1</v>
      </c>
      <c r="I11" s="87">
        <v>1</v>
      </c>
      <c r="J11" s="87">
        <v>1</v>
      </c>
    </row>
    <row r="12" spans="1:10" ht="14.5" x14ac:dyDescent="0.25">
      <c r="A12" s="137">
        <v>1</v>
      </c>
      <c r="B12" s="139">
        <v>6</v>
      </c>
      <c r="C12" s="86" t="s">
        <v>178</v>
      </c>
      <c r="D12" s="86" t="s">
        <v>160</v>
      </c>
      <c r="E12" s="86" t="s">
        <v>179</v>
      </c>
      <c r="F12" s="86" t="s">
        <v>162</v>
      </c>
      <c r="G12" s="87"/>
      <c r="H12" s="87">
        <v>1</v>
      </c>
      <c r="I12" s="87">
        <v>1</v>
      </c>
      <c r="J12" s="87">
        <v>1</v>
      </c>
    </row>
    <row r="13" spans="1:10" ht="14.5" x14ac:dyDescent="0.25">
      <c r="A13" s="138"/>
      <c r="B13" s="140">
        <f t="shared" ref="B13" si="4">B12</f>
        <v>6</v>
      </c>
      <c r="C13" s="86" t="s">
        <v>180</v>
      </c>
      <c r="D13" s="86" t="s">
        <v>160</v>
      </c>
      <c r="E13" s="86" t="s">
        <v>179</v>
      </c>
      <c r="F13" s="86" t="s">
        <v>164</v>
      </c>
      <c r="G13" s="87"/>
      <c r="H13" s="87">
        <v>1</v>
      </c>
      <c r="I13" s="87">
        <v>1</v>
      </c>
      <c r="J13" s="87">
        <v>1</v>
      </c>
    </row>
    <row r="14" spans="1:10" ht="14.5" x14ac:dyDescent="0.25">
      <c r="A14" s="137">
        <v>1</v>
      </c>
      <c r="B14" s="139">
        <v>7</v>
      </c>
      <c r="C14" s="86" t="s">
        <v>181</v>
      </c>
      <c r="D14" s="86" t="s">
        <v>160</v>
      </c>
      <c r="E14" s="86" t="s">
        <v>182</v>
      </c>
      <c r="F14" s="86" t="s">
        <v>164</v>
      </c>
      <c r="G14" s="87"/>
      <c r="H14" s="87">
        <v>1</v>
      </c>
      <c r="I14" s="87">
        <v>1</v>
      </c>
      <c r="J14" s="87">
        <v>1</v>
      </c>
    </row>
    <row r="15" spans="1:10" ht="14.5" x14ac:dyDescent="0.25">
      <c r="A15" s="138"/>
      <c r="B15" s="140">
        <f t="shared" ref="B15" si="5">B14</f>
        <v>7</v>
      </c>
      <c r="C15" s="86" t="s">
        <v>183</v>
      </c>
      <c r="D15" s="86" t="s">
        <v>160</v>
      </c>
      <c r="E15" s="86" t="s">
        <v>184</v>
      </c>
      <c r="F15" s="86" t="s">
        <v>162</v>
      </c>
      <c r="G15" s="87"/>
      <c r="H15" s="87">
        <v>1</v>
      </c>
      <c r="I15" s="87">
        <v>1</v>
      </c>
      <c r="J15" s="87">
        <v>1</v>
      </c>
    </row>
    <row r="16" spans="1:10" ht="14.5" x14ac:dyDescent="0.25">
      <c r="A16" s="137">
        <v>1</v>
      </c>
      <c r="B16" s="139">
        <v>8</v>
      </c>
      <c r="C16" s="86" t="s">
        <v>185</v>
      </c>
      <c r="D16" s="86" t="s">
        <v>160</v>
      </c>
      <c r="E16" s="86" t="s">
        <v>186</v>
      </c>
      <c r="F16" s="86" t="s">
        <v>164</v>
      </c>
      <c r="G16" s="87"/>
      <c r="H16" s="87">
        <v>1</v>
      </c>
      <c r="I16" s="87">
        <v>1</v>
      </c>
      <c r="J16" s="87">
        <v>1</v>
      </c>
    </row>
    <row r="17" spans="1:10" ht="14.5" x14ac:dyDescent="0.25">
      <c r="A17" s="138"/>
      <c r="B17" s="140">
        <f t="shared" ref="B17" si="6">B16</f>
        <v>8</v>
      </c>
      <c r="C17" s="86" t="s">
        <v>187</v>
      </c>
      <c r="D17" s="86" t="s">
        <v>160</v>
      </c>
      <c r="E17" s="86" t="s">
        <v>186</v>
      </c>
      <c r="F17" s="86" t="s">
        <v>162</v>
      </c>
      <c r="G17" s="87"/>
      <c r="H17" s="87">
        <v>1</v>
      </c>
      <c r="I17" s="87">
        <v>1</v>
      </c>
      <c r="J17" s="87">
        <v>1</v>
      </c>
    </row>
    <row r="18" spans="1:10" ht="14.5" x14ac:dyDescent="0.25">
      <c r="A18" s="137">
        <v>1</v>
      </c>
      <c r="B18" s="139">
        <v>9</v>
      </c>
      <c r="C18" s="88" t="s">
        <v>188</v>
      </c>
      <c r="D18" s="88" t="s">
        <v>160</v>
      </c>
      <c r="E18" s="88" t="s">
        <v>189</v>
      </c>
      <c r="F18" s="88" t="s">
        <v>162</v>
      </c>
      <c r="G18" s="87"/>
      <c r="H18" s="87">
        <v>1</v>
      </c>
      <c r="I18" s="87">
        <v>1</v>
      </c>
      <c r="J18" s="87"/>
    </row>
    <row r="19" spans="1:10" ht="14.5" x14ac:dyDescent="0.25">
      <c r="A19" s="138"/>
      <c r="B19" s="140">
        <f t="shared" ref="B19" si="7">B18</f>
        <v>9</v>
      </c>
      <c r="C19" s="88" t="s">
        <v>190</v>
      </c>
      <c r="D19" s="88" t="s">
        <v>160</v>
      </c>
      <c r="E19" s="88" t="s">
        <v>189</v>
      </c>
      <c r="F19" s="88" t="s">
        <v>164</v>
      </c>
      <c r="G19" s="87"/>
      <c r="H19" s="87">
        <v>1</v>
      </c>
      <c r="I19" s="87">
        <v>1</v>
      </c>
      <c r="J19" s="87"/>
    </row>
    <row r="20" spans="1:10" ht="14.5" x14ac:dyDescent="0.25">
      <c r="A20" s="137">
        <v>1</v>
      </c>
      <c r="B20" s="139">
        <v>10</v>
      </c>
      <c r="C20" s="86" t="s">
        <v>191</v>
      </c>
      <c r="D20" s="86" t="s">
        <v>160</v>
      </c>
      <c r="E20" s="86" t="s">
        <v>192</v>
      </c>
      <c r="F20" s="86" t="s">
        <v>162</v>
      </c>
      <c r="G20" s="87"/>
      <c r="H20" s="87">
        <v>1</v>
      </c>
      <c r="I20" s="87">
        <v>1</v>
      </c>
      <c r="J20" s="87"/>
    </row>
    <row r="21" spans="1:10" ht="14.5" x14ac:dyDescent="0.25">
      <c r="A21" s="138"/>
      <c r="B21" s="140">
        <f t="shared" ref="B21" si="8">B20</f>
        <v>10</v>
      </c>
      <c r="C21" s="86" t="s">
        <v>193</v>
      </c>
      <c r="D21" s="86" t="s">
        <v>160</v>
      </c>
      <c r="E21" s="86" t="s">
        <v>192</v>
      </c>
      <c r="F21" s="86" t="s">
        <v>164</v>
      </c>
      <c r="G21" s="87"/>
      <c r="H21" s="87">
        <v>1</v>
      </c>
      <c r="I21" s="87">
        <v>1</v>
      </c>
      <c r="J21" s="87"/>
    </row>
    <row r="22" spans="1:10" ht="14.5" x14ac:dyDescent="0.25">
      <c r="A22" s="137">
        <v>1</v>
      </c>
      <c r="B22" s="139">
        <v>11</v>
      </c>
      <c r="C22" s="86" t="s">
        <v>194</v>
      </c>
      <c r="D22" s="86" t="s">
        <v>160</v>
      </c>
      <c r="E22" s="86" t="s">
        <v>195</v>
      </c>
      <c r="F22" s="86" t="s">
        <v>162</v>
      </c>
      <c r="G22" s="87"/>
      <c r="H22" s="87">
        <v>1</v>
      </c>
      <c r="I22" s="87">
        <v>1</v>
      </c>
      <c r="J22" s="87"/>
    </row>
    <row r="23" spans="1:10" ht="14.5" x14ac:dyDescent="0.25">
      <c r="A23" s="138"/>
      <c r="B23" s="140">
        <f t="shared" ref="B23" si="9">B22</f>
        <v>11</v>
      </c>
      <c r="C23" s="86" t="s">
        <v>196</v>
      </c>
      <c r="D23" s="86" t="s">
        <v>160</v>
      </c>
      <c r="E23" s="86" t="s">
        <v>195</v>
      </c>
      <c r="F23" s="86" t="s">
        <v>164</v>
      </c>
      <c r="G23" s="87"/>
      <c r="H23" s="87">
        <v>1</v>
      </c>
      <c r="I23" s="87">
        <v>1</v>
      </c>
      <c r="J23" s="87"/>
    </row>
    <row r="24" spans="1:10" ht="14.5" x14ac:dyDescent="0.25">
      <c r="A24" s="137">
        <v>1</v>
      </c>
      <c r="B24" s="139">
        <v>12</v>
      </c>
      <c r="C24" s="86" t="s">
        <v>197</v>
      </c>
      <c r="D24" s="86" t="s">
        <v>160</v>
      </c>
      <c r="E24" s="86" t="s">
        <v>198</v>
      </c>
      <c r="F24" s="86" t="s">
        <v>162</v>
      </c>
      <c r="G24" s="87"/>
      <c r="H24" s="87">
        <v>1</v>
      </c>
      <c r="I24" s="87">
        <v>1</v>
      </c>
      <c r="J24" s="87"/>
    </row>
    <row r="25" spans="1:10" ht="14.5" x14ac:dyDescent="0.25">
      <c r="A25" s="138"/>
      <c r="B25" s="140">
        <f t="shared" ref="B25" si="10">B24</f>
        <v>12</v>
      </c>
      <c r="C25" s="86" t="s">
        <v>199</v>
      </c>
      <c r="D25" s="86" t="s">
        <v>160</v>
      </c>
      <c r="E25" s="86" t="s">
        <v>198</v>
      </c>
      <c r="F25" s="86" t="s">
        <v>164</v>
      </c>
      <c r="G25" s="87"/>
      <c r="H25" s="87">
        <v>1</v>
      </c>
      <c r="I25" s="87">
        <v>1</v>
      </c>
      <c r="J25" s="87"/>
    </row>
    <row r="26" spans="1:10" ht="14.5" x14ac:dyDescent="0.25">
      <c r="A26" s="137">
        <v>1</v>
      </c>
      <c r="B26" s="139">
        <v>13</v>
      </c>
      <c r="C26" s="86" t="s">
        <v>200</v>
      </c>
      <c r="D26" s="86" t="s">
        <v>160</v>
      </c>
      <c r="E26" s="86" t="s">
        <v>201</v>
      </c>
      <c r="F26" s="86" t="s">
        <v>162</v>
      </c>
      <c r="G26" s="87"/>
      <c r="H26" s="87">
        <v>1</v>
      </c>
      <c r="I26" s="87">
        <v>1</v>
      </c>
      <c r="J26" s="87">
        <v>1</v>
      </c>
    </row>
    <row r="27" spans="1:10" ht="14.5" x14ac:dyDescent="0.25">
      <c r="A27" s="138"/>
      <c r="B27" s="140">
        <f t="shared" ref="B27" si="11">B26</f>
        <v>13</v>
      </c>
      <c r="C27" s="86" t="s">
        <v>202</v>
      </c>
      <c r="D27" s="86" t="s">
        <v>160</v>
      </c>
      <c r="E27" s="86" t="s">
        <v>203</v>
      </c>
      <c r="F27" s="86" t="s">
        <v>164</v>
      </c>
      <c r="G27" s="87"/>
      <c r="H27" s="87">
        <v>1</v>
      </c>
      <c r="I27" s="87">
        <v>1</v>
      </c>
      <c r="J27" s="87"/>
    </row>
    <row r="28" spans="1:10" ht="14.5" x14ac:dyDescent="0.25">
      <c r="A28" s="137">
        <v>1</v>
      </c>
      <c r="B28" s="139">
        <v>14</v>
      </c>
      <c r="C28" s="86" t="s">
        <v>204</v>
      </c>
      <c r="D28" s="86" t="s">
        <v>160</v>
      </c>
      <c r="E28" s="86" t="s">
        <v>205</v>
      </c>
      <c r="F28" s="86" t="s">
        <v>164</v>
      </c>
      <c r="G28" s="87"/>
      <c r="H28" s="87">
        <v>1</v>
      </c>
      <c r="I28" s="87">
        <v>1</v>
      </c>
      <c r="J28" s="87">
        <v>1</v>
      </c>
    </row>
    <row r="29" spans="1:10" ht="14.5" x14ac:dyDescent="0.25">
      <c r="A29" s="138"/>
      <c r="B29" s="140">
        <f t="shared" ref="B29" si="12">B28</f>
        <v>14</v>
      </c>
      <c r="C29" s="86" t="s">
        <v>206</v>
      </c>
      <c r="D29" s="86" t="s">
        <v>160</v>
      </c>
      <c r="E29" s="86" t="s">
        <v>207</v>
      </c>
      <c r="F29" s="86" t="s">
        <v>164</v>
      </c>
      <c r="G29" s="87"/>
      <c r="H29" s="87">
        <v>1</v>
      </c>
      <c r="I29" s="87">
        <v>1</v>
      </c>
      <c r="J29" s="87">
        <v>1</v>
      </c>
    </row>
    <row r="30" spans="1:10" ht="14.5" x14ac:dyDescent="0.25">
      <c r="A30" s="137">
        <v>1</v>
      </c>
      <c r="B30" s="139">
        <v>15</v>
      </c>
      <c r="C30" s="86" t="s">
        <v>208</v>
      </c>
      <c r="D30" s="86" t="s">
        <v>166</v>
      </c>
      <c r="E30" s="86" t="s">
        <v>209</v>
      </c>
      <c r="F30" s="86" t="s">
        <v>164</v>
      </c>
      <c r="G30" s="87"/>
      <c r="H30" s="87">
        <v>1</v>
      </c>
      <c r="I30" s="87">
        <v>1</v>
      </c>
      <c r="J30" s="87">
        <v>1</v>
      </c>
    </row>
    <row r="31" spans="1:10" ht="14.5" x14ac:dyDescent="0.25">
      <c r="A31" s="138"/>
      <c r="B31" s="140">
        <f t="shared" ref="B31" si="13">B30</f>
        <v>15</v>
      </c>
      <c r="C31" s="86" t="s">
        <v>210</v>
      </c>
      <c r="D31" s="86" t="s">
        <v>160</v>
      </c>
      <c r="E31" s="86" t="s">
        <v>211</v>
      </c>
      <c r="F31" s="86" t="s">
        <v>164</v>
      </c>
      <c r="G31" s="87"/>
      <c r="H31" s="87">
        <v>1</v>
      </c>
      <c r="I31" s="87">
        <v>1</v>
      </c>
      <c r="J31" s="87">
        <v>1</v>
      </c>
    </row>
    <row r="32" spans="1:10" ht="14.5" x14ac:dyDescent="0.25">
      <c r="A32" s="137">
        <v>1</v>
      </c>
      <c r="B32" s="139">
        <v>16</v>
      </c>
      <c r="C32" s="86" t="s">
        <v>212</v>
      </c>
      <c r="D32" s="86" t="s">
        <v>160</v>
      </c>
      <c r="E32" s="86" t="s">
        <v>213</v>
      </c>
      <c r="F32" s="86" t="s">
        <v>164</v>
      </c>
      <c r="G32" s="87"/>
      <c r="H32" s="87">
        <v>1</v>
      </c>
      <c r="I32" s="87">
        <v>1</v>
      </c>
      <c r="J32" s="87">
        <v>1</v>
      </c>
    </row>
    <row r="33" spans="1:10" ht="14.5" x14ac:dyDescent="0.25">
      <c r="A33" s="138"/>
      <c r="B33" s="140">
        <f t="shared" ref="B33" si="14">B32</f>
        <v>16</v>
      </c>
      <c r="C33" s="86" t="s">
        <v>214</v>
      </c>
      <c r="D33" s="86" t="s">
        <v>160</v>
      </c>
      <c r="E33" s="86" t="s">
        <v>215</v>
      </c>
      <c r="F33" s="86" t="s">
        <v>162</v>
      </c>
      <c r="G33" s="87"/>
      <c r="H33" s="87">
        <v>1</v>
      </c>
      <c r="I33" s="87">
        <v>1</v>
      </c>
      <c r="J33" s="87">
        <v>1</v>
      </c>
    </row>
    <row r="34" spans="1:10" ht="14.5" x14ac:dyDescent="0.25">
      <c r="A34" s="137">
        <v>1</v>
      </c>
      <c r="B34" s="139">
        <v>17</v>
      </c>
      <c r="C34" s="89" t="s">
        <v>216</v>
      </c>
      <c r="D34" s="89" t="s">
        <v>160</v>
      </c>
      <c r="E34" s="89" t="s">
        <v>217</v>
      </c>
      <c r="F34" s="89" t="s">
        <v>164</v>
      </c>
      <c r="G34" s="87"/>
      <c r="H34" s="87">
        <v>1</v>
      </c>
      <c r="I34" s="87">
        <v>1</v>
      </c>
      <c r="J34" s="87">
        <v>1</v>
      </c>
    </row>
    <row r="35" spans="1:10" ht="14.5" x14ac:dyDescent="0.25">
      <c r="A35" s="138"/>
      <c r="B35" s="140">
        <f t="shared" ref="B35" si="15">B34</f>
        <v>17</v>
      </c>
      <c r="C35" s="86" t="s">
        <v>218</v>
      </c>
      <c r="D35" s="86" t="s">
        <v>166</v>
      </c>
      <c r="E35" s="86" t="s">
        <v>219</v>
      </c>
      <c r="F35" s="86" t="s">
        <v>162</v>
      </c>
      <c r="G35" s="87"/>
      <c r="H35" s="87">
        <v>1</v>
      </c>
      <c r="I35" s="87">
        <v>1</v>
      </c>
      <c r="J35" s="87">
        <v>1</v>
      </c>
    </row>
    <row r="36" spans="1:10" ht="14.5" x14ac:dyDescent="0.25">
      <c r="A36" s="137">
        <v>1</v>
      </c>
      <c r="B36" s="139">
        <v>18</v>
      </c>
      <c r="C36" s="90" t="s">
        <v>220</v>
      </c>
      <c r="D36" s="90" t="s">
        <v>160</v>
      </c>
      <c r="E36" s="90" t="s">
        <v>221</v>
      </c>
      <c r="F36" s="90" t="s">
        <v>164</v>
      </c>
      <c r="G36" s="87"/>
      <c r="H36" s="87">
        <v>1</v>
      </c>
      <c r="I36" s="87">
        <v>1</v>
      </c>
      <c r="J36" s="87">
        <v>1</v>
      </c>
    </row>
    <row r="37" spans="1:10" ht="14.5" x14ac:dyDescent="0.25">
      <c r="A37" s="138"/>
      <c r="B37" s="140">
        <f t="shared" ref="B37" si="16">B36</f>
        <v>18</v>
      </c>
      <c r="C37" s="86" t="s">
        <v>222</v>
      </c>
      <c r="D37" s="86" t="s">
        <v>166</v>
      </c>
      <c r="E37" s="86" t="s">
        <v>223</v>
      </c>
      <c r="F37" s="86" t="s">
        <v>162</v>
      </c>
      <c r="G37" s="87"/>
      <c r="H37" s="87">
        <v>1</v>
      </c>
      <c r="I37" s="87">
        <v>1</v>
      </c>
      <c r="J37" s="87">
        <v>1</v>
      </c>
    </row>
    <row r="38" spans="1:10" ht="14.5" x14ac:dyDescent="0.25">
      <c r="A38" s="137">
        <v>1</v>
      </c>
      <c r="B38" s="139">
        <v>19</v>
      </c>
      <c r="C38" s="86" t="s">
        <v>224</v>
      </c>
      <c r="D38" s="86" t="s">
        <v>160</v>
      </c>
      <c r="E38" s="86" t="s">
        <v>225</v>
      </c>
      <c r="F38" s="86" t="s">
        <v>164</v>
      </c>
      <c r="G38" s="87"/>
      <c r="H38" s="87">
        <v>1</v>
      </c>
      <c r="I38" s="87">
        <v>1</v>
      </c>
      <c r="J38" s="87">
        <v>1</v>
      </c>
    </row>
    <row r="39" spans="1:10" ht="14.5" x14ac:dyDescent="0.25">
      <c r="A39" s="138"/>
      <c r="B39" s="140">
        <f t="shared" ref="B39" si="17">B38</f>
        <v>19</v>
      </c>
      <c r="C39" s="86" t="s">
        <v>226</v>
      </c>
      <c r="D39" s="86" t="s">
        <v>160</v>
      </c>
      <c r="E39" s="86" t="s">
        <v>227</v>
      </c>
      <c r="F39" s="86" t="s">
        <v>162</v>
      </c>
      <c r="G39" s="87"/>
      <c r="H39" s="87">
        <v>1</v>
      </c>
      <c r="I39" s="87">
        <v>1</v>
      </c>
      <c r="J39" s="87">
        <v>1</v>
      </c>
    </row>
    <row r="40" spans="1:10" ht="14.5" x14ac:dyDescent="0.25">
      <c r="A40" s="137">
        <v>1</v>
      </c>
      <c r="B40" s="139">
        <v>20</v>
      </c>
      <c r="C40" s="86" t="s">
        <v>228</v>
      </c>
      <c r="D40" s="86" t="s">
        <v>160</v>
      </c>
      <c r="E40" s="86" t="s">
        <v>229</v>
      </c>
      <c r="F40" s="86" t="s">
        <v>164</v>
      </c>
      <c r="G40" s="87"/>
      <c r="H40" s="87">
        <v>1</v>
      </c>
      <c r="I40" s="87">
        <v>1</v>
      </c>
      <c r="J40" s="87"/>
    </row>
    <row r="41" spans="1:10" ht="14.5" x14ac:dyDescent="0.25">
      <c r="A41" s="138"/>
      <c r="B41" s="140">
        <f t="shared" ref="B41" si="18">B40</f>
        <v>20</v>
      </c>
      <c r="C41" s="86" t="s">
        <v>230</v>
      </c>
      <c r="D41" s="86" t="s">
        <v>160</v>
      </c>
      <c r="E41" s="86" t="s">
        <v>229</v>
      </c>
      <c r="F41" s="86" t="s">
        <v>162</v>
      </c>
      <c r="G41" s="87"/>
      <c r="H41" s="87">
        <v>1</v>
      </c>
      <c r="I41" s="87">
        <v>1</v>
      </c>
      <c r="J41" s="87"/>
    </row>
    <row r="42" spans="1:10" ht="14.5" x14ac:dyDescent="0.25">
      <c r="A42" s="137">
        <v>1</v>
      </c>
      <c r="B42" s="139">
        <v>21</v>
      </c>
      <c r="C42" s="86" t="s">
        <v>231</v>
      </c>
      <c r="D42" s="86" t="s">
        <v>232</v>
      </c>
      <c r="E42" s="86" t="s">
        <v>233</v>
      </c>
      <c r="F42" s="86" t="s">
        <v>162</v>
      </c>
      <c r="G42" s="87"/>
      <c r="H42" s="87">
        <v>1</v>
      </c>
      <c r="I42" s="87">
        <v>1</v>
      </c>
      <c r="J42" s="87">
        <v>1</v>
      </c>
    </row>
    <row r="43" spans="1:10" ht="14.5" x14ac:dyDescent="0.25">
      <c r="A43" s="138"/>
      <c r="B43" s="140">
        <f t="shared" ref="B43" si="19">B42</f>
        <v>21</v>
      </c>
      <c r="C43" s="86" t="s">
        <v>234</v>
      </c>
      <c r="D43" s="86" t="s">
        <v>232</v>
      </c>
      <c r="E43" s="86" t="s">
        <v>233</v>
      </c>
      <c r="F43" s="86" t="s">
        <v>164</v>
      </c>
      <c r="G43" s="87"/>
      <c r="H43" s="87">
        <v>1</v>
      </c>
      <c r="I43" s="87">
        <v>1</v>
      </c>
      <c r="J43" s="87">
        <v>1</v>
      </c>
    </row>
    <row r="44" spans="1:10" ht="14.5" x14ac:dyDescent="0.25">
      <c r="A44" s="137">
        <v>1</v>
      </c>
      <c r="B44" s="139">
        <v>22</v>
      </c>
      <c r="C44" s="86" t="s">
        <v>235</v>
      </c>
      <c r="D44" s="86" t="s">
        <v>232</v>
      </c>
      <c r="E44" s="86" t="s">
        <v>236</v>
      </c>
      <c r="F44" s="86" t="s">
        <v>162</v>
      </c>
      <c r="G44" s="87"/>
      <c r="H44" s="87">
        <v>1</v>
      </c>
      <c r="I44" s="87">
        <v>1</v>
      </c>
      <c r="J44" s="87">
        <v>1</v>
      </c>
    </row>
    <row r="45" spans="1:10" ht="14.5" x14ac:dyDescent="0.25">
      <c r="A45" s="138"/>
      <c r="B45" s="140">
        <f t="shared" ref="B45" si="20">B44</f>
        <v>22</v>
      </c>
      <c r="C45" s="86" t="s">
        <v>237</v>
      </c>
      <c r="D45" s="86" t="s">
        <v>232</v>
      </c>
      <c r="E45" s="86" t="s">
        <v>236</v>
      </c>
      <c r="F45" s="86" t="s">
        <v>164</v>
      </c>
      <c r="G45" s="87"/>
      <c r="H45" s="87">
        <v>1</v>
      </c>
      <c r="I45" s="87">
        <v>1</v>
      </c>
      <c r="J45" s="87">
        <v>1</v>
      </c>
    </row>
    <row r="46" spans="1:10" ht="14.5" x14ac:dyDescent="0.25">
      <c r="A46" s="137">
        <v>1</v>
      </c>
      <c r="B46" s="139">
        <v>23</v>
      </c>
      <c r="C46" s="86" t="s">
        <v>238</v>
      </c>
      <c r="D46" s="86" t="s">
        <v>239</v>
      </c>
      <c r="E46" s="86" t="s">
        <v>240</v>
      </c>
      <c r="F46" s="86" t="s">
        <v>162</v>
      </c>
      <c r="G46" s="87"/>
      <c r="H46" s="87">
        <v>1</v>
      </c>
      <c r="I46" s="87">
        <v>1</v>
      </c>
      <c r="J46" s="87">
        <v>1</v>
      </c>
    </row>
    <row r="47" spans="1:10" ht="14.5" x14ac:dyDescent="0.25">
      <c r="A47" s="138"/>
      <c r="B47" s="140">
        <f t="shared" ref="B47" si="21">B46</f>
        <v>23</v>
      </c>
      <c r="C47" s="86" t="s">
        <v>241</v>
      </c>
      <c r="D47" s="86" t="s">
        <v>232</v>
      </c>
      <c r="E47" s="86" t="s">
        <v>242</v>
      </c>
      <c r="F47" s="86" t="s">
        <v>164</v>
      </c>
      <c r="G47" s="87"/>
      <c r="H47" s="87">
        <v>1</v>
      </c>
      <c r="I47" s="87">
        <v>1</v>
      </c>
      <c r="J47" s="87">
        <v>1</v>
      </c>
    </row>
    <row r="48" spans="1:10" ht="14.5" x14ac:dyDescent="0.25">
      <c r="A48" s="137">
        <v>1</v>
      </c>
      <c r="B48" s="139">
        <v>24</v>
      </c>
      <c r="C48" s="86" t="s">
        <v>243</v>
      </c>
      <c r="D48" s="86" t="s">
        <v>244</v>
      </c>
      <c r="E48" s="86" t="s">
        <v>245</v>
      </c>
      <c r="F48" s="86" t="s">
        <v>164</v>
      </c>
      <c r="G48" s="87"/>
      <c r="H48" s="87">
        <v>1</v>
      </c>
      <c r="I48" s="87">
        <v>1</v>
      </c>
      <c r="J48" s="87">
        <v>1</v>
      </c>
    </row>
    <row r="49" spans="1:10" ht="14.5" x14ac:dyDescent="0.25">
      <c r="A49" s="138"/>
      <c r="B49" s="140">
        <f t="shared" ref="B49" si="22">B48</f>
        <v>24</v>
      </c>
      <c r="C49" s="86" t="s">
        <v>246</v>
      </c>
      <c r="D49" s="86" t="s">
        <v>244</v>
      </c>
      <c r="E49" s="86" t="s">
        <v>245</v>
      </c>
      <c r="F49" s="86" t="s">
        <v>247</v>
      </c>
      <c r="G49" s="87"/>
      <c r="H49" s="87">
        <v>1</v>
      </c>
      <c r="I49" s="87">
        <v>1</v>
      </c>
      <c r="J49" s="87">
        <v>1</v>
      </c>
    </row>
    <row r="50" spans="1:10" ht="14.5" x14ac:dyDescent="0.25">
      <c r="A50" s="137">
        <v>1</v>
      </c>
      <c r="B50" s="139">
        <v>25</v>
      </c>
      <c r="C50" s="86" t="s">
        <v>248</v>
      </c>
      <c r="D50" s="86" t="s">
        <v>232</v>
      </c>
      <c r="E50" s="86" t="s">
        <v>249</v>
      </c>
      <c r="F50" s="86" t="s">
        <v>162</v>
      </c>
      <c r="G50" s="87"/>
      <c r="H50" s="87">
        <v>1</v>
      </c>
      <c r="I50" s="87">
        <v>1</v>
      </c>
      <c r="J50" s="87">
        <v>1</v>
      </c>
    </row>
    <row r="51" spans="1:10" ht="14.5" x14ac:dyDescent="0.25">
      <c r="A51" s="138"/>
      <c r="B51" s="140">
        <f t="shared" ref="B51" si="23">B50</f>
        <v>25</v>
      </c>
      <c r="C51" s="86" t="s">
        <v>250</v>
      </c>
      <c r="D51" s="86" t="s">
        <v>232</v>
      </c>
      <c r="E51" s="86" t="s">
        <v>249</v>
      </c>
      <c r="F51" s="86" t="s">
        <v>164</v>
      </c>
      <c r="G51" s="87"/>
      <c r="H51" s="87">
        <v>1</v>
      </c>
      <c r="I51" s="87">
        <v>1</v>
      </c>
      <c r="J51" s="87">
        <v>1</v>
      </c>
    </row>
    <row r="52" spans="1:10" ht="14.5" x14ac:dyDescent="0.25">
      <c r="A52" s="137">
        <v>1</v>
      </c>
      <c r="B52" s="139">
        <v>26</v>
      </c>
      <c r="C52" s="86" t="s">
        <v>251</v>
      </c>
      <c r="D52" s="86" t="s">
        <v>232</v>
      </c>
      <c r="E52" s="86" t="s">
        <v>252</v>
      </c>
      <c r="F52" s="86" t="s">
        <v>164</v>
      </c>
      <c r="G52" s="87"/>
      <c r="H52" s="87">
        <v>1</v>
      </c>
      <c r="I52" s="87">
        <v>1</v>
      </c>
      <c r="J52" s="87">
        <v>1</v>
      </c>
    </row>
    <row r="53" spans="1:10" ht="14.5" x14ac:dyDescent="0.25">
      <c r="A53" s="138"/>
      <c r="B53" s="140">
        <f t="shared" ref="B53" si="24">B52</f>
        <v>26</v>
      </c>
      <c r="C53" s="86" t="s">
        <v>253</v>
      </c>
      <c r="D53" s="86" t="s">
        <v>232</v>
      </c>
      <c r="E53" s="86" t="s">
        <v>252</v>
      </c>
      <c r="F53" s="86" t="s">
        <v>162</v>
      </c>
      <c r="G53" s="87"/>
      <c r="H53" s="87">
        <v>1</v>
      </c>
      <c r="I53" s="87">
        <v>1</v>
      </c>
      <c r="J53" s="87">
        <v>1</v>
      </c>
    </row>
    <row r="54" spans="1:10" ht="14.5" x14ac:dyDescent="0.25">
      <c r="A54" s="137">
        <v>1</v>
      </c>
      <c r="B54" s="139">
        <v>27</v>
      </c>
      <c r="C54" s="86" t="s">
        <v>254</v>
      </c>
      <c r="D54" s="86" t="s">
        <v>232</v>
      </c>
      <c r="E54" s="86" t="s">
        <v>255</v>
      </c>
      <c r="F54" s="86" t="s">
        <v>164</v>
      </c>
      <c r="G54" s="87"/>
      <c r="H54" s="87">
        <v>1</v>
      </c>
      <c r="I54" s="87">
        <v>1</v>
      </c>
      <c r="J54" s="87">
        <v>1</v>
      </c>
    </row>
    <row r="55" spans="1:10" ht="14.5" x14ac:dyDescent="0.25">
      <c r="A55" s="138"/>
      <c r="B55" s="140">
        <f t="shared" ref="B55" si="25">B54</f>
        <v>27</v>
      </c>
      <c r="C55" s="86" t="s">
        <v>256</v>
      </c>
      <c r="D55" s="86" t="s">
        <v>232</v>
      </c>
      <c r="E55" s="86" t="s">
        <v>255</v>
      </c>
      <c r="F55" s="86" t="s">
        <v>162</v>
      </c>
      <c r="G55" s="87"/>
      <c r="H55" s="87">
        <v>1</v>
      </c>
      <c r="I55" s="87">
        <v>1</v>
      </c>
      <c r="J55" s="87">
        <v>1</v>
      </c>
    </row>
    <row r="56" spans="1:10" ht="14.5" x14ac:dyDescent="0.25">
      <c r="A56" s="137">
        <v>1</v>
      </c>
      <c r="B56" s="139">
        <v>28</v>
      </c>
      <c r="C56" s="86" t="s">
        <v>257</v>
      </c>
      <c r="D56" s="86" t="s">
        <v>244</v>
      </c>
      <c r="E56" s="86" t="s">
        <v>258</v>
      </c>
      <c r="F56" s="86" t="s">
        <v>164</v>
      </c>
      <c r="G56" s="87"/>
      <c r="H56" s="87">
        <v>1</v>
      </c>
      <c r="I56" s="87">
        <v>1</v>
      </c>
      <c r="J56" s="87">
        <v>1</v>
      </c>
    </row>
    <row r="57" spans="1:10" ht="14.5" x14ac:dyDescent="0.25">
      <c r="A57" s="138"/>
      <c r="B57" s="140">
        <f t="shared" ref="B57" si="26">B56</f>
        <v>28</v>
      </c>
      <c r="C57" s="86" t="s">
        <v>259</v>
      </c>
      <c r="D57" s="86" t="s">
        <v>244</v>
      </c>
      <c r="E57" s="86" t="s">
        <v>258</v>
      </c>
      <c r="F57" s="86" t="s">
        <v>162</v>
      </c>
      <c r="G57" s="87"/>
      <c r="H57" s="87">
        <v>1</v>
      </c>
      <c r="I57" s="87">
        <v>1</v>
      </c>
      <c r="J57" s="87">
        <v>1</v>
      </c>
    </row>
    <row r="58" spans="1:10" ht="14.5" x14ac:dyDescent="0.25">
      <c r="A58" s="137">
        <v>1</v>
      </c>
      <c r="B58" s="139">
        <v>29</v>
      </c>
      <c r="C58" s="86" t="s">
        <v>260</v>
      </c>
      <c r="D58" s="86" t="s">
        <v>232</v>
      </c>
      <c r="E58" s="86" t="s">
        <v>261</v>
      </c>
      <c r="F58" s="86" t="s">
        <v>162</v>
      </c>
      <c r="G58" s="87"/>
      <c r="H58" s="87">
        <v>1</v>
      </c>
      <c r="I58" s="87">
        <v>1</v>
      </c>
      <c r="J58" s="87"/>
    </row>
    <row r="59" spans="1:10" ht="14.5" x14ac:dyDescent="0.25">
      <c r="A59" s="138"/>
      <c r="B59" s="140">
        <f t="shared" ref="B59" si="27">B58</f>
        <v>29</v>
      </c>
      <c r="C59" s="86" t="s">
        <v>262</v>
      </c>
      <c r="D59" s="86" t="s">
        <v>232</v>
      </c>
      <c r="E59" s="86" t="s">
        <v>261</v>
      </c>
      <c r="F59" s="86" t="s">
        <v>164</v>
      </c>
      <c r="G59" s="87"/>
      <c r="H59" s="87">
        <v>1</v>
      </c>
      <c r="I59" s="87">
        <v>1</v>
      </c>
      <c r="J59" s="87"/>
    </row>
    <row r="60" spans="1:10" ht="14.5" x14ac:dyDescent="0.25">
      <c r="A60" s="137">
        <v>1</v>
      </c>
      <c r="B60" s="139">
        <v>30</v>
      </c>
      <c r="C60" s="86" t="s">
        <v>263</v>
      </c>
      <c r="D60" s="86" t="s">
        <v>232</v>
      </c>
      <c r="E60" s="86" t="s">
        <v>264</v>
      </c>
      <c r="F60" s="86" t="s">
        <v>162</v>
      </c>
      <c r="G60" s="87"/>
      <c r="H60" s="87">
        <v>1</v>
      </c>
      <c r="I60" s="87">
        <v>1</v>
      </c>
      <c r="J60" s="87"/>
    </row>
    <row r="61" spans="1:10" ht="14.5" x14ac:dyDescent="0.25">
      <c r="A61" s="138"/>
      <c r="B61" s="140">
        <f t="shared" ref="B61" si="28">B60</f>
        <v>30</v>
      </c>
      <c r="C61" s="86" t="s">
        <v>265</v>
      </c>
      <c r="D61" s="86" t="s">
        <v>232</v>
      </c>
      <c r="E61" s="86" t="s">
        <v>264</v>
      </c>
      <c r="F61" s="86" t="s">
        <v>164</v>
      </c>
      <c r="G61" s="87"/>
      <c r="H61" s="87">
        <v>1</v>
      </c>
      <c r="I61" s="87">
        <v>1</v>
      </c>
      <c r="J61" s="87">
        <v>1</v>
      </c>
    </row>
    <row r="62" spans="1:10" ht="14.5" x14ac:dyDescent="0.25">
      <c r="A62" s="137">
        <v>1</v>
      </c>
      <c r="B62" s="139">
        <v>31</v>
      </c>
      <c r="C62" s="91" t="s">
        <v>266</v>
      </c>
      <c r="D62" s="91" t="s">
        <v>232</v>
      </c>
      <c r="E62" s="91" t="s">
        <v>267</v>
      </c>
      <c r="F62" s="91" t="s">
        <v>268</v>
      </c>
      <c r="G62" s="87"/>
      <c r="H62" s="87">
        <v>1</v>
      </c>
      <c r="I62" s="87">
        <v>1</v>
      </c>
      <c r="J62" s="87">
        <v>1</v>
      </c>
    </row>
    <row r="63" spans="1:10" ht="14.5" x14ac:dyDescent="0.25">
      <c r="A63" s="138"/>
      <c r="B63" s="140">
        <f t="shared" ref="B63" si="29">B62</f>
        <v>31</v>
      </c>
      <c r="C63" s="86" t="s">
        <v>269</v>
      </c>
      <c r="D63" s="86" t="s">
        <v>232</v>
      </c>
      <c r="E63" s="86" t="s">
        <v>267</v>
      </c>
      <c r="F63" s="86" t="s">
        <v>164</v>
      </c>
      <c r="G63" s="87"/>
      <c r="H63" s="87">
        <v>1</v>
      </c>
      <c r="I63" s="87">
        <v>1</v>
      </c>
      <c r="J63" s="87">
        <v>1</v>
      </c>
    </row>
    <row r="64" spans="1:10" ht="14.5" x14ac:dyDescent="0.25">
      <c r="A64" s="137">
        <v>1</v>
      </c>
      <c r="B64" s="139">
        <v>32</v>
      </c>
      <c r="C64" s="86" t="s">
        <v>270</v>
      </c>
      <c r="D64" s="86" t="s">
        <v>232</v>
      </c>
      <c r="E64" s="86" t="s">
        <v>271</v>
      </c>
      <c r="F64" s="86" t="s">
        <v>162</v>
      </c>
      <c r="G64" s="87"/>
      <c r="H64" s="87">
        <v>1</v>
      </c>
      <c r="I64" s="87">
        <v>1</v>
      </c>
      <c r="J64" s="87">
        <v>1</v>
      </c>
    </row>
    <row r="65" spans="1:10" ht="14.5" x14ac:dyDescent="0.25">
      <c r="A65" s="138"/>
      <c r="B65" s="140">
        <f t="shared" ref="B65" si="30">B64</f>
        <v>32</v>
      </c>
      <c r="C65" s="86" t="s">
        <v>272</v>
      </c>
      <c r="D65" s="86" t="s">
        <v>232</v>
      </c>
      <c r="E65" s="86" t="s">
        <v>271</v>
      </c>
      <c r="F65" s="86" t="s">
        <v>164</v>
      </c>
      <c r="G65" s="87"/>
      <c r="H65" s="87">
        <v>1</v>
      </c>
      <c r="I65" s="87">
        <v>1</v>
      </c>
      <c r="J65" s="87"/>
    </row>
    <row r="66" spans="1:10" ht="14.5" x14ac:dyDescent="0.25">
      <c r="A66" s="137">
        <v>1</v>
      </c>
      <c r="B66" s="139">
        <v>33</v>
      </c>
      <c r="C66" s="86" t="s">
        <v>273</v>
      </c>
      <c r="D66" s="86" t="s">
        <v>232</v>
      </c>
      <c r="E66" s="86" t="s">
        <v>274</v>
      </c>
      <c r="F66" s="86" t="s">
        <v>162</v>
      </c>
      <c r="G66" s="87"/>
      <c r="H66" s="87">
        <v>1</v>
      </c>
      <c r="I66" s="87">
        <v>1</v>
      </c>
      <c r="J66" s="87">
        <v>1</v>
      </c>
    </row>
    <row r="67" spans="1:10" ht="14.5" x14ac:dyDescent="0.25">
      <c r="A67" s="138"/>
      <c r="B67" s="140">
        <f t="shared" ref="B67" si="31">B66</f>
        <v>33</v>
      </c>
      <c r="C67" s="86" t="s">
        <v>275</v>
      </c>
      <c r="D67" s="86" t="s">
        <v>232</v>
      </c>
      <c r="E67" s="86" t="s">
        <v>274</v>
      </c>
      <c r="F67" s="86" t="s">
        <v>162</v>
      </c>
      <c r="G67" s="87"/>
      <c r="H67" s="87">
        <v>1</v>
      </c>
      <c r="I67" s="87">
        <v>1</v>
      </c>
      <c r="J67" s="87"/>
    </row>
    <row r="68" spans="1:10" ht="14.5" x14ac:dyDescent="0.25">
      <c r="A68" s="137">
        <v>1</v>
      </c>
      <c r="B68" s="139">
        <v>34</v>
      </c>
      <c r="C68" s="86" t="s">
        <v>276</v>
      </c>
      <c r="D68" s="86" t="s">
        <v>232</v>
      </c>
      <c r="E68" s="86" t="s">
        <v>201</v>
      </c>
      <c r="F68" s="86" t="s">
        <v>164</v>
      </c>
      <c r="G68" s="87"/>
      <c r="H68" s="87">
        <v>1</v>
      </c>
      <c r="I68" s="87">
        <v>1</v>
      </c>
      <c r="J68" s="87">
        <v>1</v>
      </c>
    </row>
    <row r="69" spans="1:10" ht="14.5" x14ac:dyDescent="0.25">
      <c r="A69" s="138"/>
      <c r="B69" s="140">
        <f t="shared" ref="B69" si="32">B68</f>
        <v>34</v>
      </c>
      <c r="C69" s="86" t="s">
        <v>277</v>
      </c>
      <c r="D69" s="86" t="s">
        <v>232</v>
      </c>
      <c r="E69" s="86" t="s">
        <v>203</v>
      </c>
      <c r="F69" s="86" t="s">
        <v>162</v>
      </c>
      <c r="G69" s="87"/>
      <c r="H69" s="87">
        <v>1</v>
      </c>
      <c r="I69" s="87">
        <v>1</v>
      </c>
      <c r="J69" s="87"/>
    </row>
    <row r="70" spans="1:10" ht="14.5" x14ac:dyDescent="0.25">
      <c r="A70" s="137">
        <v>1</v>
      </c>
      <c r="B70" s="139">
        <v>35</v>
      </c>
      <c r="C70" s="86" t="s">
        <v>278</v>
      </c>
      <c r="D70" s="86" t="s">
        <v>232</v>
      </c>
      <c r="E70" s="86" t="s">
        <v>205</v>
      </c>
      <c r="F70" s="86" t="s">
        <v>162</v>
      </c>
      <c r="G70" s="87"/>
      <c r="H70" s="87">
        <v>1</v>
      </c>
      <c r="I70" s="87">
        <v>1</v>
      </c>
      <c r="J70" s="87">
        <v>1</v>
      </c>
    </row>
    <row r="71" spans="1:10" ht="14.5" x14ac:dyDescent="0.25">
      <c r="A71" s="138"/>
      <c r="B71" s="140">
        <f t="shared" ref="B71" si="33">B70</f>
        <v>35</v>
      </c>
      <c r="C71" s="86" t="s">
        <v>279</v>
      </c>
      <c r="D71" s="86" t="s">
        <v>232</v>
      </c>
      <c r="E71" s="86" t="s">
        <v>280</v>
      </c>
      <c r="F71" s="86" t="s">
        <v>164</v>
      </c>
      <c r="G71" s="87"/>
      <c r="H71" s="87">
        <v>1</v>
      </c>
      <c r="I71" s="87">
        <v>1</v>
      </c>
      <c r="J71" s="87">
        <v>1</v>
      </c>
    </row>
    <row r="72" spans="1:10" ht="14.5" x14ac:dyDescent="0.25">
      <c r="A72" s="137">
        <v>1</v>
      </c>
      <c r="B72" s="139">
        <v>36</v>
      </c>
      <c r="C72" s="86" t="s">
        <v>281</v>
      </c>
      <c r="D72" s="86" t="s">
        <v>232</v>
      </c>
      <c r="E72" s="86" t="s">
        <v>282</v>
      </c>
      <c r="F72" s="86" t="s">
        <v>162</v>
      </c>
      <c r="G72" s="87"/>
      <c r="H72" s="87">
        <v>1</v>
      </c>
      <c r="I72" s="87">
        <v>1</v>
      </c>
      <c r="J72" s="87">
        <v>1</v>
      </c>
    </row>
    <row r="73" spans="1:10" ht="14.5" x14ac:dyDescent="0.25">
      <c r="A73" s="138"/>
      <c r="B73" s="140">
        <f t="shared" ref="B73" si="34">B72</f>
        <v>36</v>
      </c>
      <c r="C73" s="86" t="s">
        <v>283</v>
      </c>
      <c r="D73" s="86" t="s">
        <v>232</v>
      </c>
      <c r="E73" s="86" t="s">
        <v>207</v>
      </c>
      <c r="F73" s="86" t="s">
        <v>162</v>
      </c>
      <c r="G73" s="87"/>
      <c r="H73" s="87">
        <v>1</v>
      </c>
      <c r="I73" s="87">
        <v>1</v>
      </c>
      <c r="J73" s="87">
        <v>1</v>
      </c>
    </row>
    <row r="74" spans="1:10" ht="14.5" x14ac:dyDescent="0.25">
      <c r="A74" s="137">
        <v>1</v>
      </c>
      <c r="B74" s="139">
        <v>37</v>
      </c>
      <c r="C74" s="86" t="s">
        <v>284</v>
      </c>
      <c r="D74" s="86" t="s">
        <v>232</v>
      </c>
      <c r="E74" s="86" t="s">
        <v>209</v>
      </c>
      <c r="F74" s="86" t="s">
        <v>162</v>
      </c>
      <c r="G74" s="87"/>
      <c r="H74" s="87">
        <v>1</v>
      </c>
      <c r="I74" s="87">
        <v>1</v>
      </c>
      <c r="J74" s="87">
        <v>1</v>
      </c>
    </row>
    <row r="75" spans="1:10" ht="14.5" x14ac:dyDescent="0.25">
      <c r="A75" s="138"/>
      <c r="B75" s="140">
        <f t="shared" ref="B75" si="35">B74</f>
        <v>37</v>
      </c>
      <c r="C75" s="86" t="s">
        <v>285</v>
      </c>
      <c r="D75" s="86" t="s">
        <v>232</v>
      </c>
      <c r="E75" s="86" t="s">
        <v>211</v>
      </c>
      <c r="F75" s="86" t="s">
        <v>162</v>
      </c>
      <c r="G75" s="87"/>
      <c r="H75" s="87">
        <v>1</v>
      </c>
      <c r="I75" s="87">
        <v>1</v>
      </c>
      <c r="J75" s="87">
        <v>1</v>
      </c>
    </row>
    <row r="76" spans="1:10" ht="14.5" x14ac:dyDescent="0.25">
      <c r="A76" s="137">
        <v>1</v>
      </c>
      <c r="B76" s="139">
        <v>38</v>
      </c>
      <c r="C76" s="86" t="s">
        <v>286</v>
      </c>
      <c r="D76" s="86" t="s">
        <v>232</v>
      </c>
      <c r="E76" s="86" t="s">
        <v>213</v>
      </c>
      <c r="F76" s="86" t="s">
        <v>162</v>
      </c>
      <c r="G76" s="87"/>
      <c r="H76" s="87">
        <v>1</v>
      </c>
      <c r="I76" s="87">
        <v>1</v>
      </c>
      <c r="J76" s="87">
        <v>1</v>
      </c>
    </row>
    <row r="77" spans="1:10" ht="14.5" x14ac:dyDescent="0.25">
      <c r="A77" s="138"/>
      <c r="B77" s="140">
        <f t="shared" ref="B77" si="36">B76</f>
        <v>38</v>
      </c>
      <c r="C77" s="86" t="s">
        <v>287</v>
      </c>
      <c r="D77" s="86" t="s">
        <v>232</v>
      </c>
      <c r="E77" s="86" t="s">
        <v>215</v>
      </c>
      <c r="F77" s="86" t="s">
        <v>164</v>
      </c>
      <c r="G77" s="87"/>
      <c r="H77" s="87">
        <v>1</v>
      </c>
      <c r="I77" s="87">
        <v>1</v>
      </c>
      <c r="J77" s="87">
        <v>1</v>
      </c>
    </row>
    <row r="78" spans="1:10" ht="14.5" x14ac:dyDescent="0.25">
      <c r="A78" s="137">
        <v>1</v>
      </c>
      <c r="B78" s="139">
        <v>39</v>
      </c>
      <c r="C78" s="86" t="s">
        <v>288</v>
      </c>
      <c r="D78" s="86" t="s">
        <v>232</v>
      </c>
      <c r="E78" s="86" t="s">
        <v>217</v>
      </c>
      <c r="F78" s="86" t="s">
        <v>162</v>
      </c>
      <c r="G78" s="87"/>
      <c r="H78" s="87">
        <v>1</v>
      </c>
      <c r="I78" s="87">
        <v>1</v>
      </c>
      <c r="J78" s="87">
        <v>1</v>
      </c>
    </row>
    <row r="79" spans="1:10" ht="14.5" x14ac:dyDescent="0.25">
      <c r="A79" s="138"/>
      <c r="B79" s="140">
        <f t="shared" ref="B79" si="37">B78</f>
        <v>39</v>
      </c>
      <c r="C79" s="91" t="s">
        <v>289</v>
      </c>
      <c r="D79" s="91" t="s">
        <v>232</v>
      </c>
      <c r="E79" s="91" t="s">
        <v>219</v>
      </c>
      <c r="F79" s="91" t="s">
        <v>164</v>
      </c>
      <c r="G79" s="87"/>
      <c r="H79" s="87">
        <v>1</v>
      </c>
      <c r="I79" s="87">
        <v>1</v>
      </c>
      <c r="J79" s="87">
        <v>1</v>
      </c>
    </row>
    <row r="80" spans="1:10" ht="14.5" x14ac:dyDescent="0.25">
      <c r="A80" s="137">
        <v>1</v>
      </c>
      <c r="B80" s="139">
        <v>40</v>
      </c>
      <c r="C80" s="90" t="s">
        <v>290</v>
      </c>
      <c r="D80" s="90" t="s">
        <v>232</v>
      </c>
      <c r="E80" s="90" t="s">
        <v>221</v>
      </c>
      <c r="F80" s="90" t="s">
        <v>162</v>
      </c>
      <c r="G80" s="87"/>
      <c r="H80" s="87">
        <v>1</v>
      </c>
      <c r="I80" s="87">
        <v>1</v>
      </c>
      <c r="J80" s="87">
        <v>1</v>
      </c>
    </row>
    <row r="81" spans="1:10" ht="14.5" x14ac:dyDescent="0.25">
      <c r="A81" s="138"/>
      <c r="B81" s="140">
        <f t="shared" ref="B81" si="38">B80</f>
        <v>40</v>
      </c>
      <c r="C81" s="86" t="s">
        <v>291</v>
      </c>
      <c r="D81" s="86" t="s">
        <v>232</v>
      </c>
      <c r="E81" s="86" t="s">
        <v>223</v>
      </c>
      <c r="F81" s="86" t="s">
        <v>164</v>
      </c>
      <c r="G81" s="87"/>
      <c r="H81" s="87">
        <v>1</v>
      </c>
      <c r="I81" s="87">
        <v>1</v>
      </c>
      <c r="J81" s="87">
        <v>1</v>
      </c>
    </row>
    <row r="82" spans="1:10" ht="14.5" x14ac:dyDescent="0.25">
      <c r="A82" s="137">
        <v>1</v>
      </c>
      <c r="B82" s="139">
        <v>41</v>
      </c>
      <c r="C82" s="86" t="s">
        <v>292</v>
      </c>
      <c r="D82" s="86" t="s">
        <v>232</v>
      </c>
      <c r="E82" s="86" t="s">
        <v>225</v>
      </c>
      <c r="F82" s="86" t="s">
        <v>162</v>
      </c>
      <c r="G82" s="87"/>
      <c r="H82" s="87">
        <v>1</v>
      </c>
      <c r="I82" s="87">
        <v>1</v>
      </c>
      <c r="J82" s="87">
        <v>1</v>
      </c>
    </row>
    <row r="83" spans="1:10" ht="14.5" x14ac:dyDescent="0.25">
      <c r="A83" s="138"/>
      <c r="B83" s="140">
        <f t="shared" ref="B83" si="39">B82</f>
        <v>41</v>
      </c>
      <c r="C83" s="86" t="s">
        <v>293</v>
      </c>
      <c r="D83" s="86" t="s">
        <v>232</v>
      </c>
      <c r="E83" s="86" t="s">
        <v>227</v>
      </c>
      <c r="F83" s="86" t="s">
        <v>164</v>
      </c>
      <c r="G83" s="87"/>
      <c r="H83" s="87">
        <v>1</v>
      </c>
      <c r="I83" s="87">
        <v>1</v>
      </c>
      <c r="J83" s="87">
        <v>1</v>
      </c>
    </row>
    <row r="84" spans="1:10" ht="14.5" x14ac:dyDescent="0.25">
      <c r="A84" s="131">
        <v>1</v>
      </c>
      <c r="B84" s="133">
        <v>42</v>
      </c>
      <c r="C84" s="92" t="s">
        <v>294</v>
      </c>
      <c r="D84" s="92" t="s">
        <v>232</v>
      </c>
      <c r="E84" s="93" t="s">
        <v>295</v>
      </c>
      <c r="F84" s="92" t="s">
        <v>296</v>
      </c>
      <c r="G84" s="94">
        <v>1</v>
      </c>
      <c r="H84" s="94">
        <v>1</v>
      </c>
      <c r="I84" s="94">
        <v>1</v>
      </c>
      <c r="J84" s="94">
        <v>1</v>
      </c>
    </row>
    <row r="85" spans="1:10" ht="14.5" x14ac:dyDescent="0.25">
      <c r="A85" s="132"/>
      <c r="B85" s="134">
        <v>1</v>
      </c>
      <c r="C85" s="92" t="s">
        <v>297</v>
      </c>
      <c r="D85" s="92" t="s">
        <v>232</v>
      </c>
      <c r="E85" s="93" t="s">
        <v>295</v>
      </c>
      <c r="F85" s="92" t="s">
        <v>296</v>
      </c>
      <c r="G85" s="94">
        <v>1</v>
      </c>
      <c r="H85" s="94">
        <v>1</v>
      </c>
      <c r="I85" s="94">
        <v>1</v>
      </c>
      <c r="J85" s="94">
        <v>1</v>
      </c>
    </row>
    <row r="86" spans="1:10" ht="14.5" x14ac:dyDescent="0.25">
      <c r="A86" s="131">
        <v>1</v>
      </c>
      <c r="B86" s="133">
        <v>43</v>
      </c>
      <c r="C86" s="92" t="s">
        <v>298</v>
      </c>
      <c r="D86" s="92" t="s">
        <v>244</v>
      </c>
      <c r="E86" s="93" t="s">
        <v>295</v>
      </c>
      <c r="F86" s="92" t="s">
        <v>296</v>
      </c>
      <c r="G86" s="94"/>
      <c r="H86" s="94">
        <v>1</v>
      </c>
      <c r="I86" s="94">
        <v>1</v>
      </c>
      <c r="J86" s="94">
        <v>1</v>
      </c>
    </row>
    <row r="87" spans="1:10" ht="14.5" x14ac:dyDescent="0.25">
      <c r="A87" s="132"/>
      <c r="B87" s="134">
        <v>-83</v>
      </c>
      <c r="C87" s="92" t="s">
        <v>299</v>
      </c>
      <c r="D87" s="92" t="s">
        <v>232</v>
      </c>
      <c r="E87" s="93" t="s">
        <v>295</v>
      </c>
      <c r="F87" s="92" t="s">
        <v>296</v>
      </c>
      <c r="G87" s="94"/>
      <c r="H87" s="94">
        <v>1</v>
      </c>
      <c r="I87" s="94">
        <v>1</v>
      </c>
      <c r="J87" s="94">
        <v>1</v>
      </c>
    </row>
    <row r="88" spans="1:10" ht="14.5" x14ac:dyDescent="0.25">
      <c r="A88" s="131">
        <v>1</v>
      </c>
      <c r="B88" s="133">
        <v>44</v>
      </c>
      <c r="C88" s="93" t="s">
        <v>300</v>
      </c>
      <c r="D88" s="93" t="s">
        <v>232</v>
      </c>
      <c r="E88" s="93" t="s">
        <v>295</v>
      </c>
      <c r="F88" s="92" t="s">
        <v>296</v>
      </c>
      <c r="G88" s="94"/>
      <c r="H88" s="94">
        <v>1</v>
      </c>
      <c r="I88" s="94">
        <v>1</v>
      </c>
      <c r="J88" s="94">
        <v>1</v>
      </c>
    </row>
    <row r="89" spans="1:10" ht="14.5" x14ac:dyDescent="0.25">
      <c r="A89" s="132"/>
      <c r="B89" s="134">
        <v>-115.8</v>
      </c>
      <c r="C89" s="92" t="s">
        <v>301</v>
      </c>
      <c r="D89" s="92" t="s">
        <v>244</v>
      </c>
      <c r="E89" s="92" t="s">
        <v>302</v>
      </c>
      <c r="F89" s="92" t="s">
        <v>296</v>
      </c>
      <c r="G89" s="94"/>
      <c r="H89" s="94">
        <v>1</v>
      </c>
      <c r="I89" s="94">
        <v>1</v>
      </c>
      <c r="J89" s="94">
        <v>1</v>
      </c>
    </row>
    <row r="90" spans="1:10" ht="14.5" x14ac:dyDescent="0.25">
      <c r="A90" s="131">
        <v>1</v>
      </c>
      <c r="B90" s="133">
        <v>45</v>
      </c>
      <c r="C90" s="92" t="s">
        <v>303</v>
      </c>
      <c r="D90" s="92" t="s">
        <v>244</v>
      </c>
      <c r="E90" s="93" t="s">
        <v>295</v>
      </c>
      <c r="F90" s="92" t="s">
        <v>296</v>
      </c>
      <c r="G90" s="94"/>
      <c r="H90" s="94">
        <v>1</v>
      </c>
      <c r="I90" s="94">
        <v>1</v>
      </c>
      <c r="J90" s="94">
        <v>1</v>
      </c>
    </row>
    <row r="91" spans="1:10" ht="14.5" x14ac:dyDescent="0.25">
      <c r="A91" s="132"/>
      <c r="B91" s="134">
        <v>-182.4</v>
      </c>
      <c r="C91" s="92" t="s">
        <v>304</v>
      </c>
      <c r="D91" s="92" t="s">
        <v>232</v>
      </c>
      <c r="E91" s="93" t="s">
        <v>295</v>
      </c>
      <c r="F91" s="92" t="s">
        <v>296</v>
      </c>
      <c r="G91" s="94"/>
      <c r="H91" s="94">
        <v>1</v>
      </c>
      <c r="I91" s="94">
        <v>1</v>
      </c>
      <c r="J91" s="94">
        <v>1</v>
      </c>
    </row>
    <row r="92" spans="1:10" ht="14.5" x14ac:dyDescent="0.25">
      <c r="A92" s="131">
        <v>1</v>
      </c>
      <c r="B92" s="133">
        <v>46</v>
      </c>
      <c r="C92" s="92" t="s">
        <v>305</v>
      </c>
      <c r="D92" s="92" t="s">
        <v>160</v>
      </c>
      <c r="E92" s="93" t="s">
        <v>295</v>
      </c>
      <c r="F92" s="92" t="s">
        <v>296</v>
      </c>
      <c r="G92" s="94">
        <v>1</v>
      </c>
      <c r="H92" s="94">
        <v>1</v>
      </c>
      <c r="I92" s="94">
        <v>1</v>
      </c>
      <c r="J92" s="94">
        <v>1</v>
      </c>
    </row>
    <row r="93" spans="1:10" ht="14.5" x14ac:dyDescent="0.25">
      <c r="A93" s="132"/>
      <c r="B93" s="134">
        <v>-249</v>
      </c>
      <c r="C93" s="92" t="s">
        <v>306</v>
      </c>
      <c r="D93" s="92" t="s">
        <v>166</v>
      </c>
      <c r="E93" s="93" t="s">
        <v>295</v>
      </c>
      <c r="F93" s="92" t="s">
        <v>296</v>
      </c>
      <c r="G93" s="94">
        <v>1</v>
      </c>
      <c r="H93" s="94">
        <v>1</v>
      </c>
      <c r="I93" s="94">
        <v>1</v>
      </c>
      <c r="J93" s="94">
        <v>1</v>
      </c>
    </row>
    <row r="94" spans="1:10" ht="14.5" x14ac:dyDescent="0.25">
      <c r="A94" s="131">
        <v>1</v>
      </c>
      <c r="B94" s="133">
        <v>47</v>
      </c>
      <c r="C94" s="92" t="s">
        <v>307</v>
      </c>
      <c r="D94" s="92" t="s">
        <v>160</v>
      </c>
      <c r="E94" s="93" t="s">
        <v>295</v>
      </c>
      <c r="F94" s="92" t="s">
        <v>296</v>
      </c>
      <c r="G94" s="94">
        <v>1</v>
      </c>
      <c r="H94" s="94">
        <v>1</v>
      </c>
      <c r="I94" s="94">
        <v>1</v>
      </c>
      <c r="J94" s="94">
        <v>1</v>
      </c>
    </row>
    <row r="95" spans="1:10" ht="14.5" x14ac:dyDescent="0.25">
      <c r="A95" s="132"/>
      <c r="B95" s="134">
        <v>-315.60000000000002</v>
      </c>
      <c r="C95" s="92" t="s">
        <v>308</v>
      </c>
      <c r="D95" s="92" t="s">
        <v>160</v>
      </c>
      <c r="E95" s="93" t="s">
        <v>295</v>
      </c>
      <c r="F95" s="92" t="s">
        <v>296</v>
      </c>
      <c r="G95" s="94">
        <v>1</v>
      </c>
      <c r="H95" s="94">
        <v>1</v>
      </c>
      <c r="I95" s="94">
        <v>1</v>
      </c>
      <c r="J95" s="94">
        <v>1</v>
      </c>
    </row>
    <row r="96" spans="1:10" ht="14.5" x14ac:dyDescent="0.25">
      <c r="A96" s="131">
        <v>1</v>
      </c>
      <c r="B96" s="133">
        <v>48</v>
      </c>
      <c r="C96" s="92" t="s">
        <v>309</v>
      </c>
      <c r="D96" s="92" t="s">
        <v>160</v>
      </c>
      <c r="E96" s="93" t="s">
        <v>295</v>
      </c>
      <c r="F96" s="92" t="s">
        <v>296</v>
      </c>
      <c r="G96" s="94"/>
      <c r="H96" s="94">
        <v>1</v>
      </c>
      <c r="I96" s="94">
        <v>1</v>
      </c>
      <c r="J96" s="94">
        <v>1</v>
      </c>
    </row>
    <row r="97" spans="1:10" ht="14.5" x14ac:dyDescent="0.25">
      <c r="A97" s="132"/>
      <c r="B97" s="134">
        <v>-382.2</v>
      </c>
      <c r="C97" s="92" t="s">
        <v>310</v>
      </c>
      <c r="D97" s="92" t="s">
        <v>160</v>
      </c>
      <c r="E97" s="93" t="s">
        <v>295</v>
      </c>
      <c r="F97" s="92" t="s">
        <v>296</v>
      </c>
      <c r="G97" s="94"/>
      <c r="H97" s="94">
        <v>1</v>
      </c>
      <c r="I97" s="94">
        <v>1</v>
      </c>
      <c r="J97" s="94">
        <v>1</v>
      </c>
    </row>
    <row r="98" spans="1:10" ht="14.5" x14ac:dyDescent="0.25">
      <c r="A98" s="131">
        <v>1</v>
      </c>
      <c r="B98" s="133">
        <v>49</v>
      </c>
      <c r="C98" s="92" t="s">
        <v>311</v>
      </c>
      <c r="D98" s="92" t="s">
        <v>232</v>
      </c>
      <c r="E98" s="93" t="s">
        <v>295</v>
      </c>
      <c r="F98" s="92" t="s">
        <v>296</v>
      </c>
      <c r="G98" s="94"/>
      <c r="H98" s="94">
        <v>1</v>
      </c>
      <c r="I98" s="94">
        <v>1</v>
      </c>
      <c r="J98" s="94">
        <v>1</v>
      </c>
    </row>
    <row r="99" spans="1:10" ht="14.5" x14ac:dyDescent="0.25">
      <c r="A99" s="132"/>
      <c r="B99" s="134">
        <v>-448.8</v>
      </c>
      <c r="C99" s="92" t="s">
        <v>312</v>
      </c>
      <c r="D99" s="92" t="s">
        <v>232</v>
      </c>
      <c r="E99" s="93" t="s">
        <v>295</v>
      </c>
      <c r="F99" s="92" t="s">
        <v>296</v>
      </c>
      <c r="G99" s="94"/>
      <c r="H99" s="94">
        <v>1</v>
      </c>
      <c r="I99" s="94">
        <v>1</v>
      </c>
      <c r="J99" s="94">
        <v>1</v>
      </c>
    </row>
    <row r="100" spans="1:10" ht="15.5" x14ac:dyDescent="0.4">
      <c r="A100" s="131">
        <v>1</v>
      </c>
      <c r="B100" s="133">
        <v>50</v>
      </c>
      <c r="C100" s="95" t="s">
        <v>313</v>
      </c>
      <c r="D100" s="96" t="s">
        <v>232</v>
      </c>
      <c r="E100" s="93" t="s">
        <v>295</v>
      </c>
      <c r="F100" s="92" t="s">
        <v>296</v>
      </c>
      <c r="G100" s="94"/>
      <c r="H100" s="94">
        <v>1</v>
      </c>
      <c r="I100" s="94">
        <v>1</v>
      </c>
      <c r="J100" s="94"/>
    </row>
    <row r="101" spans="1:10" ht="14.5" x14ac:dyDescent="0.25">
      <c r="A101" s="132"/>
      <c r="B101" s="134">
        <v>-515.4</v>
      </c>
      <c r="C101" s="92"/>
      <c r="D101" s="92"/>
      <c r="E101" s="92"/>
      <c r="F101" s="92"/>
      <c r="G101" s="94"/>
      <c r="H101" s="94"/>
      <c r="I101" s="94"/>
      <c r="J101" s="94"/>
    </row>
    <row r="102" spans="1:10" ht="14.5" x14ac:dyDescent="0.25">
      <c r="A102" s="131">
        <v>1</v>
      </c>
      <c r="B102" s="133">
        <v>51</v>
      </c>
      <c r="C102" s="92" t="s">
        <v>314</v>
      </c>
      <c r="D102" s="92" t="s">
        <v>232</v>
      </c>
      <c r="E102" s="93" t="s">
        <v>295</v>
      </c>
      <c r="F102" s="92" t="s">
        <v>296</v>
      </c>
      <c r="G102" s="94"/>
      <c r="H102" s="94">
        <v>1</v>
      </c>
      <c r="I102" s="94">
        <v>1</v>
      </c>
      <c r="J102" s="94">
        <v>1</v>
      </c>
    </row>
    <row r="103" spans="1:10" ht="14.5" x14ac:dyDescent="0.25">
      <c r="A103" s="132"/>
      <c r="B103" s="134">
        <v>-582</v>
      </c>
      <c r="C103" s="92" t="s">
        <v>315</v>
      </c>
      <c r="D103" s="92" t="s">
        <v>244</v>
      </c>
      <c r="E103" s="93" t="s">
        <v>295</v>
      </c>
      <c r="F103" s="92" t="s">
        <v>316</v>
      </c>
      <c r="G103" s="94"/>
      <c r="H103" s="94">
        <v>1</v>
      </c>
      <c r="I103" s="94">
        <v>1</v>
      </c>
      <c r="J103" s="94">
        <v>1</v>
      </c>
    </row>
    <row r="104" spans="1:10" ht="14.5" x14ac:dyDescent="0.25">
      <c r="A104" s="131">
        <v>1</v>
      </c>
      <c r="B104" s="133">
        <v>52</v>
      </c>
      <c r="C104" s="92"/>
      <c r="D104" s="92"/>
      <c r="E104" s="92"/>
      <c r="F104" s="92"/>
      <c r="G104" s="94"/>
      <c r="H104" s="94"/>
      <c r="I104" s="94"/>
      <c r="J104" s="94"/>
    </row>
    <row r="105" spans="1:10" ht="15.5" x14ac:dyDescent="0.4">
      <c r="A105" s="132"/>
      <c r="B105" s="134">
        <v>-839</v>
      </c>
      <c r="C105" s="95" t="s">
        <v>317</v>
      </c>
      <c r="D105" s="96" t="s">
        <v>160</v>
      </c>
      <c r="E105" s="93" t="s">
        <v>295</v>
      </c>
      <c r="F105" s="92" t="s">
        <v>296</v>
      </c>
      <c r="G105" s="94"/>
      <c r="H105" s="94">
        <v>1</v>
      </c>
      <c r="I105" s="94">
        <v>1</v>
      </c>
      <c r="J105" s="94"/>
    </row>
    <row r="106" spans="1:10" ht="14.5" x14ac:dyDescent="0.25">
      <c r="A106" s="131">
        <v>1</v>
      </c>
      <c r="B106" s="133">
        <v>53</v>
      </c>
      <c r="C106" s="92" t="s">
        <v>318</v>
      </c>
      <c r="D106" s="92" t="s">
        <v>160</v>
      </c>
      <c r="E106" s="93" t="s">
        <v>295</v>
      </c>
      <c r="F106" s="92" t="s">
        <v>296</v>
      </c>
      <c r="G106" s="94"/>
      <c r="H106" s="94">
        <v>1</v>
      </c>
      <c r="I106" s="94">
        <v>1</v>
      </c>
      <c r="J106" s="94">
        <v>1</v>
      </c>
    </row>
    <row r="107" spans="1:10" ht="14.5" x14ac:dyDescent="0.25">
      <c r="A107" s="132"/>
      <c r="B107" s="134">
        <v>-923</v>
      </c>
      <c r="C107" s="92" t="s">
        <v>319</v>
      </c>
      <c r="D107" s="92" t="s">
        <v>160</v>
      </c>
      <c r="E107" s="93" t="s">
        <v>295</v>
      </c>
      <c r="F107" s="92" t="s">
        <v>296</v>
      </c>
      <c r="G107" s="94"/>
      <c r="H107" s="94">
        <v>1</v>
      </c>
      <c r="I107" s="94">
        <v>1</v>
      </c>
      <c r="J107" s="94">
        <v>1</v>
      </c>
    </row>
    <row r="108" spans="1:10" ht="14.5" x14ac:dyDescent="0.25">
      <c r="A108" s="131">
        <v>1</v>
      </c>
      <c r="B108" s="133">
        <v>54</v>
      </c>
      <c r="C108" s="97" t="s">
        <v>320</v>
      </c>
      <c r="D108" s="97" t="s">
        <v>160</v>
      </c>
      <c r="E108" s="93" t="s">
        <v>295</v>
      </c>
      <c r="F108" s="97" t="s">
        <v>296</v>
      </c>
      <c r="G108" s="94"/>
      <c r="H108" s="94">
        <v>1</v>
      </c>
      <c r="I108" s="94">
        <v>1</v>
      </c>
      <c r="J108" s="94">
        <v>1</v>
      </c>
    </row>
    <row r="109" spans="1:10" ht="14.5" x14ac:dyDescent="0.25">
      <c r="A109" s="132"/>
      <c r="B109" s="134">
        <v>-1007</v>
      </c>
      <c r="C109" s="92" t="s">
        <v>321</v>
      </c>
      <c r="D109" s="92" t="s">
        <v>160</v>
      </c>
      <c r="E109" s="93" t="s">
        <v>295</v>
      </c>
      <c r="F109" s="92" t="s">
        <v>296</v>
      </c>
      <c r="G109" s="94"/>
      <c r="H109" s="94">
        <v>1</v>
      </c>
      <c r="I109" s="94">
        <v>1</v>
      </c>
      <c r="J109" s="94">
        <v>1</v>
      </c>
    </row>
    <row r="110" spans="1:10" ht="14.5" x14ac:dyDescent="0.25">
      <c r="A110" s="131">
        <v>1</v>
      </c>
      <c r="B110" s="133">
        <v>55</v>
      </c>
      <c r="C110" s="92" t="s">
        <v>322</v>
      </c>
      <c r="D110" s="92" t="s">
        <v>160</v>
      </c>
      <c r="E110" s="93" t="s">
        <v>295</v>
      </c>
      <c r="F110" s="92" t="s">
        <v>296</v>
      </c>
      <c r="G110" s="94"/>
      <c r="H110" s="94">
        <v>1</v>
      </c>
      <c r="I110" s="94">
        <v>1</v>
      </c>
      <c r="J110" s="94">
        <v>1</v>
      </c>
    </row>
    <row r="111" spans="1:10" ht="14.5" x14ac:dyDescent="0.25">
      <c r="A111" s="132"/>
      <c r="B111" s="134">
        <v>-1091</v>
      </c>
      <c r="C111" s="92" t="s">
        <v>323</v>
      </c>
      <c r="D111" s="92" t="s">
        <v>160</v>
      </c>
      <c r="E111" s="93" t="s">
        <v>295</v>
      </c>
      <c r="F111" s="92" t="s">
        <v>296</v>
      </c>
      <c r="G111" s="94"/>
      <c r="H111" s="94">
        <v>1</v>
      </c>
      <c r="I111" s="94">
        <v>1</v>
      </c>
      <c r="J111" s="94">
        <v>1</v>
      </c>
    </row>
    <row r="112" spans="1:10" ht="14.5" x14ac:dyDescent="0.25">
      <c r="A112" s="131">
        <v>1</v>
      </c>
      <c r="B112" s="133">
        <v>56</v>
      </c>
      <c r="C112" s="92" t="s">
        <v>324</v>
      </c>
      <c r="D112" s="92" t="s">
        <v>160</v>
      </c>
      <c r="E112" s="93" t="s">
        <v>295</v>
      </c>
      <c r="F112" s="92" t="s">
        <v>296</v>
      </c>
      <c r="G112" s="94"/>
      <c r="H112" s="94">
        <v>1</v>
      </c>
      <c r="I112" s="94">
        <v>1</v>
      </c>
      <c r="J112" s="94">
        <v>1</v>
      </c>
    </row>
    <row r="113" spans="1:10" ht="14.5" x14ac:dyDescent="0.25">
      <c r="A113" s="132"/>
      <c r="B113" s="134">
        <v>-1175</v>
      </c>
      <c r="C113" s="92" t="s">
        <v>325</v>
      </c>
      <c r="D113" s="92" t="s">
        <v>160</v>
      </c>
      <c r="E113" s="93" t="s">
        <v>295</v>
      </c>
      <c r="F113" s="92" t="s">
        <v>296</v>
      </c>
      <c r="G113" s="94"/>
      <c r="H113" s="94">
        <v>1</v>
      </c>
      <c r="I113" s="94">
        <v>1</v>
      </c>
      <c r="J113" s="94">
        <v>1</v>
      </c>
    </row>
    <row r="114" spans="1:10" ht="14.5" x14ac:dyDescent="0.25">
      <c r="A114" s="131">
        <v>1</v>
      </c>
      <c r="B114" s="133">
        <v>57</v>
      </c>
      <c r="C114" s="92" t="s">
        <v>326</v>
      </c>
      <c r="D114" s="92" t="s">
        <v>160</v>
      </c>
      <c r="E114" s="93" t="s">
        <v>295</v>
      </c>
      <c r="F114" s="92" t="s">
        <v>296</v>
      </c>
      <c r="G114" s="94"/>
      <c r="H114" s="94">
        <v>1</v>
      </c>
      <c r="I114" s="94">
        <v>1</v>
      </c>
      <c r="J114" s="94">
        <v>1</v>
      </c>
    </row>
    <row r="115" spans="1:10" ht="14.5" x14ac:dyDescent="0.25">
      <c r="A115" s="132"/>
      <c r="B115" s="134">
        <v>-1259</v>
      </c>
      <c r="C115" s="92" t="s">
        <v>327</v>
      </c>
      <c r="D115" s="92" t="s">
        <v>160</v>
      </c>
      <c r="E115" s="93" t="s">
        <v>295</v>
      </c>
      <c r="F115" s="92" t="s">
        <v>296</v>
      </c>
      <c r="G115" s="94"/>
      <c r="H115" s="94">
        <v>1</v>
      </c>
      <c r="I115" s="94">
        <v>1</v>
      </c>
      <c r="J115" s="94">
        <v>1</v>
      </c>
    </row>
    <row r="116" spans="1:10" ht="14.5" x14ac:dyDescent="0.25">
      <c r="A116" s="131">
        <v>1</v>
      </c>
      <c r="B116" s="133">
        <v>58</v>
      </c>
      <c r="C116" s="92" t="s">
        <v>328</v>
      </c>
      <c r="D116" s="92" t="s">
        <v>160</v>
      </c>
      <c r="E116" s="93" t="s">
        <v>295</v>
      </c>
      <c r="F116" s="92" t="s">
        <v>296</v>
      </c>
      <c r="G116" s="94"/>
      <c r="H116" s="94">
        <v>1</v>
      </c>
      <c r="I116" s="94">
        <v>1</v>
      </c>
      <c r="J116" s="94">
        <v>1</v>
      </c>
    </row>
    <row r="117" spans="1:10" ht="14.5" x14ac:dyDescent="0.25">
      <c r="A117" s="132"/>
      <c r="B117" s="134">
        <v>-1343</v>
      </c>
      <c r="C117" s="92" t="s">
        <v>329</v>
      </c>
      <c r="D117" s="92" t="s">
        <v>160</v>
      </c>
      <c r="E117" s="93" t="s">
        <v>295</v>
      </c>
      <c r="F117" s="92" t="s">
        <v>296</v>
      </c>
      <c r="G117" s="94"/>
      <c r="H117" s="94">
        <v>1</v>
      </c>
      <c r="I117" s="94">
        <v>1</v>
      </c>
      <c r="J117" s="94">
        <v>1</v>
      </c>
    </row>
    <row r="118" spans="1:10" ht="14.5" x14ac:dyDescent="0.25">
      <c r="A118" s="131">
        <v>1</v>
      </c>
      <c r="B118" s="133">
        <v>59</v>
      </c>
      <c r="C118" s="92" t="s">
        <v>330</v>
      </c>
      <c r="D118" s="92" t="s">
        <v>166</v>
      </c>
      <c r="E118" s="93" t="s">
        <v>295</v>
      </c>
      <c r="F118" s="98" t="s">
        <v>296</v>
      </c>
      <c r="G118" s="94"/>
      <c r="H118" s="94">
        <v>1</v>
      </c>
      <c r="I118" s="94">
        <v>1</v>
      </c>
      <c r="J118" s="94"/>
    </row>
    <row r="119" spans="1:10" ht="14.5" x14ac:dyDescent="0.25">
      <c r="A119" s="132"/>
      <c r="B119" s="134">
        <v>-1427</v>
      </c>
      <c r="C119" s="92" t="s">
        <v>331</v>
      </c>
      <c r="D119" s="92" t="s">
        <v>160</v>
      </c>
      <c r="E119" s="93" t="s">
        <v>295</v>
      </c>
      <c r="F119" s="92" t="s">
        <v>296</v>
      </c>
      <c r="G119" s="94"/>
      <c r="H119" s="94">
        <v>1</v>
      </c>
      <c r="I119" s="94">
        <v>1</v>
      </c>
      <c r="J119" s="94"/>
    </row>
    <row r="120" spans="1:10" ht="14.5" x14ac:dyDescent="0.25">
      <c r="A120" s="131">
        <v>1</v>
      </c>
      <c r="B120" s="133">
        <v>60</v>
      </c>
      <c r="C120" s="92" t="s">
        <v>332</v>
      </c>
      <c r="D120" s="92" t="s">
        <v>160</v>
      </c>
      <c r="E120" s="93" t="s">
        <v>295</v>
      </c>
      <c r="F120" s="92" t="s">
        <v>296</v>
      </c>
      <c r="G120" s="94">
        <v>1</v>
      </c>
      <c r="H120" s="94">
        <v>1</v>
      </c>
      <c r="I120" s="94">
        <v>1</v>
      </c>
      <c r="J120" s="94">
        <v>1</v>
      </c>
    </row>
    <row r="121" spans="1:10" ht="14.5" x14ac:dyDescent="0.25">
      <c r="A121" s="132"/>
      <c r="B121" s="134">
        <v>-1511</v>
      </c>
      <c r="C121" s="92" t="s">
        <v>333</v>
      </c>
      <c r="D121" s="92" t="s">
        <v>160</v>
      </c>
      <c r="E121" s="93" t="s">
        <v>295</v>
      </c>
      <c r="F121" s="92" t="s">
        <v>296</v>
      </c>
      <c r="G121" s="94">
        <v>1</v>
      </c>
      <c r="H121" s="94">
        <v>1</v>
      </c>
      <c r="I121" s="94">
        <v>1</v>
      </c>
      <c r="J121" s="94">
        <v>1</v>
      </c>
    </row>
    <row r="122" spans="1:10" ht="15.5" x14ac:dyDescent="0.4">
      <c r="A122" s="131">
        <v>1</v>
      </c>
      <c r="B122" s="133">
        <v>61</v>
      </c>
      <c r="C122" s="95" t="s">
        <v>334</v>
      </c>
      <c r="D122" s="92" t="s">
        <v>160</v>
      </c>
      <c r="E122" s="93" t="s">
        <v>295</v>
      </c>
      <c r="F122" s="92" t="s">
        <v>316</v>
      </c>
      <c r="G122" s="94"/>
      <c r="H122" s="94">
        <v>1</v>
      </c>
      <c r="I122" s="94">
        <v>1</v>
      </c>
      <c r="J122" s="94"/>
    </row>
    <row r="123" spans="1:10" ht="15.5" x14ac:dyDescent="0.4">
      <c r="A123" s="132"/>
      <c r="B123" s="134"/>
      <c r="C123" s="95" t="s">
        <v>335</v>
      </c>
      <c r="D123" s="96" t="s">
        <v>160</v>
      </c>
      <c r="E123" s="93" t="s">
        <v>295</v>
      </c>
      <c r="F123" s="92" t="s">
        <v>316</v>
      </c>
      <c r="G123" s="94"/>
      <c r="H123" s="94">
        <v>1</v>
      </c>
      <c r="I123" s="94">
        <v>1</v>
      </c>
      <c r="J123" s="94"/>
    </row>
    <row r="124" spans="1:10" ht="14.5" x14ac:dyDescent="0.25">
      <c r="A124" s="135"/>
      <c r="B124" s="136"/>
      <c r="C124" s="99" t="s">
        <v>336</v>
      </c>
      <c r="D124" s="99" t="s">
        <v>232</v>
      </c>
      <c r="E124" s="99" t="s">
        <v>337</v>
      </c>
      <c r="F124" s="99" t="s">
        <v>162</v>
      </c>
      <c r="G124" s="100" t="s">
        <v>338</v>
      </c>
      <c r="H124" s="100" t="s">
        <v>338</v>
      </c>
      <c r="I124" s="100" t="s">
        <v>338</v>
      </c>
      <c r="J124" s="100" t="s">
        <v>338</v>
      </c>
    </row>
    <row r="125" spans="1:10" ht="14.5" x14ac:dyDescent="0.25">
      <c r="A125" s="135"/>
      <c r="B125" s="136"/>
      <c r="C125" s="99" t="s">
        <v>339</v>
      </c>
      <c r="D125" s="99" t="s">
        <v>232</v>
      </c>
      <c r="E125" s="99" t="s">
        <v>337</v>
      </c>
      <c r="F125" s="99" t="s">
        <v>164</v>
      </c>
      <c r="G125" s="100" t="s">
        <v>338</v>
      </c>
      <c r="H125" s="100" t="s">
        <v>338</v>
      </c>
      <c r="I125" s="100" t="s">
        <v>338</v>
      </c>
      <c r="J125" s="100" t="s">
        <v>338</v>
      </c>
    </row>
    <row r="126" spans="1:10" ht="14.5" x14ac:dyDescent="0.25">
      <c r="A126" s="101"/>
      <c r="B126" s="102"/>
      <c r="C126" s="99" t="s">
        <v>340</v>
      </c>
      <c r="D126" s="99" t="s">
        <v>232</v>
      </c>
      <c r="E126" s="99" t="s">
        <v>207</v>
      </c>
      <c r="F126" s="99" t="s">
        <v>162</v>
      </c>
      <c r="G126" s="100" t="s">
        <v>338</v>
      </c>
      <c r="H126" s="100" t="s">
        <v>338</v>
      </c>
      <c r="I126" s="100" t="s">
        <v>338</v>
      </c>
      <c r="J126" s="100" t="s">
        <v>338</v>
      </c>
    </row>
    <row r="127" spans="1:10" ht="15.5" x14ac:dyDescent="0.4">
      <c r="A127" s="103"/>
      <c r="B127" s="104"/>
      <c r="C127" s="105" t="s">
        <v>341</v>
      </c>
      <c r="D127" s="99" t="s">
        <v>160</v>
      </c>
      <c r="E127" s="106" t="s">
        <v>295</v>
      </c>
      <c r="F127" s="99" t="s">
        <v>316</v>
      </c>
      <c r="G127" s="100" t="s">
        <v>338</v>
      </c>
      <c r="H127" s="100" t="s">
        <v>338</v>
      </c>
      <c r="I127" s="100" t="s">
        <v>338</v>
      </c>
      <c r="J127" s="100" t="s">
        <v>338</v>
      </c>
    </row>
    <row r="128" spans="1:10" ht="15.5" x14ac:dyDescent="0.4">
      <c r="A128" s="103"/>
      <c r="B128" s="104"/>
      <c r="C128" s="105" t="s">
        <v>342</v>
      </c>
      <c r="D128" s="107" t="s">
        <v>160</v>
      </c>
      <c r="E128" s="106" t="s">
        <v>295</v>
      </c>
      <c r="F128" s="99" t="s">
        <v>316</v>
      </c>
      <c r="G128" s="100" t="s">
        <v>338</v>
      </c>
      <c r="H128" s="100" t="s">
        <v>338</v>
      </c>
      <c r="I128" s="100" t="s">
        <v>338</v>
      </c>
      <c r="J128" s="100" t="s">
        <v>338</v>
      </c>
    </row>
    <row r="129" spans="1:10" ht="15.5" x14ac:dyDescent="0.4">
      <c r="A129" s="103"/>
      <c r="B129" s="104"/>
      <c r="C129" s="105" t="s">
        <v>343</v>
      </c>
      <c r="D129" s="99" t="s">
        <v>160</v>
      </c>
      <c r="E129" s="106" t="s">
        <v>295</v>
      </c>
      <c r="F129" s="99" t="s">
        <v>316</v>
      </c>
      <c r="G129" s="100" t="s">
        <v>338</v>
      </c>
      <c r="H129" s="100" t="s">
        <v>338</v>
      </c>
      <c r="I129" s="100" t="s">
        <v>338</v>
      </c>
      <c r="J129" s="100" t="s">
        <v>338</v>
      </c>
    </row>
    <row r="130" spans="1:10" ht="15.5" x14ac:dyDescent="0.4">
      <c r="A130" s="103"/>
      <c r="B130" s="104"/>
      <c r="C130" s="105" t="s">
        <v>344</v>
      </c>
      <c r="D130" s="107" t="s">
        <v>160</v>
      </c>
      <c r="E130" s="106" t="s">
        <v>295</v>
      </c>
      <c r="F130" s="99" t="s">
        <v>316</v>
      </c>
      <c r="G130" s="100" t="s">
        <v>338</v>
      </c>
      <c r="H130" s="100" t="s">
        <v>338</v>
      </c>
      <c r="I130" s="100" t="s">
        <v>338</v>
      </c>
      <c r="J130" s="100" t="s">
        <v>338</v>
      </c>
    </row>
    <row r="131" spans="1:10" ht="15.5" x14ac:dyDescent="0.4">
      <c r="A131" s="103"/>
      <c r="B131" s="104"/>
      <c r="C131" s="105" t="s">
        <v>345</v>
      </c>
      <c r="D131" s="99" t="s">
        <v>160</v>
      </c>
      <c r="E131" s="99" t="s">
        <v>337</v>
      </c>
      <c r="F131" s="103" t="s">
        <v>346</v>
      </c>
      <c r="G131" s="100" t="s">
        <v>338</v>
      </c>
      <c r="H131" s="100" t="s">
        <v>338</v>
      </c>
      <c r="I131" s="100" t="s">
        <v>338</v>
      </c>
      <c r="J131" s="100" t="s">
        <v>338</v>
      </c>
    </row>
    <row r="132" spans="1:10" ht="15.5" x14ac:dyDescent="0.4">
      <c r="A132" s="103"/>
      <c r="B132" s="104"/>
      <c r="C132" s="105" t="s">
        <v>347</v>
      </c>
      <c r="D132" s="107" t="s">
        <v>160</v>
      </c>
      <c r="E132" s="99" t="s">
        <v>229</v>
      </c>
      <c r="F132" s="103" t="s">
        <v>346</v>
      </c>
      <c r="G132" s="100" t="s">
        <v>338</v>
      </c>
      <c r="H132" s="100" t="s">
        <v>338</v>
      </c>
      <c r="I132" s="100" t="s">
        <v>338</v>
      </c>
      <c r="J132" s="100" t="s">
        <v>338</v>
      </c>
    </row>
    <row r="133" spans="1:10" ht="15.5" x14ac:dyDescent="0.4">
      <c r="A133" s="103"/>
      <c r="B133" s="104"/>
      <c r="C133" s="105" t="s">
        <v>348</v>
      </c>
      <c r="D133" s="99" t="s">
        <v>160</v>
      </c>
      <c r="E133" s="99" t="s">
        <v>267</v>
      </c>
      <c r="F133" s="103" t="s">
        <v>346</v>
      </c>
      <c r="G133" s="100" t="s">
        <v>338</v>
      </c>
      <c r="H133" s="100" t="s">
        <v>338</v>
      </c>
      <c r="I133" s="100" t="s">
        <v>338</v>
      </c>
      <c r="J133" s="100" t="s">
        <v>338</v>
      </c>
    </row>
  </sheetData>
  <mergeCells count="124">
    <mergeCell ref="A2:A3"/>
    <mergeCell ref="B2:B3"/>
    <mergeCell ref="A4:A5"/>
    <mergeCell ref="B4:B5"/>
    <mergeCell ref="A6:A7"/>
    <mergeCell ref="B6:B7"/>
    <mergeCell ref="A14:A15"/>
    <mergeCell ref="B14:B15"/>
    <mergeCell ref="A16:A17"/>
    <mergeCell ref="B16:B17"/>
    <mergeCell ref="A18:A19"/>
    <mergeCell ref="B18:B19"/>
    <mergeCell ref="A8:A9"/>
    <mergeCell ref="B8:B9"/>
    <mergeCell ref="A10:A11"/>
    <mergeCell ref="B10:B11"/>
    <mergeCell ref="A12:A13"/>
    <mergeCell ref="B12:B13"/>
    <mergeCell ref="A26:A27"/>
    <mergeCell ref="B26:B27"/>
    <mergeCell ref="A28:A29"/>
    <mergeCell ref="B28:B29"/>
    <mergeCell ref="A30:A31"/>
    <mergeCell ref="B30:B31"/>
    <mergeCell ref="A20:A21"/>
    <mergeCell ref="B20:B21"/>
    <mergeCell ref="A22:A23"/>
    <mergeCell ref="B22:B23"/>
    <mergeCell ref="A24:A25"/>
    <mergeCell ref="B24:B25"/>
    <mergeCell ref="A38:A39"/>
    <mergeCell ref="B38:B39"/>
    <mergeCell ref="A40:A41"/>
    <mergeCell ref="B40:B41"/>
    <mergeCell ref="A42:A43"/>
    <mergeCell ref="B42:B43"/>
    <mergeCell ref="A32:A33"/>
    <mergeCell ref="B32:B33"/>
    <mergeCell ref="A34:A35"/>
    <mergeCell ref="B34:B35"/>
    <mergeCell ref="A36:A37"/>
    <mergeCell ref="B36:B37"/>
    <mergeCell ref="A50:A51"/>
    <mergeCell ref="B50:B51"/>
    <mergeCell ref="A52:A53"/>
    <mergeCell ref="B52:B53"/>
    <mergeCell ref="A54:A55"/>
    <mergeCell ref="B54:B55"/>
    <mergeCell ref="A44:A45"/>
    <mergeCell ref="B44:B45"/>
    <mergeCell ref="A46:A47"/>
    <mergeCell ref="B46:B47"/>
    <mergeCell ref="A48:A49"/>
    <mergeCell ref="B48:B49"/>
    <mergeCell ref="A62:A63"/>
    <mergeCell ref="B62:B63"/>
    <mergeCell ref="A64:A65"/>
    <mergeCell ref="B64:B65"/>
    <mergeCell ref="A66:A67"/>
    <mergeCell ref="B66:B67"/>
    <mergeCell ref="A56:A57"/>
    <mergeCell ref="B56:B57"/>
    <mergeCell ref="A58:A59"/>
    <mergeCell ref="B58:B59"/>
    <mergeCell ref="A60:A61"/>
    <mergeCell ref="B60:B61"/>
    <mergeCell ref="A74:A75"/>
    <mergeCell ref="B74:B75"/>
    <mergeCell ref="A76:A77"/>
    <mergeCell ref="B76:B77"/>
    <mergeCell ref="A78:A79"/>
    <mergeCell ref="B78:B79"/>
    <mergeCell ref="A68:A69"/>
    <mergeCell ref="B68:B69"/>
    <mergeCell ref="A70:A71"/>
    <mergeCell ref="B70:B71"/>
    <mergeCell ref="A72:A73"/>
    <mergeCell ref="B72:B73"/>
    <mergeCell ref="A86:A87"/>
    <mergeCell ref="B86:B87"/>
    <mergeCell ref="A88:A89"/>
    <mergeCell ref="B88:B89"/>
    <mergeCell ref="A90:A91"/>
    <mergeCell ref="B90:B91"/>
    <mergeCell ref="A80:A81"/>
    <mergeCell ref="B80:B81"/>
    <mergeCell ref="A82:A83"/>
    <mergeCell ref="B82:B83"/>
    <mergeCell ref="A84:A85"/>
    <mergeCell ref="B84:B85"/>
    <mergeCell ref="A98:A99"/>
    <mergeCell ref="B98:B99"/>
    <mergeCell ref="A100:A101"/>
    <mergeCell ref="B100:B101"/>
    <mergeCell ref="A102:A103"/>
    <mergeCell ref="B102:B103"/>
    <mergeCell ref="A92:A93"/>
    <mergeCell ref="B92:B93"/>
    <mergeCell ref="A94:A95"/>
    <mergeCell ref="B94:B95"/>
    <mergeCell ref="A96:A97"/>
    <mergeCell ref="B96:B97"/>
    <mergeCell ref="A110:A111"/>
    <mergeCell ref="B110:B111"/>
    <mergeCell ref="A112:A113"/>
    <mergeCell ref="B112:B113"/>
    <mergeCell ref="A114:A115"/>
    <mergeCell ref="B114:B115"/>
    <mergeCell ref="A104:A105"/>
    <mergeCell ref="B104:B105"/>
    <mergeCell ref="A106:A107"/>
    <mergeCell ref="B106:B107"/>
    <mergeCell ref="A108:A109"/>
    <mergeCell ref="B108:B109"/>
    <mergeCell ref="A122:A123"/>
    <mergeCell ref="B122:B123"/>
    <mergeCell ref="A124:A125"/>
    <mergeCell ref="B124:B125"/>
    <mergeCell ref="A116:A117"/>
    <mergeCell ref="B116:B117"/>
    <mergeCell ref="A118:A119"/>
    <mergeCell ref="B118:B119"/>
    <mergeCell ref="A120:A121"/>
    <mergeCell ref="B120:B121"/>
  </mergeCells>
  <phoneticPr fontId="16" type="noConversion"/>
  <conditionalFormatting sqref="C122:C123 C105 C100">
    <cfRule type="duplicateValues" dxfId="4" priority="5"/>
  </conditionalFormatting>
  <conditionalFormatting sqref="C127">
    <cfRule type="duplicateValues" dxfId="3" priority="2"/>
  </conditionalFormatting>
  <conditionalFormatting sqref="C127">
    <cfRule type="duplicateValues" dxfId="2" priority="3"/>
  </conditionalFormatting>
  <conditionalFormatting sqref="C128:C130">
    <cfRule type="duplicateValues" dxfId="1" priority="4"/>
  </conditionalFormatting>
  <conditionalFormatting sqref="C131:C133">
    <cfRule type="duplicateValues" dxfId="0" priority="1"/>
  </conditionalFormatting>
  <dataValidations count="2">
    <dataValidation type="list" allowBlank="1" showInputMessage="1" showErrorMessage="1" sqref="D76:D77 D43:D49 D70:D73 D27:D30 D52:D56 D101:D104 D58:D65 D67:D68 D89:D99 D109:D122 D106:D107 D33:D41 D2:D25 D124:D127 D80:D87 D129 D131 D133" xr:uid="{4270BA9B-DC7D-45A3-8F86-8071338F3A1D}">
      <formula1>"男,女"</formula1>
    </dataValidation>
    <dataValidation type="list" allowBlank="1" showInputMessage="1" showErrorMessage="1" sqref="F76:F77 F43:F49 F70:F73 F52:F56 F58:F65 F67:F68 F33:F41 F2:F30 F109:F130 F80:F107" xr:uid="{954426B9-10C4-48DC-B2C3-6E63021F08BD}">
      <formula1>"代理商增值负责人,代理商渠道账户负责人,总部嘉宾"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3F33B03-821B-48E1-A708-7DEBB713924B}">
          <x14:formula1>
            <xm:f>[RecoveredExternalLink1]Sheet2!#REF!</xm:f>
          </x14:formula1>
          <xm:sqref>D123 D100 D105 D128 D130 D132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香格里拉</vt:lpstr>
      <vt:lpstr>住宿明细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王骞</dc:creator>
  <cp:lastModifiedBy>Windows 用户</cp:lastModifiedBy>
  <dcterms:created xsi:type="dcterms:W3CDTF">2006-09-16T00:00:00Z</dcterms:created>
  <dcterms:modified xsi:type="dcterms:W3CDTF">2019-07-02T10:00:31Z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