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结算" sheetId="10" r:id="rId1"/>
  </sheets>
  <calcPr calcId="144525" concurrentCalc="0"/>
</workbook>
</file>

<file path=xl/sharedStrings.xml><?xml version="1.0" encoding="utf-8"?>
<sst xmlns="http://schemas.openxmlformats.org/spreadsheetml/2006/main" count="48">
  <si>
    <t>报价人</t>
  </si>
  <si>
    <t>康辉集团国际会展展览有限公司COMFORT INTERNATIONAL MICE SERVICE CO.,LTD</t>
  </si>
  <si>
    <t>报价时间</t>
  </si>
  <si>
    <t>时间:</t>
  </si>
  <si>
    <t>2017年11月6日-7日</t>
  </si>
  <si>
    <t>酒店</t>
  </si>
  <si>
    <t>大禹开元酒店</t>
  </si>
  <si>
    <t>地点：</t>
  </si>
  <si>
    <t>绍兴</t>
  </si>
  <si>
    <t>人数：</t>
  </si>
  <si>
    <t>47人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</si>
  <si>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</si>
  <si>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</si>
  <si>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</si>
  <si>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</si>
  <si>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</si>
  <si>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</si>
  <si>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</si>
  <si>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</si>
  <si>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</si>
  <si>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</si>
  <si>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</si>
  <si>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间</t>
  </si>
  <si>
    <t>晚</t>
  </si>
  <si>
    <t>双早</t>
  </si>
  <si>
    <t>住宿费合计 Total</t>
  </si>
  <si>
    <t>餐费</t>
  </si>
  <si>
    <t>2017年11月7日午餐</t>
  </si>
  <si>
    <t>顿</t>
  </si>
  <si>
    <t>次</t>
  </si>
  <si>
    <t>用餐费用合计 Total</t>
  </si>
  <si>
    <t>活动费用合计Total</t>
  </si>
  <si>
    <t>香炉峰门票</t>
  </si>
  <si>
    <t>张</t>
  </si>
  <si>
    <t xml:space="preserve">导游 </t>
  </si>
  <si>
    <t>人</t>
  </si>
  <si>
    <t>上海往返绍兴火车票</t>
  </si>
  <si>
    <t>上海前往绍兴</t>
  </si>
  <si>
    <t>绍兴返回上海</t>
  </si>
  <si>
    <t>摄影师（拍照 ）</t>
  </si>
  <si>
    <t>天</t>
  </si>
  <si>
    <t xml:space="preserve">摄影师：11月6日中午12：00-21:00  拍摄
 </t>
  </si>
  <si>
    <t>活动礼品</t>
  </si>
  <si>
    <t>活动净价合计Total</t>
  </si>
  <si>
    <t>活动服务费</t>
  </si>
  <si>
    <t>含服务费总计</t>
  </si>
  <si>
    <t>税率</t>
  </si>
  <si>
    <t>合计 Total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</si>
</sst>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42" formatCode="_ &quot;￥&quot;* #,##0_ ;_ &quot;￥&quot;* \-#,##0_ ;_ &quot;￥&quot;* &quot;-&quot;_ ;_ @_ "/>
    <numFmt numFmtId="178" formatCode="0_ "/>
    <numFmt numFmtId="41" formatCode="_ * #,##0_ ;_ * \-#,##0_ ;_ * &quot;-&quot;_ ;_ @_ "/>
    <numFmt numFmtId="179" formatCode="_-[$¥-804]* #,##0.00_ ;_-[$¥-804]* \-#,##0.00\ ;_-[$¥-804]* &quot;-&quot;??_ ;_-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8" borderId="35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3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8" borderId="33" applyNumberFormat="0" applyAlignment="0" applyProtection="0">
      <alignment vertical="center"/>
    </xf>
    <xf numFmtId="0" fontId="24" fillId="8" borderId="35" applyNumberFormat="0" applyAlignment="0" applyProtection="0">
      <alignment vertical="center"/>
    </xf>
    <xf numFmtId="0" fontId="14" fillId="20" borderId="3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7" fontId="3" fillId="0" borderId="9" xfId="8" applyNumberFormat="1" applyFont="1" applyFill="1" applyBorder="1" applyAlignment="1">
      <alignment horizontal="center" vertical="center" wrapText="1"/>
    </xf>
    <xf numFmtId="177" fontId="3" fillId="0" borderId="11" xfId="8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left" vertical="center"/>
    </xf>
    <xf numFmtId="177" fontId="4" fillId="2" borderId="10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177" fontId="3" fillId="0" borderId="15" xfId="8" applyNumberFormat="1" applyFont="1" applyFill="1" applyBorder="1" applyAlignment="1">
      <alignment horizontal="center" vertical="center" wrapText="1"/>
    </xf>
    <xf numFmtId="177" fontId="4" fillId="2" borderId="18" xfId="8" applyNumberFormat="1" applyFont="1" applyFill="1" applyBorder="1" applyAlignment="1">
      <alignment vertical="center"/>
    </xf>
    <xf numFmtId="177" fontId="4" fillId="2" borderId="10" xfId="8" applyNumberFormat="1" applyFont="1" applyFill="1" applyBorder="1" applyAlignment="1">
      <alignment vertical="center"/>
    </xf>
    <xf numFmtId="177" fontId="4" fillId="2" borderId="11" xfId="8" applyNumberFormat="1" applyFont="1" applyFill="1" applyBorder="1" applyAlignment="1">
      <alignment vertical="center"/>
    </xf>
    <xf numFmtId="177" fontId="4" fillId="0" borderId="18" xfId="8" applyNumberFormat="1" applyFont="1" applyFill="1" applyBorder="1" applyAlignment="1">
      <alignment horizontal="center" vertical="center" wrapText="1"/>
    </xf>
    <xf numFmtId="177" fontId="3" fillId="4" borderId="15" xfId="8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179" fontId="5" fillId="0" borderId="15" xfId="0" applyNumberFormat="1" applyFont="1" applyBorder="1" applyAlignment="1">
      <alignment horizontal="center" vertical="center" wrapText="1"/>
    </xf>
    <xf numFmtId="179" fontId="5" fillId="4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7" fontId="4" fillId="2" borderId="17" xfId="8" applyNumberFormat="1" applyFont="1" applyFill="1" applyBorder="1" applyAlignment="1">
      <alignment vertical="center"/>
    </xf>
    <xf numFmtId="177" fontId="4" fillId="2" borderId="19" xfId="8" applyNumberFormat="1" applyFont="1" applyFill="1" applyBorder="1" applyAlignment="1">
      <alignment vertical="center"/>
    </xf>
    <xf numFmtId="177" fontId="4" fillId="2" borderId="20" xfId="8" applyNumberFormat="1" applyFont="1" applyFill="1" applyBorder="1" applyAlignment="1">
      <alignment vertical="center"/>
    </xf>
    <xf numFmtId="9" fontId="4" fillId="2" borderId="20" xfId="8" applyNumberFormat="1" applyFont="1" applyFill="1" applyBorder="1" applyAlignment="1">
      <alignment vertical="center"/>
    </xf>
    <xf numFmtId="0" fontId="4" fillId="2" borderId="20" xfId="8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center" vertical="center"/>
    </xf>
    <xf numFmtId="177" fontId="4" fillId="2" borderId="28" xfId="0" applyNumberFormat="1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left" vertical="center" wrapText="1"/>
    </xf>
    <xf numFmtId="177" fontId="3" fillId="0" borderId="29" xfId="0" applyNumberFormat="1" applyFont="1" applyFill="1" applyBorder="1" applyAlignment="1">
      <alignment horizontal="left" vertical="center" wrapText="1"/>
    </xf>
    <xf numFmtId="177" fontId="4" fillId="2" borderId="30" xfId="0" applyNumberFormat="1" applyFont="1" applyFill="1" applyBorder="1" applyAlignment="1">
      <alignment horizontal="center" vertical="center"/>
    </xf>
    <xf numFmtId="177" fontId="4" fillId="2" borderId="29" xfId="0" applyNumberFormat="1" applyFont="1" applyFill="1" applyBorder="1" applyAlignment="1">
      <alignment horizontal="center" vertical="center"/>
    </xf>
    <xf numFmtId="177" fontId="4" fillId="5" borderId="31" xfId="0" applyNumberFormat="1" applyFont="1" applyFill="1" applyBorder="1" applyAlignment="1">
      <alignment horizontal="center" vertical="center"/>
    </xf>
    <xf numFmtId="177" fontId="4" fillId="5" borderId="3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590550</xdr:colOff>
      <xdr:row>0</xdr:row>
      <xdr:rowOff>46038</xdr:rowOff>
    </xdr:from>
    <xdr:to>
      <xdr:col>10</xdr:col>
      <xdr:colOff>259714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2500" y="45720"/>
          <a:ext cx="635508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16" workbookViewId="0">
      <selection activeCell="I34" sqref="I34"/>
    </sheetView>
  </sheetViews>
  <sheetFormatPr defaultColWidth="8.875" defaultRowHeight="16.5"/>
  <cols>
    <col min="1" max="1" width="19.75" style="2" customWidth="1"/>
    <col min="2" max="2" width="8.875" style="2"/>
    <col min="3" max="3" width="26.125" style="2" customWidth="1"/>
    <col min="4" max="5" width="7.75" style="2" customWidth="1"/>
    <col min="6" max="6" width="6.125" style="2" customWidth="1"/>
    <col min="7" max="7" width="7.875" style="2" customWidth="1"/>
    <col min="8" max="8" width="10.25" style="2" customWidth="1"/>
    <col min="9" max="9" width="13.625" style="3" customWidth="1"/>
    <col min="10" max="10" width="34.375" style="2" customWidth="1"/>
    <col min="11" max="16384" width="8.875" style="2"/>
  </cols>
  <sheetData>
    <row r="1" ht="33.95" customHeight="1" spans="1:10">
      <c r="A1" s="4" t="s">
        <v>0</v>
      </c>
      <c r="B1" s="5" t="s">
        <v>1</v>
      </c>
      <c r="C1" s="5"/>
      <c r="D1" s="4"/>
      <c r="E1" s="4"/>
      <c r="F1" s="4"/>
      <c r="G1" s="4"/>
      <c r="H1" s="6"/>
      <c r="I1" s="6"/>
      <c r="J1" s="4"/>
    </row>
    <row r="2" ht="18" customHeight="1" spans="1:10">
      <c r="A2" s="4" t="s">
        <v>2</v>
      </c>
      <c r="B2" s="7">
        <v>43019</v>
      </c>
      <c r="C2" s="4"/>
      <c r="D2" s="4"/>
      <c r="E2" s="4"/>
      <c r="F2" s="4"/>
      <c r="G2" s="4"/>
      <c r="H2" s="6"/>
      <c r="I2" s="6"/>
      <c r="J2" s="4"/>
    </row>
    <row r="3" ht="18" customHeight="1" spans="1:10">
      <c r="A3" s="8" t="s">
        <v>3</v>
      </c>
      <c r="B3" s="9" t="s">
        <v>4</v>
      </c>
      <c r="C3" s="9"/>
      <c r="D3" s="9"/>
      <c r="E3" s="9"/>
      <c r="F3" s="9"/>
      <c r="G3" s="9"/>
      <c r="H3" s="9"/>
      <c r="I3" s="9"/>
      <c r="J3" s="58"/>
    </row>
    <row r="4" ht="18" customHeight="1" spans="1:10">
      <c r="A4" s="8" t="s">
        <v>5</v>
      </c>
      <c r="B4" s="10" t="s">
        <v>6</v>
      </c>
      <c r="C4" s="10"/>
      <c r="D4" s="9"/>
      <c r="E4" s="9"/>
      <c r="F4" s="9"/>
      <c r="G4" s="9"/>
      <c r="H4" s="9"/>
      <c r="I4" s="9"/>
      <c r="J4" s="58"/>
    </row>
    <row r="5" ht="18" customHeight="1" spans="1:10">
      <c r="A5" s="8" t="s">
        <v>7</v>
      </c>
      <c r="B5" s="8" t="s">
        <v>8</v>
      </c>
      <c r="C5" s="8"/>
      <c r="D5" s="8"/>
      <c r="E5" s="8"/>
      <c r="F5" s="8"/>
      <c r="G5" s="8"/>
      <c r="H5" s="8"/>
      <c r="I5" s="8"/>
      <c r="J5" s="8"/>
    </row>
    <row r="6" ht="18" customHeight="1" spans="1:10">
      <c r="A6" s="8" t="s">
        <v>9</v>
      </c>
      <c r="B6" s="11" t="s">
        <v>10</v>
      </c>
      <c r="C6" s="11"/>
      <c r="D6" s="8"/>
      <c r="E6" s="8"/>
      <c r="F6" s="8"/>
      <c r="G6" s="8"/>
      <c r="H6" s="8"/>
      <c r="I6" s="8"/>
      <c r="J6" s="8"/>
    </row>
    <row r="7" spans="1:10">
      <c r="A7" s="12" t="s">
        <v>11</v>
      </c>
      <c r="B7" s="13"/>
      <c r="C7" s="14"/>
      <c r="D7" s="15" t="s">
        <v>12</v>
      </c>
      <c r="E7" s="16"/>
      <c r="F7" s="16"/>
      <c r="G7" s="16"/>
      <c r="H7" s="16"/>
      <c r="I7" s="59"/>
      <c r="J7" s="60" t="s">
        <v>13</v>
      </c>
    </row>
    <row r="8" spans="1:10">
      <c r="A8" s="17"/>
      <c r="B8" s="18"/>
      <c r="C8" s="19"/>
      <c r="D8" s="20" t="s">
        <v>14</v>
      </c>
      <c r="E8" s="21"/>
      <c r="F8" s="21"/>
      <c r="G8" s="22"/>
      <c r="H8" s="23" t="s">
        <v>15</v>
      </c>
      <c r="I8" s="61"/>
      <c r="J8" s="62"/>
    </row>
    <row r="9" spans="1:10">
      <c r="A9" s="24"/>
      <c r="B9" s="25"/>
      <c r="C9" s="26"/>
      <c r="D9" s="27" t="s">
        <v>16</v>
      </c>
      <c r="E9" s="27" t="s">
        <v>17</v>
      </c>
      <c r="F9" s="27" t="s">
        <v>16</v>
      </c>
      <c r="G9" s="27" t="s">
        <v>18</v>
      </c>
      <c r="H9" s="28" t="s">
        <v>19</v>
      </c>
      <c r="I9" s="28" t="s">
        <v>20</v>
      </c>
      <c r="J9" s="63"/>
    </row>
    <row r="10" ht="33" customHeight="1" spans="1:10">
      <c r="A10" s="29" t="s">
        <v>21</v>
      </c>
      <c r="B10" s="30" t="s">
        <v>6</v>
      </c>
      <c r="C10" s="31"/>
      <c r="D10" s="32">
        <v>44</v>
      </c>
      <c r="E10" s="33" t="s">
        <v>22</v>
      </c>
      <c r="F10" s="33">
        <v>1</v>
      </c>
      <c r="G10" s="33" t="s">
        <v>23</v>
      </c>
      <c r="H10" s="34">
        <v>920</v>
      </c>
      <c r="I10" s="47">
        <f>D10*F10*H10</f>
        <v>40480</v>
      </c>
      <c r="J10" s="64" t="s">
        <v>24</v>
      </c>
    </row>
    <row r="11" spans="1:10">
      <c r="A11" s="35" t="s">
        <v>25</v>
      </c>
      <c r="B11" s="36"/>
      <c r="C11" s="36"/>
      <c r="D11" s="36"/>
      <c r="E11" s="36"/>
      <c r="F11" s="36"/>
      <c r="G11" s="36"/>
      <c r="H11" s="36"/>
      <c r="I11" s="28">
        <f>SUM(I10:I10)</f>
        <v>40480</v>
      </c>
      <c r="J11" s="65"/>
    </row>
    <row r="12" ht="33" customHeight="1" spans="1:10">
      <c r="A12" s="37" t="s">
        <v>26</v>
      </c>
      <c r="B12" s="38" t="s">
        <v>27</v>
      </c>
      <c r="C12" s="38"/>
      <c r="D12" s="32">
        <v>1</v>
      </c>
      <c r="E12" s="33" t="s">
        <v>28</v>
      </c>
      <c r="F12" s="33">
        <v>1</v>
      </c>
      <c r="G12" s="33" t="s">
        <v>29</v>
      </c>
      <c r="H12" s="34">
        <v>2436.5</v>
      </c>
      <c r="I12" s="47">
        <f>D12*F12*H12</f>
        <v>2436.5</v>
      </c>
      <c r="J12" s="64"/>
    </row>
    <row r="13" spans="1:10">
      <c r="A13" s="39" t="s">
        <v>30</v>
      </c>
      <c r="B13" s="40"/>
      <c r="C13" s="40"/>
      <c r="D13" s="40"/>
      <c r="E13" s="40"/>
      <c r="F13" s="40"/>
      <c r="G13" s="40"/>
      <c r="H13" s="41"/>
      <c r="I13" s="28">
        <f>SUM(I12:I12)</f>
        <v>2436.5</v>
      </c>
      <c r="J13" s="65"/>
    </row>
    <row r="14" ht="15.95" customHeight="1" spans="1:10">
      <c r="A14" s="42" t="s">
        <v>31</v>
      </c>
      <c r="B14" s="43" t="s">
        <v>32</v>
      </c>
      <c r="C14" s="43"/>
      <c r="D14" s="44">
        <v>42</v>
      </c>
      <c r="E14" s="45" t="s">
        <v>33</v>
      </c>
      <c r="F14" s="46">
        <v>1</v>
      </c>
      <c r="G14" s="45" t="s">
        <v>29</v>
      </c>
      <c r="H14" s="47">
        <v>15</v>
      </c>
      <c r="I14" s="48">
        <f t="shared" ref="I14:I20" si="0">D14*F14*H14</f>
        <v>630</v>
      </c>
      <c r="J14" s="66"/>
    </row>
    <row r="15" ht="15.95" customHeight="1" spans="1:10">
      <c r="A15" s="42"/>
      <c r="B15" s="43" t="s">
        <v>34</v>
      </c>
      <c r="C15" s="43"/>
      <c r="D15" s="44">
        <v>1</v>
      </c>
      <c r="E15" s="45" t="s">
        <v>35</v>
      </c>
      <c r="F15" s="46">
        <v>1</v>
      </c>
      <c r="G15" s="45" t="s">
        <v>29</v>
      </c>
      <c r="H15" s="48">
        <v>600</v>
      </c>
      <c r="I15" s="48">
        <f t="shared" si="0"/>
        <v>600</v>
      </c>
      <c r="J15" s="67"/>
    </row>
    <row r="16" ht="15.95" customHeight="1" spans="1:10">
      <c r="A16" s="42"/>
      <c r="B16" s="43" t="s">
        <v>36</v>
      </c>
      <c r="C16" s="43"/>
      <c r="D16" s="44">
        <v>1</v>
      </c>
      <c r="E16" s="45" t="s">
        <v>35</v>
      </c>
      <c r="F16" s="46">
        <v>2</v>
      </c>
      <c r="G16" s="45" t="s">
        <v>33</v>
      </c>
      <c r="H16" s="48">
        <v>292</v>
      </c>
      <c r="I16" s="48">
        <f t="shared" si="0"/>
        <v>584</v>
      </c>
      <c r="J16" s="67"/>
    </row>
    <row r="17" ht="15.95" customHeight="1" spans="1:10">
      <c r="A17" s="42"/>
      <c r="B17" s="43" t="s">
        <v>37</v>
      </c>
      <c r="C17" s="43"/>
      <c r="D17" s="44">
        <v>47</v>
      </c>
      <c r="E17" s="45" t="s">
        <v>35</v>
      </c>
      <c r="F17" s="46">
        <v>1</v>
      </c>
      <c r="G17" s="45" t="s">
        <v>33</v>
      </c>
      <c r="H17" s="48">
        <v>160.5</v>
      </c>
      <c r="I17" s="48">
        <f t="shared" si="0"/>
        <v>7543.5</v>
      </c>
      <c r="J17" s="67"/>
    </row>
    <row r="18" ht="15.95" customHeight="1" spans="1:10">
      <c r="A18" s="42"/>
      <c r="B18" s="43" t="s">
        <v>38</v>
      </c>
      <c r="C18" s="43"/>
      <c r="D18" s="44">
        <v>44</v>
      </c>
      <c r="E18" s="45" t="s">
        <v>35</v>
      </c>
      <c r="F18" s="46">
        <v>1</v>
      </c>
      <c r="G18" s="45" t="s">
        <v>33</v>
      </c>
      <c r="H18" s="48">
        <v>160.5</v>
      </c>
      <c r="I18" s="48">
        <f t="shared" si="0"/>
        <v>7062</v>
      </c>
      <c r="J18" s="67"/>
    </row>
    <row r="19" ht="23" customHeight="1" spans="1:10">
      <c r="A19" s="42"/>
      <c r="B19" s="43" t="s">
        <v>39</v>
      </c>
      <c r="C19" s="43"/>
      <c r="D19" s="44">
        <v>2</v>
      </c>
      <c r="E19" s="45" t="s">
        <v>35</v>
      </c>
      <c r="F19" s="46">
        <v>1</v>
      </c>
      <c r="G19" s="45" t="s">
        <v>40</v>
      </c>
      <c r="H19" s="48">
        <v>2000</v>
      </c>
      <c r="I19" s="48">
        <f t="shared" si="0"/>
        <v>4000</v>
      </c>
      <c r="J19" s="67" t="s">
        <v>41</v>
      </c>
    </row>
    <row r="20" customFormat="1" ht="23" customHeight="1" spans="1:10">
      <c r="A20" s="42"/>
      <c r="B20" s="43" t="s">
        <v>42</v>
      </c>
      <c r="C20" s="43"/>
      <c r="D20" s="49">
        <v>1</v>
      </c>
      <c r="E20" s="45" t="s">
        <v>29</v>
      </c>
      <c r="F20" s="46">
        <v>1</v>
      </c>
      <c r="G20" s="45" t="s">
        <v>29</v>
      </c>
      <c r="H20" s="48">
        <v>1330</v>
      </c>
      <c r="I20" s="48">
        <f t="shared" si="0"/>
        <v>1330</v>
      </c>
      <c r="J20" s="67"/>
    </row>
    <row r="21" s="1" customFormat="1" ht="15.95" customHeight="1" spans="1:10">
      <c r="A21" s="39" t="s">
        <v>31</v>
      </c>
      <c r="B21" s="40"/>
      <c r="C21" s="40"/>
      <c r="D21" s="40"/>
      <c r="E21" s="40"/>
      <c r="F21" s="40"/>
      <c r="G21" s="40"/>
      <c r="H21" s="41"/>
      <c r="I21" s="28">
        <f>SUM(I14:I20)</f>
        <v>21749.5</v>
      </c>
      <c r="J21" s="65"/>
    </row>
    <row r="22" s="1" customFormat="1" ht="15.95" customHeight="1" spans="1:10">
      <c r="A22" s="50" t="s">
        <v>43</v>
      </c>
      <c r="B22" s="51"/>
      <c r="C22" s="51"/>
      <c r="D22" s="51"/>
      <c r="E22" s="51"/>
      <c r="F22" s="51"/>
      <c r="G22" s="51"/>
      <c r="H22" s="52"/>
      <c r="I22" s="28">
        <f>SUM(I11,I13,I21)</f>
        <v>64666</v>
      </c>
      <c r="J22" s="65"/>
    </row>
    <row r="23" s="1" customFormat="1" ht="15.95" customHeight="1" spans="1:10">
      <c r="A23" s="50" t="s">
        <v>44</v>
      </c>
      <c r="B23" s="51"/>
      <c r="C23" s="51"/>
      <c r="D23" s="51"/>
      <c r="E23" s="51"/>
      <c r="F23" s="51"/>
      <c r="G23" s="51"/>
      <c r="H23" s="53">
        <v>0.1</v>
      </c>
      <c r="I23" s="68">
        <f>I22*H23</f>
        <v>6466.6</v>
      </c>
      <c r="J23" s="69"/>
    </row>
    <row r="24" s="1" customFormat="1" ht="15.95" customHeight="1" spans="1:10">
      <c r="A24" s="50" t="s">
        <v>45</v>
      </c>
      <c r="B24" s="51"/>
      <c r="C24" s="51"/>
      <c r="D24" s="51"/>
      <c r="E24" s="51"/>
      <c r="F24" s="51"/>
      <c r="G24" s="51"/>
      <c r="H24" s="54"/>
      <c r="I24" s="68">
        <f>SUM(I22:I23)</f>
        <v>71132.6</v>
      </c>
      <c r="J24" s="69"/>
    </row>
    <row r="25" s="1" customFormat="1" ht="15.95" customHeight="1" spans="1:10">
      <c r="A25" s="50" t="s">
        <v>46</v>
      </c>
      <c r="B25" s="51"/>
      <c r="C25" s="51"/>
      <c r="D25" s="51"/>
      <c r="E25" s="51"/>
      <c r="F25" s="51"/>
      <c r="G25" s="51"/>
      <c r="H25" s="53">
        <v>0.06</v>
      </c>
      <c r="I25" s="68">
        <f>I24*H25</f>
        <v>4267.956</v>
      </c>
      <c r="J25" s="69"/>
    </row>
    <row r="26" s="2" customFormat="1" ht="17.25" spans="1:10">
      <c r="A26" s="55" t="s">
        <v>47</v>
      </c>
      <c r="B26" s="56"/>
      <c r="C26" s="56"/>
      <c r="D26" s="56"/>
      <c r="E26" s="56"/>
      <c r="F26" s="56"/>
      <c r="G26" s="56"/>
      <c r="H26" s="57"/>
      <c r="I26" s="70">
        <f>SUM(I24:I25)</f>
        <v>75400.556</v>
      </c>
      <c r="J26" s="71"/>
    </row>
    <row r="29" spans="7:8">
      <c r="G29" s="3"/>
      <c r="H29" s="3"/>
    </row>
    <row r="30" spans="7:8">
      <c r="G30" s="3"/>
      <c r="H30" s="3"/>
    </row>
  </sheetData>
  <mergeCells count="24">
    <mergeCell ref="B1:C1"/>
    <mergeCell ref="B2:C2"/>
    <mergeCell ref="B3:C3"/>
    <mergeCell ref="B4:C4"/>
    <mergeCell ref="B5:C5"/>
    <mergeCell ref="B6:C6"/>
    <mergeCell ref="D7:I7"/>
    <mergeCell ref="D8:G8"/>
    <mergeCell ref="H8:I8"/>
    <mergeCell ref="B10:C10"/>
    <mergeCell ref="A11:H11"/>
    <mergeCell ref="B12:C12"/>
    <mergeCell ref="B14:C14"/>
    <mergeCell ref="B15:C15"/>
    <mergeCell ref="B16:C16"/>
    <mergeCell ref="B17:C17"/>
    <mergeCell ref="B18:C18"/>
    <mergeCell ref="B19:C19"/>
    <mergeCell ref="B20:C20"/>
    <mergeCell ref="G29:H29"/>
    <mergeCell ref="G30:H30"/>
    <mergeCell ref="A14:A20"/>
    <mergeCell ref="J7:J9"/>
    <mergeCell ref="A7:C9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caoli</cp:lastModifiedBy>
  <dcterms:created xsi:type="dcterms:W3CDTF">2016-03-25T07:47:00Z</dcterms:created>
  <dcterms:modified xsi:type="dcterms:W3CDTF">2017-12-04T06:49:29Z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