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600"/>
  </bookViews>
  <sheets>
    <sheet name="试驾旅行社" sheetId="16" r:id="rId1"/>
  </sheets>
  <definedNames>
    <definedName name="_xlnm.Print_Area" localSheetId="0">试驾旅行社!$A$1:$H$23</definedName>
    <definedName name="_xlnm.Print_Titles" localSheetId="0">试驾旅行社!$1:$6</definedName>
  </definedNames>
  <calcPr calcId="125725"/>
</workbook>
</file>

<file path=xl/calcChain.xml><?xml version="1.0" encoding="utf-8"?>
<calcChain xmlns="http://schemas.openxmlformats.org/spreadsheetml/2006/main">
  <c r="G17" i="16"/>
  <c r="G16" l="1"/>
  <c r="G10" l="1"/>
  <c r="G12" l="1"/>
  <c r="G21" l="1"/>
  <c r="G9"/>
  <c r="G23" l="1"/>
  <c r="G22"/>
  <c r="G8"/>
  <c r="G11"/>
  <c r="G14"/>
  <c r="G15"/>
  <c r="G19"/>
</calcChain>
</file>

<file path=xl/sharedStrings.xml><?xml version="1.0" encoding="utf-8"?>
<sst xmlns="http://schemas.openxmlformats.org/spreadsheetml/2006/main" count="43" uniqueCount="42">
  <si>
    <t xml:space="preserve">Event:                 </t>
  </si>
  <si>
    <t xml:space="preserve">Date:                  </t>
  </si>
  <si>
    <t xml:space="preserve">Number of person:       </t>
    <phoneticPr fontId="1" type="noConversion"/>
  </si>
  <si>
    <t>媒体相关</t>
    <phoneticPr fontId="1" type="noConversion"/>
  </si>
  <si>
    <t>其他（请务必考虑如下明细的发票是否可以使用，是否需要增加税率）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</si>
  <si>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</si>
  <si>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</si>
  <si>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总计</t>
    <phoneticPr fontId="1" type="noConversion"/>
  </si>
  <si>
    <t>公付房费
Public housing charge</t>
    <phoneticPr fontId="1" type="noConversion"/>
  </si>
  <si>
    <t>项目Item</t>
    <phoneticPr fontId="1" type="noConversion"/>
  </si>
  <si>
    <t>规格Detail</t>
    <phoneticPr fontId="1" type="noConversion"/>
  </si>
  <si>
    <t>数量amount</t>
    <phoneticPr fontId="1" type="noConversion"/>
  </si>
  <si>
    <t>次数times</t>
    <phoneticPr fontId="1" type="noConversion"/>
  </si>
  <si>
    <t>备注Remarks</t>
    <phoneticPr fontId="1" type="noConversion"/>
  </si>
  <si>
    <t>单价</t>
    <phoneticPr fontId="1" type="noConversion"/>
  </si>
  <si>
    <t>总价</t>
  </si>
  <si>
    <t>活动标价后的10%</t>
    <phoneticPr fontId="1" type="noConversion"/>
  </si>
  <si>
    <t>旅行社服务费 service charge for agency</t>
    <phoneticPr fontId="1" type="noConversion"/>
  </si>
  <si>
    <t>用车需求（根据媒体具体航班调整需求）</t>
    <phoneticPr fontId="1" type="noConversion"/>
  </si>
  <si>
    <t>媒体房间水果</t>
    <phoneticPr fontId="1" type="noConversion"/>
  </si>
  <si>
    <t>增值税 tax</t>
    <phoneticPr fontId="1" type="noConversion"/>
  </si>
  <si>
    <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6、延时退房 </t>
    </r>
    <phoneticPr fontId="1" type="noConversion"/>
  </si>
  <si>
    <t>用餐
Have meals</t>
    <phoneticPr fontId="1" type="noConversion"/>
  </si>
  <si>
    <t xml:space="preserve">别克昂科雷Car Clinic旅行社SOW  Buick Enclave Car Clinic Travel Agency SOW </t>
    <phoneticPr fontId="1" type="noConversion"/>
  </si>
  <si>
    <t>2019年6月28日</t>
    <phoneticPr fontId="1" type="noConversion"/>
  </si>
  <si>
    <t>6月27日 接机（机场-酒店）shuttle bus</t>
    <phoneticPr fontId="1" type="noConversion"/>
  </si>
  <si>
    <t>媒体交通补贴
Media Traffic Reimbursement</t>
    <phoneticPr fontId="1" type="noConversion"/>
  </si>
  <si>
    <t>6月28日 （全天） shuttle bus</t>
    <phoneticPr fontId="1" type="noConversion"/>
  </si>
  <si>
    <t>备用车 back up</t>
    <phoneticPr fontId="1" type="noConversion"/>
  </si>
  <si>
    <t>上下浮动1间
up 1 room</t>
    <phoneticPr fontId="1" type="noConversion"/>
  </si>
  <si>
    <t>酒店相关：上海嘉定凯悦酒店</t>
    <phoneticPr fontId="1" type="noConversion"/>
  </si>
  <si>
    <t>GL8 ES</t>
    <phoneticPr fontId="1" type="noConversion"/>
  </si>
  <si>
    <t>时令水果（夏黑葡萄250g+无锡水蜜桃2个—不小于200g/个）</t>
    <phoneticPr fontId="1" type="noConversion"/>
  </si>
  <si>
    <t>餐标：人均300</t>
    <phoneticPr fontId="1" type="noConversion"/>
  </si>
  <si>
    <r>
      <rPr>
        <b/>
        <sz val="9"/>
        <rFont val="微软雅黑"/>
        <family val="2"/>
        <charset val="134"/>
      </rPr>
      <t xml:space="preserve">上海嘉定凯悦酒店
</t>
    </r>
    <r>
      <rPr>
        <sz val="9"/>
        <rFont val="微软雅黑"/>
        <family val="2"/>
        <charset val="134"/>
      </rPr>
      <t>6月27-28日标间（含服务费，宽带费用）朗明、朗知等工作人员住房Standard room</t>
    </r>
    <phoneticPr fontId="1" type="noConversion"/>
  </si>
  <si>
    <r>
      <rPr>
        <b/>
        <sz val="9"/>
        <rFont val="微软雅黑"/>
        <family val="2"/>
        <charset val="134"/>
      </rPr>
      <t xml:space="preserve">上海嘉定凯悦酒店
</t>
    </r>
    <r>
      <rPr>
        <sz val="9"/>
        <rFont val="微软雅黑"/>
        <family val="2"/>
        <charset val="134"/>
      </rPr>
      <t>6月27-28日大床房（含服务费，宽带费用）King-size bed room</t>
    </r>
    <phoneticPr fontId="1" type="noConversion"/>
  </si>
  <si>
    <t>晚餐 dinner，酒店自助餐
上海嘉定凯悦酒店</t>
    <phoneticPr fontId="1" type="noConversion"/>
  </si>
  <si>
    <t>午餐 lunch，推荐餐厅（待定）
沪碟大酒店/韵秋荷</t>
    <phoneticPr fontId="1" type="noConversion"/>
  </si>
  <si>
    <r>
      <t>考斯特</t>
    </r>
    <r>
      <rPr>
        <sz val="9"/>
        <color rgb="FFFF0000"/>
        <rFont val="微软雅黑"/>
        <family val="2"/>
        <charset val="134"/>
      </rPr>
      <t>（3年内新车）</t>
    </r>
    <phoneticPr fontId="1" type="noConversion"/>
  </si>
  <si>
    <t>500元/人（固定费用）</t>
    <phoneticPr fontId="1" type="noConversion"/>
  </si>
  <si>
    <t>备用金（按实际发生报销）</t>
    <phoneticPr fontId="1" type="noConversion"/>
  </si>
  <si>
    <t>资料打印、制作
工作人员本地交通费、停车费
饮用水等活动物料</t>
    <phoneticPr fontId="1" type="noConversion"/>
  </si>
</sst>
</file>

<file path=xl/styles.xml><?xml version="1.0" encoding="utf-8"?>
<styleSheet xmlns="http://schemas.openxmlformats.org/spreadsheetml/2006/main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  <numFmt numFmtId="182" formatCode="#,##0.00_);[Red]\(#,##0.00\)"/>
    <numFmt numFmtId="183" formatCode="#,##0.00_ 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9"/>
      <color rgb="FFFF000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7" fillId="0" borderId="0"/>
    <xf numFmtId="0" fontId="3" fillId="0" borderId="0"/>
    <xf numFmtId="0" fontId="27" fillId="0" borderId="0"/>
    <xf numFmtId="0" fontId="21" fillId="0" borderId="0"/>
    <xf numFmtId="0" fontId="2" fillId="0" borderId="0"/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9" fillId="0" borderId="0"/>
    <xf numFmtId="0" fontId="30" fillId="0" borderId="1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71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5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vertical="center" wrapText="1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181" fontId="22" fillId="26" borderId="10" xfId="46" applyNumberFormat="1" applyFont="1" applyFill="1" applyBorder="1" applyAlignment="1">
      <alignment horizontal="center" vertical="center"/>
    </xf>
    <xf numFmtId="0" fontId="22" fillId="26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0" fontId="23" fillId="20" borderId="10" xfId="46" applyFont="1" applyFill="1" applyBorder="1" applyAlignment="1">
      <alignment vertical="center" wrapText="1"/>
    </xf>
    <xf numFmtId="0" fontId="23" fillId="17" borderId="10" xfId="46" applyFont="1" applyFill="1" applyBorder="1" applyAlignment="1">
      <alignment vertical="center"/>
    </xf>
    <xf numFmtId="0" fontId="22" fillId="26" borderId="10" xfId="46" applyFont="1" applyFill="1" applyBorder="1" applyAlignment="1">
      <alignment horizontal="left" vertical="center" wrapText="1"/>
    </xf>
    <xf numFmtId="181" fontId="22" fillId="0" borderId="10" xfId="0" applyNumberFormat="1" applyFont="1" applyFill="1" applyBorder="1" applyAlignment="1">
      <alignment horizontal="center" vertical="center"/>
    </xf>
    <xf numFmtId="0" fontId="22" fillId="26" borderId="0" xfId="46" applyFont="1" applyFill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176" fontId="22" fillId="0" borderId="11" xfId="46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24" borderId="0" xfId="46" applyFont="1" applyFill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center" vertical="center" wrapText="1"/>
    </xf>
    <xf numFmtId="58" fontId="22" fillId="26" borderId="10" xfId="46" applyNumberFormat="1" applyFont="1" applyFill="1" applyBorder="1" applyAlignment="1">
      <alignment vertical="center" wrapText="1"/>
    </xf>
    <xf numFmtId="0" fontId="22" fillId="24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horizontal="left" vertical="center" wrapText="1"/>
    </xf>
    <xf numFmtId="176" fontId="22" fillId="0" borderId="11" xfId="46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left" vertical="center" wrapText="1"/>
    </xf>
    <xf numFmtId="182" fontId="22" fillId="0" borderId="11" xfId="46" applyNumberFormat="1" applyFont="1" applyFill="1" applyBorder="1" applyAlignment="1">
      <alignment horizontal="center" vertical="center"/>
    </xf>
    <xf numFmtId="182" fontId="23" fillId="17" borderId="10" xfId="46" applyNumberFormat="1" applyFont="1" applyFill="1" applyBorder="1" applyAlignment="1">
      <alignment horizontal="center" vertical="center"/>
    </xf>
    <xf numFmtId="183" fontId="22" fillId="0" borderId="10" xfId="46" applyNumberFormat="1" applyFont="1" applyFill="1" applyBorder="1" applyAlignment="1">
      <alignment horizontal="center" vertical="center"/>
    </xf>
    <xf numFmtId="182" fontId="22" fillId="26" borderId="10" xfId="46" applyNumberFormat="1" applyFont="1" applyFill="1" applyBorder="1" applyAlignment="1">
      <alignment horizontal="center" vertical="center" wrapText="1"/>
    </xf>
    <xf numFmtId="182" fontId="23" fillId="20" borderId="10" xfId="46" applyNumberFormat="1" applyFont="1" applyFill="1" applyBorder="1" applyAlignment="1">
      <alignment horizontal="center" vertical="center" wrapText="1"/>
    </xf>
    <xf numFmtId="182" fontId="22" fillId="0" borderId="10" xfId="46" applyNumberFormat="1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center" vertical="center" wrapText="1"/>
    </xf>
    <xf numFmtId="176" fontId="22" fillId="24" borderId="0" xfId="46" applyNumberFormat="1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35" fillId="0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vertical="center" wrapText="1"/>
    </xf>
    <xf numFmtId="49" fontId="23" fillId="24" borderId="0" xfId="46" applyNumberFormat="1" applyFont="1" applyFill="1" applyAlignment="1">
      <alignment horizontal="left" vertical="center"/>
    </xf>
    <xf numFmtId="182" fontId="22" fillId="26" borderId="18" xfId="46" applyNumberFormat="1" applyFont="1" applyFill="1" applyBorder="1" applyAlignment="1">
      <alignment horizontal="center" vertical="center" wrapText="1"/>
    </xf>
    <xf numFmtId="0" fontId="22" fillId="26" borderId="18" xfId="46" applyFont="1" applyFill="1" applyBorder="1" applyAlignment="1">
      <alignment horizontal="center" vertical="center" wrapText="1"/>
    </xf>
    <xf numFmtId="182" fontId="22" fillId="0" borderId="18" xfId="46" applyNumberFormat="1" applyFont="1" applyFill="1" applyBorder="1" applyAlignment="1">
      <alignment horizontal="center" vertical="center" wrapText="1"/>
    </xf>
    <xf numFmtId="9" fontId="22" fillId="0" borderId="18" xfId="46" applyNumberFormat="1" applyFont="1" applyFill="1" applyBorder="1" applyAlignment="1">
      <alignment horizontal="center" vertical="center" wrapText="1"/>
    </xf>
    <xf numFmtId="182" fontId="22" fillId="0" borderId="19" xfId="46" applyNumberFormat="1" applyFont="1" applyFill="1" applyBorder="1" applyAlignment="1">
      <alignment horizontal="center" vertical="center"/>
    </xf>
    <xf numFmtId="0" fontId="23" fillId="24" borderId="0" xfId="46" applyFont="1" applyFill="1" applyAlignment="1">
      <alignment horizontal="left" vertical="center" wrapText="1"/>
    </xf>
    <xf numFmtId="0" fontId="23" fillId="24" borderId="12" xfId="46" applyFont="1" applyFill="1" applyBorder="1" applyAlignment="1">
      <alignment horizontal="center" vertical="center" wrapText="1"/>
    </xf>
    <xf numFmtId="0" fontId="23" fillId="24" borderId="13" xfId="46" applyFont="1" applyFill="1" applyBorder="1" applyAlignment="1">
      <alignment horizontal="center" vertical="center" wrapText="1"/>
    </xf>
    <xf numFmtId="0" fontId="23" fillId="20" borderId="12" xfId="46" applyFont="1" applyFill="1" applyBorder="1" applyAlignment="1">
      <alignment horizontal="left" vertical="center" wrapText="1"/>
    </xf>
    <xf numFmtId="0" fontId="23" fillId="20" borderId="13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left" vertical="center" wrapText="1"/>
    </xf>
    <xf numFmtId="0" fontId="22" fillId="0" borderId="17" xfId="46" applyFont="1" applyFill="1" applyBorder="1" applyAlignment="1">
      <alignment horizontal="left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0</xdr:row>
      <xdr:rowOff>0</xdr:rowOff>
    </xdr:from>
    <xdr:to>
      <xdr:col>8</xdr:col>
      <xdr:colOff>0</xdr:colOff>
      <xdr:row>2</xdr:row>
      <xdr:rowOff>165893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67950" y="0"/>
          <a:ext cx="838200" cy="58499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4"/>
  <sheetViews>
    <sheetView tabSelected="1" view="pageBreakPreview" zoomScaleSheetLayoutView="100" workbookViewId="0">
      <pane ySplit="6" topLeftCell="A13" activePane="bottomLeft" state="frozen"/>
      <selection pane="bottomLeft" activeCell="I12" sqref="I12"/>
    </sheetView>
  </sheetViews>
  <sheetFormatPr defaultColWidth="9" defaultRowHeight="14.25"/>
  <cols>
    <col min="1" max="1" width="36.625" style="12" customWidth="1" collapsed="1"/>
    <col min="2" max="2" width="16.625" style="4" customWidth="1" collapsed="1"/>
    <col min="3" max="3" width="24.625" style="1" customWidth="1"/>
    <col min="4" max="4" width="9.625" style="1" customWidth="1"/>
    <col min="5" max="7" width="9.625" style="15" customWidth="1"/>
    <col min="8" max="8" width="16.625" style="2" customWidth="1"/>
    <col min="9" max="9" width="30.25" style="4" customWidth="1"/>
    <col min="10" max="16384" width="9" style="3"/>
  </cols>
  <sheetData>
    <row r="1" spans="1:9" ht="16.5" customHeight="1">
      <c r="A1" s="12" t="s">
        <v>0</v>
      </c>
      <c r="B1" s="60" t="s">
        <v>23</v>
      </c>
      <c r="C1" s="60"/>
      <c r="D1" s="60"/>
      <c r="E1" s="60"/>
    </row>
    <row r="2" spans="1:9" ht="16.5" customHeight="1">
      <c r="A2" s="12" t="s">
        <v>1</v>
      </c>
      <c r="B2" s="54" t="s">
        <v>24</v>
      </c>
      <c r="C2" s="5"/>
      <c r="D2" s="5"/>
    </row>
    <row r="3" spans="1:9" ht="16.5" customHeight="1">
      <c r="A3" s="12" t="s">
        <v>5</v>
      </c>
    </row>
    <row r="4" spans="1:9" ht="16.5" customHeight="1">
      <c r="A4" s="12" t="s">
        <v>6</v>
      </c>
    </row>
    <row r="5" spans="1:9" ht="16.5" customHeight="1">
      <c r="A5" s="12" t="s">
        <v>2</v>
      </c>
    </row>
    <row r="6" spans="1:9" s="1" customFormat="1">
      <c r="A6" s="61" t="s">
        <v>9</v>
      </c>
      <c r="B6" s="62"/>
      <c r="C6" s="14" t="s">
        <v>10</v>
      </c>
      <c r="D6" s="16" t="s">
        <v>14</v>
      </c>
      <c r="E6" s="16" t="s">
        <v>12</v>
      </c>
      <c r="F6" s="16" t="s">
        <v>11</v>
      </c>
      <c r="G6" s="16" t="s">
        <v>15</v>
      </c>
      <c r="H6" s="14" t="s">
        <v>13</v>
      </c>
      <c r="I6" s="4"/>
    </row>
    <row r="7" spans="1:9" s="1" customFormat="1">
      <c r="A7" s="63" t="s">
        <v>30</v>
      </c>
      <c r="B7" s="64"/>
      <c r="C7" s="7"/>
      <c r="D7" s="7"/>
      <c r="E7" s="17"/>
      <c r="F7" s="17"/>
      <c r="G7" s="17"/>
      <c r="H7" s="8"/>
      <c r="I7" s="4"/>
    </row>
    <row r="8" spans="1:9" s="1" customFormat="1" ht="102" customHeight="1">
      <c r="A8" s="69" t="s">
        <v>21</v>
      </c>
      <c r="B8" s="68" t="s">
        <v>8</v>
      </c>
      <c r="C8" s="51" t="s">
        <v>35</v>
      </c>
      <c r="D8" s="55">
        <v>700</v>
      </c>
      <c r="E8" s="32">
        <v>1</v>
      </c>
      <c r="F8" s="37">
        <v>3</v>
      </c>
      <c r="G8" s="29">
        <f t="shared" ref="G8:G19" si="0">D8*E8*F8</f>
        <v>2100</v>
      </c>
      <c r="H8" s="65" t="s">
        <v>29</v>
      </c>
    </row>
    <row r="9" spans="1:9" s="31" customFormat="1" ht="102" customHeight="1">
      <c r="A9" s="70"/>
      <c r="B9" s="68"/>
      <c r="C9" s="38" t="s">
        <v>34</v>
      </c>
      <c r="D9" s="55">
        <v>800</v>
      </c>
      <c r="E9" s="32">
        <v>1</v>
      </c>
      <c r="F9" s="37">
        <v>3</v>
      </c>
      <c r="G9" s="39">
        <f>D9*E9*F9</f>
        <v>2400</v>
      </c>
      <c r="H9" s="65"/>
    </row>
    <row r="10" spans="1:9" s="1" customFormat="1" ht="36" customHeight="1">
      <c r="A10" s="48" t="s">
        <v>19</v>
      </c>
      <c r="B10" s="33"/>
      <c r="C10" s="38" t="s">
        <v>32</v>
      </c>
      <c r="D10" s="56">
        <v>78</v>
      </c>
      <c r="E10" s="32">
        <v>1</v>
      </c>
      <c r="F10" s="37">
        <v>3</v>
      </c>
      <c r="G10" s="39">
        <f>D10*E10*F10</f>
        <v>234</v>
      </c>
      <c r="H10" s="34"/>
      <c r="I10" s="4"/>
    </row>
    <row r="11" spans="1:9" s="1" customFormat="1" ht="36" customHeight="1">
      <c r="A11" s="67" t="s">
        <v>22</v>
      </c>
      <c r="B11" s="66"/>
      <c r="C11" s="38" t="s">
        <v>36</v>
      </c>
      <c r="D11" s="55">
        <v>218</v>
      </c>
      <c r="E11" s="26">
        <v>1</v>
      </c>
      <c r="F11" s="32">
        <v>10</v>
      </c>
      <c r="G11" s="29">
        <f>D11*E11*F11</f>
        <v>2180</v>
      </c>
      <c r="H11" s="35"/>
      <c r="I11" s="4"/>
    </row>
    <row r="12" spans="1:9" s="31" customFormat="1" ht="36" customHeight="1">
      <c r="A12" s="67"/>
      <c r="B12" s="66"/>
      <c r="C12" s="50" t="s">
        <v>37</v>
      </c>
      <c r="D12" s="55">
        <v>300</v>
      </c>
      <c r="E12" s="26">
        <v>1</v>
      </c>
      <c r="F12" s="32">
        <v>15</v>
      </c>
      <c r="G12" s="39">
        <f>D12*E12*F12</f>
        <v>4500</v>
      </c>
      <c r="H12" s="35" t="s">
        <v>33</v>
      </c>
      <c r="I12" s="36"/>
    </row>
    <row r="13" spans="1:9" s="1" customFormat="1">
      <c r="A13" s="23" t="s">
        <v>18</v>
      </c>
      <c r="B13" s="6"/>
      <c r="C13" s="7"/>
      <c r="D13" s="46"/>
      <c r="E13" s="17"/>
      <c r="F13" s="17"/>
      <c r="G13" s="17"/>
      <c r="H13" s="8"/>
      <c r="I13" s="4"/>
    </row>
    <row r="14" spans="1:9" s="31" customFormat="1">
      <c r="A14" s="53" t="s">
        <v>25</v>
      </c>
      <c r="B14" s="53"/>
      <c r="C14" s="51" t="s">
        <v>31</v>
      </c>
      <c r="D14" s="57">
        <v>450</v>
      </c>
      <c r="E14" s="37">
        <v>1</v>
      </c>
      <c r="F14" s="37">
        <v>2</v>
      </c>
      <c r="G14" s="32">
        <f>D14*E14*F14</f>
        <v>900</v>
      </c>
      <c r="H14" s="10"/>
      <c r="I14" s="36"/>
    </row>
    <row r="15" spans="1:9" s="31" customFormat="1">
      <c r="A15" s="53" t="s">
        <v>27</v>
      </c>
      <c r="B15" s="53"/>
      <c r="C15" s="51" t="s">
        <v>38</v>
      </c>
      <c r="D15" s="57">
        <v>1600</v>
      </c>
      <c r="E15" s="37">
        <v>1</v>
      </c>
      <c r="F15" s="37">
        <v>1</v>
      </c>
      <c r="G15" s="32">
        <f>D15*E15*F15</f>
        <v>1600</v>
      </c>
      <c r="H15" s="10"/>
      <c r="I15" s="36"/>
    </row>
    <row r="16" spans="1:9" s="31" customFormat="1">
      <c r="A16" s="51" t="s">
        <v>28</v>
      </c>
      <c r="B16" s="51"/>
      <c r="C16" s="52" t="s">
        <v>31</v>
      </c>
      <c r="D16" s="57">
        <v>1300</v>
      </c>
      <c r="E16" s="37">
        <v>1</v>
      </c>
      <c r="F16" s="37">
        <v>1</v>
      </c>
      <c r="G16" s="32">
        <f>D16*E16*F16</f>
        <v>1300</v>
      </c>
      <c r="H16" s="38"/>
      <c r="I16" s="36"/>
    </row>
    <row r="17" spans="1:9" s="31" customFormat="1" ht="42.75">
      <c r="A17" s="52" t="s">
        <v>40</v>
      </c>
      <c r="B17" s="51"/>
      <c r="C17" s="52" t="s">
        <v>41</v>
      </c>
      <c r="D17" s="47">
        <v>5000</v>
      </c>
      <c r="E17" s="37">
        <v>1</v>
      </c>
      <c r="F17" s="37">
        <v>1</v>
      </c>
      <c r="G17" s="32">
        <f>D17*E17*F17</f>
        <v>5000</v>
      </c>
      <c r="H17" s="38">
        <v>5000</v>
      </c>
      <c r="I17" s="36"/>
    </row>
    <row r="18" spans="1:9" s="1" customFormat="1">
      <c r="A18" s="23" t="s">
        <v>3</v>
      </c>
      <c r="B18" s="6"/>
      <c r="C18" s="23"/>
      <c r="D18" s="46"/>
      <c r="E18" s="17"/>
      <c r="F18" s="17"/>
      <c r="G18" s="17"/>
      <c r="H18" s="8"/>
      <c r="I18" s="4"/>
    </row>
    <row r="19" spans="1:9" s="27" customFormat="1" ht="28.5">
      <c r="A19" s="25" t="s">
        <v>26</v>
      </c>
      <c r="B19" s="25"/>
      <c r="C19" s="10"/>
      <c r="D19" s="45">
        <v>500</v>
      </c>
      <c r="E19" s="19">
        <v>1</v>
      </c>
      <c r="F19" s="21">
        <v>4</v>
      </c>
      <c r="G19" s="29">
        <f t="shared" si="0"/>
        <v>2000</v>
      </c>
      <c r="H19" s="28" t="s">
        <v>39</v>
      </c>
      <c r="I19" s="20"/>
    </row>
    <row r="20" spans="1:9" s="1" customFormat="1" ht="28.5">
      <c r="A20" s="23" t="s">
        <v>4</v>
      </c>
      <c r="B20" s="6"/>
      <c r="C20" s="7"/>
      <c r="D20" s="46"/>
      <c r="E20" s="17"/>
      <c r="F20" s="17"/>
      <c r="G20" s="17"/>
      <c r="H20" s="8"/>
      <c r="I20" s="4"/>
    </row>
    <row r="21" spans="1:9" s="1" customFormat="1">
      <c r="A21" s="30" t="s">
        <v>17</v>
      </c>
      <c r="B21" s="30"/>
      <c r="C21" s="18"/>
      <c r="D21" s="58">
        <v>0.1</v>
      </c>
      <c r="E21" s="9">
        <v>1</v>
      </c>
      <c r="F21" s="9">
        <v>1</v>
      </c>
      <c r="G21" s="44">
        <f>SUM(G8:G19)*D21</f>
        <v>2221.4</v>
      </c>
      <c r="H21" s="30" t="s">
        <v>16</v>
      </c>
    </row>
    <row r="22" spans="1:9" s="31" customFormat="1">
      <c r="A22" s="41" t="s">
        <v>20</v>
      </c>
      <c r="B22" s="41"/>
      <c r="C22" s="40"/>
      <c r="D22" s="59">
        <v>0.06</v>
      </c>
      <c r="E22" s="32">
        <v>1</v>
      </c>
      <c r="F22" s="32">
        <v>1</v>
      </c>
      <c r="G22" s="42">
        <f>SUM(G8:G21)*D22</f>
        <v>1466.124</v>
      </c>
      <c r="H22" s="41"/>
    </row>
    <row r="23" spans="1:9">
      <c r="A23" s="24" t="s">
        <v>7</v>
      </c>
      <c r="B23" s="13"/>
      <c r="C23" s="13"/>
      <c r="D23" s="43"/>
      <c r="E23" s="22"/>
      <c r="F23" s="22"/>
      <c r="G23" s="43">
        <f>SUM(G8:G22)</f>
        <v>25901.524000000001</v>
      </c>
      <c r="H23" s="11"/>
    </row>
    <row r="24" spans="1:9">
      <c r="G24" s="49"/>
    </row>
  </sheetData>
  <mergeCells count="8">
    <mergeCell ref="B1:E1"/>
    <mergeCell ref="A6:B6"/>
    <mergeCell ref="A7:B7"/>
    <mergeCell ref="H8:H9"/>
    <mergeCell ref="B11:B12"/>
    <mergeCell ref="A11:A12"/>
    <mergeCell ref="B8:B9"/>
    <mergeCell ref="A8:A9"/>
  </mergeCells>
  <phoneticPr fontId="1" type="noConversion"/>
  <pageMargins left="0.60972222222222228" right="0.17916666666666667" top="0.4" bottom="0.50902777777777775" header="0.32916666666666666" footer="0.51111111111111107"/>
  <pageSetup paperSize="9" scale="5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试驾旅行社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xin zhang</cp:lastModifiedBy>
  <cp:revision/>
  <cp:lastPrinted>2018-09-12T06:52:53Z</cp:lastPrinted>
  <dcterms:created xsi:type="dcterms:W3CDTF">1996-12-17T01:32:42Z</dcterms:created>
  <dcterms:modified xsi:type="dcterms:W3CDTF">2019-06-26T02:06:18Z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