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tdd/Desktop/酷狗/报价/"/>
    </mc:Choice>
  </mc:AlternateContent>
  <xr:revisionPtr revIDLastSave="0" documentId="13_ncr:1_{312A7FB9-2600-2848-B59F-55AF13961581}" xr6:coauthVersionLast="47" xr6:coauthVersionMax="47" xr10:uidLastSave="{00000000-0000-0000-0000-000000000000}"/>
  <workbookProtection workbookAlgorithmName="SHA-512" workbookHashValue="4MgVfabMw77fkSgAEryIQp4PivcK+spNIjGyyrzPLf/BI5S3mCtRPz6XcMBuLTVoZsqPMx4uY+wPNc4uqauoMg==" workbookSaltValue="pawt0mdUoHSlBfJZICCEhw==" workbookSpinCount="100000" lockStructure="1"/>
  <bookViews>
    <workbookView xWindow="860" yWindow="520" windowWidth="27940" windowHeight="15520" tabRatio="709" activeTab="8" xr2:uid="{00000000-000D-0000-FFFF-FFFF00000000}"/>
  </bookViews>
  <sheets>
    <sheet name="报价汇总及使用说明" sheetId="16" r:id="rId1"/>
    <sheet name="策划服务" sheetId="10" r:id="rId2"/>
    <sheet name="场地搭建" sheetId="4" r:id="rId3"/>
    <sheet name="设备租赁" sheetId="5" r:id="rId4"/>
    <sheet name="直播导摄" sheetId="18" r:id="rId5"/>
    <sheet name="设计制作" sheetId="11" r:id="rId6"/>
    <sheet name="第三方人员及服务" sheetId="12" r:id="rId7"/>
    <sheet name="差旅及接待" sheetId="13" r:id="rId8"/>
    <sheet name="场地费用" sheetId="14" r:id="rId9"/>
  </sheets>
  <definedNames>
    <definedName name="_xlnm._FilterDatabase" localSheetId="1" hidden="1">策划服务!$A$3:$R$51</definedName>
    <definedName name="_xlnm._FilterDatabase" localSheetId="7" hidden="1">差旅及接待!$A$3:$R$154</definedName>
    <definedName name="_xlnm._FilterDatabase" localSheetId="2" hidden="1">场地搭建!$A$3:$R$322</definedName>
    <definedName name="_xlnm._FilterDatabase" localSheetId="8" hidden="1">场地费用!$A$3:$R$47</definedName>
    <definedName name="_xlnm._FilterDatabase" localSheetId="6" hidden="1">第三方人员及服务!$A$3:$R$200</definedName>
    <definedName name="_xlnm._FilterDatabase" localSheetId="3" hidden="1">设备租赁!$A$3:$R$655</definedName>
    <definedName name="_xlnm._FilterDatabase" localSheetId="5" hidden="1">设计制作!$A$3:$R$152</definedName>
    <definedName name="_xlnm._FilterDatabase" localSheetId="4" hidden="1">直播导摄!$A$3:$R$254</definedName>
    <definedName name="_xlnm.Print_Area" localSheetId="0">报价汇总及使用说明!$B$2:$H$44</definedName>
    <definedName name="_xlnm.Print_Area" localSheetId="1">策划服务!$A$1:$R$50</definedName>
    <definedName name="_xlnm.Print_Area" localSheetId="3">设备租赁!$A$1:$R$653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7" i="14" l="1"/>
  <c r="O46" i="14"/>
  <c r="O45" i="14"/>
  <c r="O44" i="14"/>
  <c r="O43" i="14"/>
  <c r="O42" i="14"/>
  <c r="O41" i="14"/>
  <c r="O40" i="14"/>
  <c r="O39" i="14"/>
  <c r="O38" i="14"/>
  <c r="O37" i="14"/>
  <c r="O36" i="14"/>
  <c r="O35" i="14"/>
  <c r="O34" i="14"/>
  <c r="O33" i="14"/>
  <c r="O32" i="14"/>
  <c r="O31" i="14"/>
  <c r="O30" i="14"/>
  <c r="O29" i="14"/>
  <c r="O28" i="14"/>
  <c r="O27" i="14"/>
  <c r="O26" i="14"/>
  <c r="O25" i="14"/>
  <c r="O24" i="14"/>
  <c r="O23" i="14"/>
  <c r="O22" i="14"/>
  <c r="O21" i="14"/>
  <c r="O20" i="14"/>
  <c r="O19" i="14"/>
  <c r="O18" i="14"/>
  <c r="O17" i="14"/>
  <c r="O16" i="14"/>
  <c r="O15" i="14"/>
  <c r="O14" i="14"/>
  <c r="O13" i="14"/>
  <c r="O12" i="14"/>
  <c r="O11" i="14"/>
  <c r="O10" i="14"/>
  <c r="O9" i="14"/>
  <c r="O8" i="14"/>
  <c r="O7" i="14"/>
  <c r="O6" i="14"/>
  <c r="O5" i="14"/>
  <c r="O4" i="14"/>
  <c r="O154" i="13"/>
  <c r="O153" i="13"/>
  <c r="O152" i="13"/>
  <c r="O151" i="13"/>
  <c r="O150" i="13"/>
  <c r="O149" i="13"/>
  <c r="O148" i="13"/>
  <c r="O147" i="13"/>
  <c r="O146" i="13"/>
  <c r="O145" i="13"/>
  <c r="O144" i="13"/>
  <c r="O143" i="13"/>
  <c r="O142" i="13"/>
  <c r="O141" i="13"/>
  <c r="O140" i="13"/>
  <c r="O139" i="13"/>
  <c r="O138" i="13"/>
  <c r="O137" i="13"/>
  <c r="O136" i="13"/>
  <c r="O135" i="13"/>
  <c r="O134" i="13"/>
  <c r="O133" i="13"/>
  <c r="O132" i="13"/>
  <c r="O131" i="13"/>
  <c r="O130" i="13"/>
  <c r="O129" i="13"/>
  <c r="O128" i="13"/>
  <c r="O127" i="13"/>
  <c r="O126" i="13"/>
  <c r="O125" i="13"/>
  <c r="O124" i="13"/>
  <c r="O123" i="13"/>
  <c r="O122" i="13"/>
  <c r="O121" i="13"/>
  <c r="O120" i="13"/>
  <c r="O119" i="13"/>
  <c r="O118" i="13"/>
  <c r="O117" i="13"/>
  <c r="O116" i="13"/>
  <c r="O115" i="13"/>
  <c r="O114" i="13"/>
  <c r="O113" i="13"/>
  <c r="O112" i="13"/>
  <c r="O111" i="13"/>
  <c r="O110" i="13"/>
  <c r="O109" i="13"/>
  <c r="O108" i="13"/>
  <c r="O107" i="13"/>
  <c r="O106" i="13"/>
  <c r="O105" i="13"/>
  <c r="O104" i="13"/>
  <c r="O103" i="13"/>
  <c r="O102" i="13"/>
  <c r="O101" i="13"/>
  <c r="O100" i="13"/>
  <c r="O99" i="13"/>
  <c r="O98" i="13"/>
  <c r="O97" i="13"/>
  <c r="O96" i="13"/>
  <c r="O95" i="13"/>
  <c r="O94" i="13"/>
  <c r="O93" i="13"/>
  <c r="O92" i="13"/>
  <c r="O91" i="13"/>
  <c r="O90" i="13"/>
  <c r="O89" i="13"/>
  <c r="O88" i="13"/>
  <c r="O87" i="13"/>
  <c r="O86" i="13"/>
  <c r="O85" i="13"/>
  <c r="O84" i="13"/>
  <c r="O83" i="13"/>
  <c r="O82" i="13"/>
  <c r="O81" i="13"/>
  <c r="O80" i="13"/>
  <c r="O79" i="13"/>
  <c r="O78" i="13"/>
  <c r="O77" i="13"/>
  <c r="O76" i="13"/>
  <c r="O75" i="13"/>
  <c r="O74" i="13"/>
  <c r="O73" i="13"/>
  <c r="O72" i="13"/>
  <c r="O71" i="13"/>
  <c r="O70" i="13"/>
  <c r="O69" i="13"/>
  <c r="O68" i="13"/>
  <c r="O67" i="13"/>
  <c r="O66" i="13"/>
  <c r="O65" i="13"/>
  <c r="O64" i="13"/>
  <c r="O63" i="13"/>
  <c r="O62" i="13"/>
  <c r="O61" i="13"/>
  <c r="O60" i="13"/>
  <c r="O59" i="13"/>
  <c r="O58" i="13"/>
  <c r="O57" i="13"/>
  <c r="O56" i="13"/>
  <c r="O55" i="13"/>
  <c r="O54" i="13"/>
  <c r="O53" i="13"/>
  <c r="O52" i="13"/>
  <c r="O51" i="13"/>
  <c r="O50" i="13"/>
  <c r="O49" i="13"/>
  <c r="O48" i="13"/>
  <c r="O47" i="13"/>
  <c r="O46" i="13"/>
  <c r="O45" i="13"/>
  <c r="O44" i="13"/>
  <c r="O43" i="13"/>
  <c r="O42" i="13"/>
  <c r="O41" i="13"/>
  <c r="O40" i="13"/>
  <c r="O39" i="13"/>
  <c r="O38" i="13"/>
  <c r="O37" i="13"/>
  <c r="O36" i="13"/>
  <c r="O35" i="13"/>
  <c r="O34" i="13"/>
  <c r="O33" i="13"/>
  <c r="O32" i="13"/>
  <c r="O31" i="13"/>
  <c r="O30" i="13"/>
  <c r="O29" i="13"/>
  <c r="O28" i="13"/>
  <c r="O27" i="13"/>
  <c r="O26" i="13"/>
  <c r="O25" i="13"/>
  <c r="O24" i="13"/>
  <c r="O23" i="13"/>
  <c r="O22" i="13"/>
  <c r="O21" i="13"/>
  <c r="O20" i="13"/>
  <c r="O19" i="13"/>
  <c r="O18" i="13"/>
  <c r="O17" i="13"/>
  <c r="O16" i="13"/>
  <c r="O15" i="13"/>
  <c r="O14" i="13"/>
  <c r="O13" i="13"/>
  <c r="O12" i="13"/>
  <c r="O11" i="13"/>
  <c r="O10" i="13"/>
  <c r="O9" i="13"/>
  <c r="O8" i="13"/>
  <c r="O7" i="13"/>
  <c r="O6" i="13"/>
  <c r="O5" i="13"/>
  <c r="O4" i="13"/>
  <c r="O198" i="12"/>
  <c r="O197" i="12"/>
  <c r="O196" i="12"/>
  <c r="O195" i="12"/>
  <c r="O194" i="12"/>
  <c r="O193" i="12"/>
  <c r="O192" i="12"/>
  <c r="O191" i="12"/>
  <c r="O190" i="12"/>
  <c r="O189" i="12"/>
  <c r="O188" i="12"/>
  <c r="O187" i="12"/>
  <c r="O186" i="12"/>
  <c r="O185" i="12"/>
  <c r="O184" i="12"/>
  <c r="O183" i="12"/>
  <c r="O182" i="12"/>
  <c r="O181" i="12"/>
  <c r="O180" i="12"/>
  <c r="O179" i="12"/>
  <c r="O178" i="12"/>
  <c r="O177" i="12"/>
  <c r="O176" i="12"/>
  <c r="O175" i="12"/>
  <c r="O174" i="12"/>
  <c r="O173" i="12"/>
  <c r="O172" i="12"/>
  <c r="O171" i="12"/>
  <c r="O170" i="12"/>
  <c r="O169" i="12"/>
  <c r="O168" i="12"/>
  <c r="O167" i="12"/>
  <c r="O166" i="12"/>
  <c r="O165" i="12"/>
  <c r="O164" i="12"/>
  <c r="O163" i="12"/>
  <c r="O162" i="12"/>
  <c r="O161" i="12"/>
  <c r="O160" i="12"/>
  <c r="O159" i="12"/>
  <c r="O158" i="12"/>
  <c r="O157" i="12"/>
  <c r="O156" i="12"/>
  <c r="O155" i="12"/>
  <c r="O154" i="12"/>
  <c r="O153" i="12"/>
  <c r="O152" i="12"/>
  <c r="O151" i="12"/>
  <c r="O150" i="12"/>
  <c r="O149" i="12"/>
  <c r="O148" i="12"/>
  <c r="O147" i="12"/>
  <c r="O145" i="12"/>
  <c r="O144" i="12"/>
  <c r="O143" i="12"/>
  <c r="O142" i="12"/>
  <c r="O141" i="12"/>
  <c r="O140" i="12"/>
  <c r="O139" i="12"/>
  <c r="O138" i="12"/>
  <c r="O137" i="12"/>
  <c r="O136" i="12"/>
  <c r="O135" i="12"/>
  <c r="O134" i="12"/>
  <c r="O133" i="12"/>
  <c r="O132" i="12"/>
  <c r="O131" i="12"/>
  <c r="O130" i="12"/>
  <c r="O129" i="12"/>
  <c r="O128" i="12"/>
  <c r="O127" i="12"/>
  <c r="O126" i="12"/>
  <c r="O125" i="12"/>
  <c r="O124" i="12"/>
  <c r="O123" i="12"/>
  <c r="O122" i="12"/>
  <c r="O121" i="12"/>
  <c r="O120" i="12"/>
  <c r="O119" i="12"/>
  <c r="O118" i="12"/>
  <c r="O117" i="12"/>
  <c r="O116" i="12"/>
  <c r="O115" i="12"/>
  <c r="O114" i="12"/>
  <c r="O113" i="12"/>
  <c r="O112" i="12"/>
  <c r="O111" i="12"/>
  <c r="O110" i="12"/>
  <c r="O109" i="12"/>
  <c r="O108" i="12"/>
  <c r="O107" i="12"/>
  <c r="O106" i="12"/>
  <c r="O105" i="12"/>
  <c r="O104" i="12"/>
  <c r="O103" i="12"/>
  <c r="O102" i="12"/>
  <c r="O101" i="12"/>
  <c r="O100" i="12"/>
  <c r="O99" i="12"/>
  <c r="O98" i="12"/>
  <c r="O97" i="12"/>
  <c r="O96" i="12"/>
  <c r="O95" i="12"/>
  <c r="O94" i="12"/>
  <c r="O93" i="12"/>
  <c r="O92" i="12"/>
  <c r="O91" i="12"/>
  <c r="O90" i="12"/>
  <c r="O89" i="12"/>
  <c r="O88" i="12"/>
  <c r="O87" i="12"/>
  <c r="O86" i="12"/>
  <c r="O85" i="12"/>
  <c r="O84" i="12"/>
  <c r="O83" i="12"/>
  <c r="O82" i="12"/>
  <c r="O81" i="12"/>
  <c r="O80" i="12"/>
  <c r="O79" i="12"/>
  <c r="O78" i="12"/>
  <c r="O77" i="12"/>
  <c r="O76" i="12"/>
  <c r="O75" i="12"/>
  <c r="O74" i="12"/>
  <c r="O73" i="12"/>
  <c r="O72" i="12"/>
  <c r="O71" i="12"/>
  <c r="O70" i="12"/>
  <c r="O69" i="12"/>
  <c r="O68" i="12"/>
  <c r="O67" i="12"/>
  <c r="O66" i="12"/>
  <c r="O65" i="12"/>
  <c r="O64" i="12"/>
  <c r="O63" i="12"/>
  <c r="O62" i="12"/>
  <c r="O61" i="12"/>
  <c r="O60" i="12"/>
  <c r="O59" i="12"/>
  <c r="O58" i="12"/>
  <c r="O57" i="12"/>
  <c r="O56" i="12"/>
  <c r="O55" i="12"/>
  <c r="O54" i="12"/>
  <c r="O53" i="12"/>
  <c r="O52" i="12"/>
  <c r="O51" i="12"/>
  <c r="O50" i="12"/>
  <c r="O49" i="12"/>
  <c r="O48" i="12"/>
  <c r="O47" i="12"/>
  <c r="O46" i="12"/>
  <c r="O45" i="12"/>
  <c r="O44" i="12"/>
  <c r="O43" i="12"/>
  <c r="O42" i="12"/>
  <c r="O41" i="12"/>
  <c r="O40" i="12"/>
  <c r="O39" i="12"/>
  <c r="O38" i="12"/>
  <c r="O37" i="12"/>
  <c r="O36" i="12"/>
  <c r="O35" i="12"/>
  <c r="O34" i="12"/>
  <c r="O33" i="12"/>
  <c r="O32" i="12"/>
  <c r="O31" i="12"/>
  <c r="O30" i="12"/>
  <c r="O29" i="12"/>
  <c r="O28" i="12"/>
  <c r="O27" i="12"/>
  <c r="O26" i="12"/>
  <c r="O25" i="12"/>
  <c r="O24" i="12"/>
  <c r="O23" i="12"/>
  <c r="O22" i="12"/>
  <c r="O21" i="12"/>
  <c r="O20" i="12"/>
  <c r="O19" i="12"/>
  <c r="O18" i="12"/>
  <c r="O17" i="12"/>
  <c r="O16" i="12"/>
  <c r="O15" i="12"/>
  <c r="O14" i="12"/>
  <c r="O13" i="12"/>
  <c r="O12" i="12"/>
  <c r="O11" i="12"/>
  <c r="O10" i="12"/>
  <c r="O9" i="12"/>
  <c r="O8" i="12"/>
  <c r="O7" i="12"/>
  <c r="O6" i="12"/>
  <c r="O5" i="12"/>
  <c r="O4" i="12"/>
  <c r="O152" i="11"/>
  <c r="O151" i="11"/>
  <c r="O150" i="11"/>
  <c r="O149" i="11"/>
  <c r="O148" i="11"/>
  <c r="O147" i="11"/>
  <c r="O146" i="11"/>
  <c r="O145" i="11"/>
  <c r="O144" i="11"/>
  <c r="O143" i="11"/>
  <c r="O142" i="11"/>
  <c r="O141" i="11"/>
  <c r="O140" i="11"/>
  <c r="O139" i="11"/>
  <c r="O138" i="11"/>
  <c r="O137" i="11"/>
  <c r="O136" i="11"/>
  <c r="O135" i="11"/>
  <c r="O134" i="11"/>
  <c r="O133" i="11"/>
  <c r="O132" i="11"/>
  <c r="O131" i="11"/>
  <c r="O130" i="11"/>
  <c r="O129" i="11"/>
  <c r="O128" i="11"/>
  <c r="O127" i="11"/>
  <c r="O126" i="11"/>
  <c r="O125" i="11"/>
  <c r="O124" i="11"/>
  <c r="O123" i="11"/>
  <c r="O122" i="11"/>
  <c r="O121" i="11"/>
  <c r="O120" i="11"/>
  <c r="O119" i="11"/>
  <c r="O118" i="11"/>
  <c r="O117" i="11"/>
  <c r="O116" i="11"/>
  <c r="O115" i="11"/>
  <c r="O114" i="11"/>
  <c r="O113" i="11"/>
  <c r="O112" i="11"/>
  <c r="O111" i="11"/>
  <c r="O110" i="11"/>
  <c r="O109" i="11"/>
  <c r="O108" i="11"/>
  <c r="O107" i="11"/>
  <c r="O106" i="11"/>
  <c r="O105" i="11"/>
  <c r="O104" i="11"/>
  <c r="O103" i="11"/>
  <c r="O102" i="11"/>
  <c r="O101" i="11"/>
  <c r="O100" i="11"/>
  <c r="O99" i="11"/>
  <c r="O98" i="11"/>
  <c r="O97" i="11"/>
  <c r="O96" i="11"/>
  <c r="O95" i="11"/>
  <c r="O94" i="11"/>
  <c r="O93" i="11"/>
  <c r="O92" i="11"/>
  <c r="O91" i="11"/>
  <c r="O90" i="11"/>
  <c r="O89" i="11"/>
  <c r="O88" i="11"/>
  <c r="O87" i="11"/>
  <c r="O86" i="11"/>
  <c r="O85" i="11"/>
  <c r="O84" i="11"/>
  <c r="O83" i="11"/>
  <c r="O82" i="11"/>
  <c r="O81" i="11"/>
  <c r="O80" i="11"/>
  <c r="O79" i="11"/>
  <c r="O78" i="11"/>
  <c r="O77" i="11"/>
  <c r="O76" i="11"/>
  <c r="O75" i="11"/>
  <c r="O74" i="11"/>
  <c r="O73" i="11"/>
  <c r="O72" i="11"/>
  <c r="O71" i="11"/>
  <c r="O70" i="11"/>
  <c r="O69" i="11"/>
  <c r="O68" i="11"/>
  <c r="O67" i="11"/>
  <c r="O66" i="11"/>
  <c r="O65" i="11"/>
  <c r="O64" i="11"/>
  <c r="O63" i="11"/>
  <c r="O62" i="11"/>
  <c r="O61" i="11"/>
  <c r="O60" i="11"/>
  <c r="O59" i="11"/>
  <c r="O58" i="11"/>
  <c r="O57" i="11"/>
  <c r="O56" i="11"/>
  <c r="O55" i="11"/>
  <c r="O54" i="11"/>
  <c r="O53" i="11"/>
  <c r="O52" i="11"/>
  <c r="O51" i="11"/>
  <c r="O50" i="11"/>
  <c r="O49" i="11"/>
  <c r="O48" i="11"/>
  <c r="O47" i="11"/>
  <c r="O46" i="11"/>
  <c r="O45" i="11"/>
  <c r="O44" i="11"/>
  <c r="O43" i="11"/>
  <c r="O42" i="11"/>
  <c r="O41" i="11"/>
  <c r="O40" i="11"/>
  <c r="O39" i="11"/>
  <c r="O38" i="11"/>
  <c r="O37" i="11"/>
  <c r="O36" i="11"/>
  <c r="O35" i="11"/>
  <c r="O34" i="11"/>
  <c r="O33" i="11"/>
  <c r="O32" i="11"/>
  <c r="O31" i="11"/>
  <c r="O30" i="11"/>
  <c r="O29" i="11"/>
  <c r="O28" i="11"/>
  <c r="O27" i="11"/>
  <c r="O26" i="11"/>
  <c r="O25" i="11"/>
  <c r="O24" i="11"/>
  <c r="O23" i="11"/>
  <c r="O22" i="11"/>
  <c r="O21" i="11"/>
  <c r="O20" i="11"/>
  <c r="O19" i="11"/>
  <c r="O18" i="11"/>
  <c r="O17" i="11"/>
  <c r="O16" i="11"/>
  <c r="O15" i="11"/>
  <c r="O14" i="11"/>
  <c r="O13" i="11"/>
  <c r="O12" i="11"/>
  <c r="O11" i="11"/>
  <c r="O10" i="11"/>
  <c r="O9" i="11"/>
  <c r="O8" i="11"/>
  <c r="O7" i="11"/>
  <c r="O6" i="11"/>
  <c r="O5" i="11"/>
  <c r="O4" i="11"/>
  <c r="O253" i="18"/>
  <c r="O252" i="18"/>
  <c r="O251" i="18"/>
  <c r="O250" i="18"/>
  <c r="O249" i="18"/>
  <c r="O248" i="18"/>
  <c r="O247" i="18"/>
  <c r="O246" i="18"/>
  <c r="O245" i="18"/>
  <c r="O244" i="18"/>
  <c r="O243" i="18"/>
  <c r="O242" i="18"/>
  <c r="O241" i="18"/>
  <c r="O240" i="18"/>
  <c r="O239" i="18"/>
  <c r="O238" i="18"/>
  <c r="O237" i="18"/>
  <c r="O236" i="18"/>
  <c r="O235" i="18"/>
  <c r="O234" i="18"/>
  <c r="E234" i="18"/>
  <c r="O233" i="18"/>
  <c r="E233" i="18"/>
  <c r="O232" i="18"/>
  <c r="O231" i="18"/>
  <c r="O230" i="18"/>
  <c r="O229" i="18"/>
  <c r="O228" i="18"/>
  <c r="O227" i="18"/>
  <c r="O226" i="18"/>
  <c r="O225" i="18"/>
  <c r="O224" i="18"/>
  <c r="O223" i="18"/>
  <c r="O222" i="18"/>
  <c r="O221" i="18"/>
  <c r="O220" i="18"/>
  <c r="O219" i="18"/>
  <c r="O218" i="18"/>
  <c r="O217" i="18"/>
  <c r="O216" i="18"/>
  <c r="O215" i="18"/>
  <c r="O214" i="18"/>
  <c r="E214" i="18"/>
  <c r="O213" i="18"/>
  <c r="E213" i="18"/>
  <c r="O212" i="18"/>
  <c r="E212" i="18"/>
  <c r="O211" i="18"/>
  <c r="E211" i="18"/>
  <c r="O210" i="18"/>
  <c r="O209" i="18"/>
  <c r="O208" i="18"/>
  <c r="O207" i="18"/>
  <c r="O206" i="18"/>
  <c r="E206" i="18"/>
  <c r="O205" i="18"/>
  <c r="O204" i="18"/>
  <c r="E204" i="18"/>
  <c r="O203" i="18"/>
  <c r="O202" i="18"/>
  <c r="E202" i="18"/>
  <c r="O201" i="18"/>
  <c r="O200" i="18"/>
  <c r="O199" i="18"/>
  <c r="O198" i="18"/>
  <c r="O197" i="18"/>
  <c r="O196" i="18"/>
  <c r="O195" i="18"/>
  <c r="O194" i="18"/>
  <c r="O193" i="18"/>
  <c r="O192" i="18"/>
  <c r="O191" i="18"/>
  <c r="O190" i="18"/>
  <c r="O189" i="18"/>
  <c r="O188" i="18"/>
  <c r="O187" i="18"/>
  <c r="O186" i="18"/>
  <c r="O185" i="18"/>
  <c r="O184" i="18"/>
  <c r="O183" i="18"/>
  <c r="O182" i="18"/>
  <c r="O181" i="18"/>
  <c r="O180" i="18"/>
  <c r="O179" i="18"/>
  <c r="O178" i="18"/>
  <c r="O177" i="18"/>
  <c r="O176" i="18"/>
  <c r="O175" i="18"/>
  <c r="O174" i="18"/>
  <c r="O173" i="18"/>
  <c r="O172" i="18"/>
  <c r="O171" i="18"/>
  <c r="O170" i="18"/>
  <c r="O169" i="18"/>
  <c r="O168" i="18"/>
  <c r="O167" i="18"/>
  <c r="O166" i="18"/>
  <c r="O165" i="18"/>
  <c r="O164" i="18"/>
  <c r="O163" i="18"/>
  <c r="O162" i="18"/>
  <c r="E162" i="18"/>
  <c r="O161" i="18"/>
  <c r="O160" i="18"/>
  <c r="O159" i="18"/>
  <c r="O158" i="18"/>
  <c r="O157" i="18"/>
  <c r="O156" i="18"/>
  <c r="O155" i="18"/>
  <c r="O154" i="18"/>
  <c r="O153" i="18"/>
  <c r="O152" i="18"/>
  <c r="O151" i="18"/>
  <c r="O150" i="18"/>
  <c r="O149" i="18"/>
  <c r="O148" i="18"/>
  <c r="O147" i="18"/>
  <c r="O146" i="18"/>
  <c r="O145" i="18"/>
  <c r="O144" i="18"/>
  <c r="O143" i="18"/>
  <c r="O142" i="18"/>
  <c r="O141" i="18"/>
  <c r="O140" i="18"/>
  <c r="O139" i="18"/>
  <c r="O138" i="18"/>
  <c r="O137" i="18"/>
  <c r="O136" i="18"/>
  <c r="O135" i="18"/>
  <c r="O134" i="18"/>
  <c r="O133" i="18"/>
  <c r="O132" i="18"/>
  <c r="O131" i="18"/>
  <c r="O130" i="18"/>
  <c r="O129" i="18"/>
  <c r="O128" i="18"/>
  <c r="O127" i="18"/>
  <c r="D127" i="18"/>
  <c r="O126" i="18"/>
  <c r="O125" i="18"/>
  <c r="O124" i="18"/>
  <c r="O123" i="18"/>
  <c r="O122" i="18"/>
  <c r="O121" i="18"/>
  <c r="O120" i="18"/>
  <c r="O119" i="18"/>
  <c r="O118" i="18"/>
  <c r="D118" i="18"/>
  <c r="O117" i="18"/>
  <c r="D117" i="18"/>
  <c r="O116" i="18"/>
  <c r="D116" i="18"/>
  <c r="O115" i="18"/>
  <c r="D115" i="18"/>
  <c r="O114" i="18"/>
  <c r="D114" i="18"/>
  <c r="O113" i="18"/>
  <c r="O112" i="18"/>
  <c r="O111" i="18"/>
  <c r="O110" i="18"/>
  <c r="O109" i="18"/>
  <c r="O108" i="18"/>
  <c r="O107" i="18"/>
  <c r="O106" i="18"/>
  <c r="O105" i="18"/>
  <c r="O104" i="18"/>
  <c r="O103" i="18"/>
  <c r="O102" i="18"/>
  <c r="O101" i="18"/>
  <c r="O100" i="18"/>
  <c r="O99" i="18"/>
  <c r="E99" i="18"/>
  <c r="D99" i="18"/>
  <c r="O98" i="18"/>
  <c r="E98" i="18"/>
  <c r="D98" i="18"/>
  <c r="O97" i="18"/>
  <c r="E97" i="18"/>
  <c r="D97" i="18"/>
  <c r="O96" i="18"/>
  <c r="E96" i="18"/>
  <c r="D96" i="18"/>
  <c r="O95" i="18"/>
  <c r="E95" i="18"/>
  <c r="D95" i="18"/>
  <c r="O94" i="18"/>
  <c r="E94" i="18"/>
  <c r="D94" i="18"/>
  <c r="O93" i="18"/>
  <c r="O92" i="18"/>
  <c r="O91" i="18"/>
  <c r="O90" i="18"/>
  <c r="D90" i="18"/>
  <c r="O89" i="18"/>
  <c r="E89" i="18"/>
  <c r="D89" i="18"/>
  <c r="O88" i="18"/>
  <c r="O87" i="18"/>
  <c r="E87" i="18"/>
  <c r="D87" i="18"/>
  <c r="O86" i="18"/>
  <c r="E86" i="18"/>
  <c r="D86" i="18"/>
  <c r="O85" i="18"/>
  <c r="O84" i="18"/>
  <c r="O83" i="18"/>
  <c r="O82" i="18"/>
  <c r="O81" i="18"/>
  <c r="O80" i="18"/>
  <c r="O79" i="18"/>
  <c r="O78" i="18"/>
  <c r="O77" i="18"/>
  <c r="O76" i="18"/>
  <c r="O75" i="18"/>
  <c r="O74" i="18"/>
  <c r="O73" i="18"/>
  <c r="O72" i="18"/>
  <c r="O71" i="18"/>
  <c r="O70" i="18"/>
  <c r="O69" i="18"/>
  <c r="O68" i="18"/>
  <c r="O67" i="18"/>
  <c r="O66" i="18"/>
  <c r="O65" i="18"/>
  <c r="O64" i="18"/>
  <c r="O63" i="18"/>
  <c r="O62" i="18"/>
  <c r="O61" i="18"/>
  <c r="O60" i="18"/>
  <c r="O59" i="18"/>
  <c r="D59" i="18"/>
  <c r="O58" i="18"/>
  <c r="O57" i="18"/>
  <c r="O56" i="18"/>
  <c r="D56" i="18"/>
  <c r="O55" i="18"/>
  <c r="O54" i="18"/>
  <c r="O53" i="18"/>
  <c r="O52" i="18"/>
  <c r="O51" i="18"/>
  <c r="O50" i="18"/>
  <c r="O49" i="18"/>
  <c r="O48" i="18"/>
  <c r="O47" i="18"/>
  <c r="O46" i="18"/>
  <c r="O45" i="18"/>
  <c r="O44" i="18"/>
  <c r="O43" i="18"/>
  <c r="O42" i="18"/>
  <c r="O41" i="18"/>
  <c r="O40" i="18"/>
  <c r="O39" i="18"/>
  <c r="O38" i="18"/>
  <c r="O37" i="18"/>
  <c r="O36" i="18"/>
  <c r="O35" i="18"/>
  <c r="O34" i="18"/>
  <c r="O33" i="18"/>
  <c r="O32" i="18"/>
  <c r="O31" i="18"/>
  <c r="O30" i="18"/>
  <c r="O29" i="18"/>
  <c r="O28" i="18"/>
  <c r="O27" i="18"/>
  <c r="O26" i="18"/>
  <c r="O25" i="18"/>
  <c r="O24" i="18"/>
  <c r="O23" i="18"/>
  <c r="O22" i="18"/>
  <c r="O21" i="18"/>
  <c r="O20" i="18"/>
  <c r="O19" i="18"/>
  <c r="O18" i="18"/>
  <c r="O17" i="18"/>
  <c r="O16" i="18"/>
  <c r="O15" i="18"/>
  <c r="O14" i="18"/>
  <c r="O13" i="18"/>
  <c r="O12" i="18"/>
  <c r="O11" i="18"/>
  <c r="O10" i="18"/>
  <c r="O9" i="18"/>
  <c r="O8" i="18"/>
  <c r="O7" i="18"/>
  <c r="O6" i="18"/>
  <c r="O5" i="18"/>
  <c r="O4" i="18"/>
  <c r="O637" i="5"/>
  <c r="O636" i="5"/>
  <c r="O635" i="5"/>
  <c r="O634" i="5"/>
  <c r="O633" i="5"/>
  <c r="O632" i="5"/>
  <c r="O631" i="5"/>
  <c r="O630" i="5"/>
  <c r="O629" i="5"/>
  <c r="O628" i="5"/>
  <c r="O627" i="5"/>
  <c r="O626" i="5"/>
  <c r="O625" i="5"/>
  <c r="O624" i="5"/>
  <c r="O623" i="5"/>
  <c r="O622" i="5"/>
  <c r="O621" i="5"/>
  <c r="O620" i="5"/>
  <c r="O619" i="5"/>
  <c r="O618" i="5"/>
  <c r="O617" i="5"/>
  <c r="O616" i="5"/>
  <c r="O615" i="5"/>
  <c r="O614" i="5"/>
  <c r="O613" i="5"/>
  <c r="O612" i="5"/>
  <c r="O611" i="5"/>
  <c r="O610" i="5"/>
  <c r="O609" i="5"/>
  <c r="O608" i="5"/>
  <c r="O607" i="5"/>
  <c r="O606" i="5"/>
  <c r="O605" i="5"/>
  <c r="O604" i="5"/>
  <c r="O603" i="5"/>
  <c r="O602" i="5"/>
  <c r="O601" i="5"/>
  <c r="O600" i="5"/>
  <c r="O599" i="5"/>
  <c r="O598" i="5"/>
  <c r="O597" i="5"/>
  <c r="O596" i="5"/>
  <c r="O595" i="5"/>
  <c r="O594" i="5"/>
  <c r="O593" i="5"/>
  <c r="O592" i="5"/>
  <c r="O591" i="5"/>
  <c r="O590" i="5"/>
  <c r="O589" i="5"/>
  <c r="O588" i="5"/>
  <c r="O587" i="5"/>
  <c r="O586" i="5"/>
  <c r="O585" i="5"/>
  <c r="O584" i="5"/>
  <c r="O583" i="5"/>
  <c r="O582" i="5"/>
  <c r="O581" i="5"/>
  <c r="O580" i="5"/>
  <c r="O579" i="5"/>
  <c r="O578" i="5"/>
  <c r="O577" i="5"/>
  <c r="O576" i="5"/>
  <c r="O575" i="5"/>
  <c r="O574" i="5"/>
  <c r="O573" i="5"/>
  <c r="O572" i="5"/>
  <c r="O571" i="5"/>
  <c r="O570" i="5"/>
  <c r="O569" i="5"/>
  <c r="O568" i="5"/>
  <c r="O567" i="5"/>
  <c r="O566" i="5"/>
  <c r="O565" i="5"/>
  <c r="O564" i="5"/>
  <c r="O563" i="5"/>
  <c r="O562" i="5"/>
  <c r="O561" i="5"/>
  <c r="O560" i="5"/>
  <c r="O559" i="5"/>
  <c r="O558" i="5"/>
  <c r="O557" i="5"/>
  <c r="O556" i="5"/>
  <c r="O555" i="5"/>
  <c r="O554" i="5"/>
  <c r="O553" i="5"/>
  <c r="O552" i="5"/>
  <c r="O551" i="5"/>
  <c r="O550" i="5"/>
  <c r="O549" i="5"/>
  <c r="O548" i="5"/>
  <c r="O547" i="5"/>
  <c r="O546" i="5"/>
  <c r="O545" i="5"/>
  <c r="O544" i="5"/>
  <c r="O543" i="5"/>
  <c r="O542" i="5"/>
  <c r="O541" i="5"/>
  <c r="O540" i="5"/>
  <c r="O539" i="5"/>
  <c r="O538" i="5"/>
  <c r="O537" i="5"/>
  <c r="O536" i="5"/>
  <c r="O535" i="5"/>
  <c r="O534" i="5"/>
  <c r="O533" i="5"/>
  <c r="O532" i="5"/>
  <c r="O531" i="5"/>
  <c r="O530" i="5"/>
  <c r="O529" i="5"/>
  <c r="O528" i="5"/>
  <c r="O527" i="5"/>
  <c r="O526" i="5"/>
  <c r="O525" i="5"/>
  <c r="O524" i="5"/>
  <c r="O523" i="5"/>
  <c r="O522" i="5"/>
  <c r="O521" i="5"/>
  <c r="O520" i="5"/>
  <c r="O519" i="5"/>
  <c r="O518" i="5"/>
  <c r="O517" i="5"/>
  <c r="O516" i="5"/>
  <c r="O515" i="5"/>
  <c r="O514" i="5"/>
  <c r="O513" i="5"/>
  <c r="O512" i="5"/>
  <c r="O511" i="5"/>
  <c r="O510" i="5"/>
  <c r="O509" i="5"/>
  <c r="O508" i="5"/>
  <c r="O507" i="5"/>
  <c r="O506" i="5"/>
  <c r="O505" i="5"/>
  <c r="O504" i="5"/>
  <c r="O503" i="5"/>
  <c r="O502" i="5"/>
  <c r="O501" i="5"/>
  <c r="O500" i="5"/>
  <c r="O499" i="5"/>
  <c r="O498" i="5"/>
  <c r="O497" i="5"/>
  <c r="O496" i="5"/>
  <c r="O495" i="5"/>
  <c r="O494" i="5"/>
  <c r="O493" i="5"/>
  <c r="O492" i="5"/>
  <c r="O491" i="5"/>
  <c r="O490" i="5"/>
  <c r="O489" i="5"/>
  <c r="O488" i="5"/>
  <c r="O487" i="5"/>
  <c r="O486" i="5"/>
  <c r="O485" i="5"/>
  <c r="O484" i="5"/>
  <c r="O483" i="5"/>
  <c r="O482" i="5"/>
  <c r="O481" i="5"/>
  <c r="O480" i="5"/>
  <c r="O479" i="5"/>
  <c r="O478" i="5"/>
  <c r="O477" i="5"/>
  <c r="O476" i="5"/>
  <c r="O475" i="5"/>
  <c r="O474" i="5"/>
  <c r="O473" i="5"/>
  <c r="O472" i="5"/>
  <c r="O471" i="5"/>
  <c r="O470" i="5"/>
  <c r="O469" i="5"/>
  <c r="O468" i="5"/>
  <c r="O467" i="5"/>
  <c r="O466" i="5"/>
  <c r="O465" i="5"/>
  <c r="O464" i="5"/>
  <c r="O463" i="5"/>
  <c r="O462" i="5"/>
  <c r="O461" i="5"/>
  <c r="O460" i="5"/>
  <c r="O459" i="5"/>
  <c r="O458" i="5"/>
  <c r="O457" i="5"/>
  <c r="O456" i="5"/>
  <c r="O455" i="5"/>
  <c r="O454" i="5"/>
  <c r="O453" i="5"/>
  <c r="O452" i="5"/>
  <c r="O451" i="5"/>
  <c r="O450" i="5"/>
  <c r="O449" i="5"/>
  <c r="O448" i="5"/>
  <c r="O447" i="5"/>
  <c r="O446" i="5"/>
  <c r="O445" i="5"/>
  <c r="O444" i="5"/>
  <c r="O443" i="5"/>
  <c r="O442" i="5"/>
  <c r="O441" i="5"/>
  <c r="O440" i="5"/>
  <c r="O439" i="5"/>
  <c r="O438" i="5"/>
  <c r="O437" i="5"/>
  <c r="O436" i="5"/>
  <c r="O435" i="5"/>
  <c r="O434" i="5"/>
  <c r="O433" i="5"/>
  <c r="O432" i="5"/>
  <c r="O431" i="5"/>
  <c r="O430" i="5"/>
  <c r="O429" i="5"/>
  <c r="O428" i="5"/>
  <c r="O427" i="5"/>
  <c r="O426" i="5"/>
  <c r="O425" i="5"/>
  <c r="O424" i="5"/>
  <c r="O423" i="5"/>
  <c r="O422" i="5"/>
  <c r="O421" i="5"/>
  <c r="O420" i="5"/>
  <c r="O419" i="5"/>
  <c r="O418" i="5"/>
  <c r="O417" i="5"/>
  <c r="O416" i="5"/>
  <c r="O415" i="5"/>
  <c r="O414" i="5"/>
  <c r="O413" i="5"/>
  <c r="O412" i="5"/>
  <c r="O411" i="5"/>
  <c r="O410" i="5"/>
  <c r="O409" i="5"/>
  <c r="O408" i="5"/>
  <c r="O407" i="5"/>
  <c r="O406" i="5"/>
  <c r="O405" i="5"/>
  <c r="O404" i="5"/>
  <c r="O403" i="5"/>
  <c r="O402" i="5"/>
  <c r="O401" i="5"/>
  <c r="O400" i="5"/>
  <c r="O399" i="5"/>
  <c r="O398" i="5"/>
  <c r="O397" i="5"/>
  <c r="O396" i="5"/>
  <c r="O395" i="5"/>
  <c r="O394" i="5"/>
  <c r="O393" i="5"/>
  <c r="O392" i="5"/>
  <c r="O391" i="5"/>
  <c r="O390" i="5"/>
  <c r="O389" i="5"/>
  <c r="O388" i="5"/>
  <c r="O387" i="5"/>
  <c r="O386" i="5"/>
  <c r="O385" i="5"/>
  <c r="O384" i="5"/>
  <c r="O383" i="5"/>
  <c r="O382" i="5"/>
  <c r="O381" i="5"/>
  <c r="O380" i="5"/>
  <c r="O379" i="5"/>
  <c r="O378" i="5"/>
  <c r="O377" i="5"/>
  <c r="O376" i="5"/>
  <c r="O375" i="5"/>
  <c r="O374" i="5"/>
  <c r="O373" i="5"/>
  <c r="O372" i="5"/>
  <c r="O371" i="5"/>
  <c r="O370" i="5"/>
  <c r="O369" i="5"/>
  <c r="O368" i="5"/>
  <c r="O367" i="5"/>
  <c r="O366" i="5"/>
  <c r="O365" i="5"/>
  <c r="O364" i="5"/>
  <c r="O363" i="5"/>
  <c r="O362" i="5"/>
  <c r="O361" i="5"/>
  <c r="O360" i="5"/>
  <c r="O359" i="5"/>
  <c r="O358" i="5"/>
  <c r="O357" i="5"/>
  <c r="O356" i="5"/>
  <c r="O355" i="5"/>
  <c r="O354" i="5"/>
  <c r="O353" i="5"/>
  <c r="O352" i="5"/>
  <c r="O351" i="5"/>
  <c r="O350" i="5"/>
  <c r="O349" i="5"/>
  <c r="O348" i="5"/>
  <c r="O347" i="5"/>
  <c r="O346" i="5"/>
  <c r="O345" i="5"/>
  <c r="O344" i="5"/>
  <c r="O343" i="5"/>
  <c r="O342" i="5"/>
  <c r="O341" i="5"/>
  <c r="O340" i="5"/>
  <c r="O339" i="5"/>
  <c r="O338" i="5"/>
  <c r="O337" i="5"/>
  <c r="O336" i="5"/>
  <c r="O335" i="5"/>
  <c r="O334" i="5"/>
  <c r="O333" i="5"/>
  <c r="O332" i="5"/>
  <c r="O331" i="5"/>
  <c r="O330" i="5"/>
  <c r="O329" i="5"/>
  <c r="O328" i="5"/>
  <c r="O327" i="5"/>
  <c r="O326" i="5"/>
  <c r="O325" i="5"/>
  <c r="O324" i="5"/>
  <c r="O323" i="5"/>
  <c r="O322" i="5"/>
  <c r="O321" i="5"/>
  <c r="O320" i="5"/>
  <c r="O319" i="5"/>
  <c r="O318" i="5"/>
  <c r="O317" i="5"/>
  <c r="O316" i="5"/>
  <c r="O315" i="5"/>
  <c r="O314" i="5"/>
  <c r="O313" i="5"/>
  <c r="O312" i="5"/>
  <c r="O311" i="5"/>
  <c r="O310" i="5"/>
  <c r="O309" i="5"/>
  <c r="O308" i="5"/>
  <c r="O307" i="5"/>
  <c r="O306" i="5"/>
  <c r="O305" i="5"/>
  <c r="O304" i="5"/>
  <c r="O303" i="5"/>
  <c r="O302" i="5"/>
  <c r="O301" i="5"/>
  <c r="O300" i="5"/>
  <c r="O299" i="5"/>
  <c r="O298" i="5"/>
  <c r="O297" i="5"/>
  <c r="O296" i="5"/>
  <c r="O295" i="5"/>
  <c r="O294" i="5"/>
  <c r="O293" i="5"/>
  <c r="O292" i="5"/>
  <c r="O291" i="5"/>
  <c r="O290" i="5"/>
  <c r="O289" i="5"/>
  <c r="O288" i="5"/>
  <c r="O287" i="5"/>
  <c r="O286" i="5"/>
  <c r="O285" i="5"/>
  <c r="O284" i="5"/>
  <c r="O283" i="5"/>
  <c r="O282" i="5"/>
  <c r="O281" i="5"/>
  <c r="O280" i="5"/>
  <c r="O279" i="5"/>
  <c r="O278" i="5"/>
  <c r="O277" i="5"/>
  <c r="O276" i="5"/>
  <c r="O275" i="5"/>
  <c r="O274" i="5"/>
  <c r="O273" i="5"/>
  <c r="O272" i="5"/>
  <c r="O271" i="5"/>
  <c r="O270" i="5"/>
  <c r="O269" i="5"/>
  <c r="O268" i="5"/>
  <c r="O267" i="5"/>
  <c r="O266" i="5"/>
  <c r="O265" i="5"/>
  <c r="O264" i="5"/>
  <c r="O263" i="5"/>
  <c r="O262" i="5"/>
  <c r="O261" i="5"/>
  <c r="O260" i="5"/>
  <c r="O259" i="5"/>
  <c r="O258" i="5"/>
  <c r="O257" i="5"/>
  <c r="O256" i="5"/>
  <c r="O255" i="5"/>
  <c r="O254" i="5"/>
  <c r="O253" i="5"/>
  <c r="O252" i="5"/>
  <c r="O251" i="5"/>
  <c r="O250" i="5"/>
  <c r="O249" i="5"/>
  <c r="O248" i="5"/>
  <c r="O247" i="5"/>
  <c r="O246" i="5"/>
  <c r="O245" i="5"/>
  <c r="O244" i="5"/>
  <c r="O243" i="5"/>
  <c r="O242" i="5"/>
  <c r="O241" i="5"/>
  <c r="O240" i="5"/>
  <c r="O239" i="5"/>
  <c r="O238" i="5"/>
  <c r="O237" i="5"/>
  <c r="O236" i="5"/>
  <c r="O235" i="5"/>
  <c r="O234" i="5"/>
  <c r="O233" i="5"/>
  <c r="O232" i="5"/>
  <c r="O231" i="5"/>
  <c r="O230" i="5"/>
  <c r="O229" i="5"/>
  <c r="O228" i="5"/>
  <c r="O227" i="5"/>
  <c r="O226" i="5"/>
  <c r="O225" i="5"/>
  <c r="O224" i="5"/>
  <c r="O223" i="5"/>
  <c r="O222" i="5"/>
  <c r="O221" i="5"/>
  <c r="O220" i="5"/>
  <c r="O219" i="5"/>
  <c r="O218" i="5"/>
  <c r="O217" i="5"/>
  <c r="O216" i="5"/>
  <c r="O215" i="5"/>
  <c r="O214" i="5"/>
  <c r="O213" i="5"/>
  <c r="O212" i="5"/>
  <c r="O211" i="5"/>
  <c r="O210" i="5"/>
  <c r="O209" i="5"/>
  <c r="O208" i="5"/>
  <c r="O207" i="5"/>
  <c r="O206" i="5"/>
  <c r="O205" i="5"/>
  <c r="O204" i="5"/>
  <c r="O203" i="5"/>
  <c r="O202" i="5"/>
  <c r="O201" i="5"/>
  <c r="O200" i="5"/>
  <c r="O199" i="5"/>
  <c r="O198" i="5"/>
  <c r="O197" i="5"/>
  <c r="O196" i="5"/>
  <c r="O195" i="5"/>
  <c r="O194" i="5"/>
  <c r="O193" i="5"/>
  <c r="O192" i="5"/>
  <c r="O191" i="5"/>
  <c r="O190" i="5"/>
  <c r="O189" i="5"/>
  <c r="O188" i="5"/>
  <c r="O187" i="5"/>
  <c r="O186" i="5"/>
  <c r="O185" i="5"/>
  <c r="O184" i="5"/>
  <c r="O183" i="5"/>
  <c r="O182" i="5"/>
  <c r="O181" i="5"/>
  <c r="O180" i="5"/>
  <c r="O179" i="5"/>
  <c r="O178" i="5"/>
  <c r="O177" i="5"/>
  <c r="O176" i="5"/>
  <c r="O175" i="5"/>
  <c r="O174" i="5"/>
  <c r="O173" i="5"/>
  <c r="O172" i="5"/>
  <c r="O171" i="5"/>
  <c r="O170" i="5"/>
  <c r="O169" i="5"/>
  <c r="O168" i="5"/>
  <c r="O167" i="5"/>
  <c r="O166" i="5"/>
  <c r="O165" i="5"/>
  <c r="O164" i="5"/>
  <c r="O163" i="5"/>
  <c r="O162" i="5"/>
  <c r="O161" i="5"/>
  <c r="O160" i="5"/>
  <c r="O159" i="5"/>
  <c r="O158" i="5"/>
  <c r="O157" i="5"/>
  <c r="O156" i="5"/>
  <c r="O155" i="5"/>
  <c r="O154" i="5"/>
  <c r="O153" i="5"/>
  <c r="O152" i="5"/>
  <c r="O151" i="5"/>
  <c r="O150" i="5"/>
  <c r="O149" i="5"/>
  <c r="O148" i="5"/>
  <c r="O147" i="5"/>
  <c r="O146" i="5"/>
  <c r="O145" i="5"/>
  <c r="O144" i="5"/>
  <c r="O143" i="5"/>
  <c r="O142" i="5"/>
  <c r="O141" i="5"/>
  <c r="O140" i="5"/>
  <c r="O139" i="5"/>
  <c r="O138" i="5"/>
  <c r="O137" i="5"/>
  <c r="O136" i="5"/>
  <c r="O135" i="5"/>
  <c r="O134" i="5"/>
  <c r="O133" i="5"/>
  <c r="O132" i="5"/>
  <c r="O131" i="5"/>
  <c r="O130" i="5"/>
  <c r="O129" i="5"/>
  <c r="O128" i="5"/>
  <c r="O127" i="5"/>
  <c r="O126" i="5"/>
  <c r="O125" i="5"/>
  <c r="O124" i="5"/>
  <c r="O123" i="5"/>
  <c r="O122" i="5"/>
  <c r="O121" i="5"/>
  <c r="O120" i="5"/>
  <c r="O119" i="5"/>
  <c r="O118" i="5"/>
  <c r="O117" i="5"/>
  <c r="O116" i="5"/>
  <c r="O115" i="5"/>
  <c r="O114" i="5"/>
  <c r="O113" i="5"/>
  <c r="O112" i="5"/>
  <c r="O111" i="5"/>
  <c r="O110" i="5"/>
  <c r="O109" i="5"/>
  <c r="O108" i="5"/>
  <c r="O107" i="5"/>
  <c r="O106" i="5"/>
  <c r="O105" i="5"/>
  <c r="O104" i="5"/>
  <c r="O103" i="5"/>
  <c r="O102" i="5"/>
  <c r="O101" i="5"/>
  <c r="O100" i="5"/>
  <c r="O99" i="5"/>
  <c r="O98" i="5"/>
  <c r="O97" i="5"/>
  <c r="O96" i="5"/>
  <c r="O95" i="5"/>
  <c r="O94" i="5"/>
  <c r="O93" i="5"/>
  <c r="O92" i="5"/>
  <c r="O91" i="5"/>
  <c r="O90" i="5"/>
  <c r="O89" i="5"/>
  <c r="O88" i="5"/>
  <c r="O87" i="5"/>
  <c r="O86" i="5"/>
  <c r="O85" i="5"/>
  <c r="O84" i="5"/>
  <c r="O83" i="5"/>
  <c r="O82" i="5"/>
  <c r="O81" i="5"/>
  <c r="O80" i="5"/>
  <c r="O79" i="5"/>
  <c r="O78" i="5"/>
  <c r="O77" i="5"/>
  <c r="O76" i="5"/>
  <c r="O75" i="5"/>
  <c r="O74" i="5"/>
  <c r="O73" i="5"/>
  <c r="O72" i="5"/>
  <c r="O71" i="5"/>
  <c r="O70" i="5"/>
  <c r="O69" i="5"/>
  <c r="O68" i="5"/>
  <c r="O67" i="5"/>
  <c r="O66" i="5"/>
  <c r="O65" i="5"/>
  <c r="O64" i="5"/>
  <c r="O63" i="5"/>
  <c r="O62" i="5"/>
  <c r="O61" i="5"/>
  <c r="O60" i="5"/>
  <c r="O59" i="5"/>
  <c r="O58" i="5"/>
  <c r="O57" i="5"/>
  <c r="O56" i="5"/>
  <c r="O55" i="5"/>
  <c r="O54" i="5"/>
  <c r="O53" i="5"/>
  <c r="O52" i="5"/>
  <c r="O51" i="5"/>
  <c r="O50" i="5"/>
  <c r="O49" i="5"/>
  <c r="O48" i="5"/>
  <c r="O47" i="5"/>
  <c r="O46" i="5"/>
  <c r="O45" i="5"/>
  <c r="O44" i="5"/>
  <c r="O43" i="5"/>
  <c r="O42" i="5"/>
  <c r="O41" i="5"/>
  <c r="O40" i="5"/>
  <c r="O39" i="5"/>
  <c r="O38" i="5"/>
  <c r="O37" i="5"/>
  <c r="O36" i="5"/>
  <c r="O35" i="5"/>
  <c r="O34" i="5"/>
  <c r="O33" i="5"/>
  <c r="O32" i="5"/>
  <c r="O31" i="5"/>
  <c r="O30" i="5"/>
  <c r="O29" i="5"/>
  <c r="O28" i="5"/>
  <c r="O27" i="5"/>
  <c r="O26" i="5"/>
  <c r="O25" i="5"/>
  <c r="O24" i="5"/>
  <c r="O23" i="5"/>
  <c r="O22" i="5"/>
  <c r="O21" i="5"/>
  <c r="O20" i="5"/>
  <c r="O19" i="5"/>
  <c r="O18" i="5"/>
  <c r="O17" i="5"/>
  <c r="O16" i="5"/>
  <c r="O15" i="5"/>
  <c r="O14" i="5"/>
  <c r="O13" i="5"/>
  <c r="O12" i="5"/>
  <c r="O11" i="5"/>
  <c r="O10" i="5"/>
  <c r="O9" i="5"/>
  <c r="O8" i="5"/>
  <c r="O7" i="5"/>
  <c r="O6" i="5"/>
  <c r="O5" i="5"/>
  <c r="O4" i="5"/>
  <c r="O320" i="4"/>
  <c r="O319" i="4"/>
  <c r="O318" i="4"/>
  <c r="O317" i="4"/>
  <c r="O316" i="4"/>
  <c r="O315" i="4"/>
  <c r="O314" i="4"/>
  <c r="O313" i="4"/>
  <c r="O312" i="4"/>
  <c r="O311" i="4"/>
  <c r="O310" i="4"/>
  <c r="O309" i="4"/>
  <c r="O308" i="4"/>
  <c r="O307" i="4"/>
  <c r="O306" i="4"/>
  <c r="O305" i="4"/>
  <c r="O304" i="4"/>
  <c r="O303" i="4"/>
  <c r="O302" i="4"/>
  <c r="O301" i="4"/>
  <c r="O300" i="4"/>
  <c r="O299" i="4"/>
  <c r="O298" i="4"/>
  <c r="O297" i="4"/>
  <c r="O296" i="4"/>
  <c r="O295" i="4"/>
  <c r="O294" i="4"/>
  <c r="O293" i="4"/>
  <c r="O292" i="4"/>
  <c r="O291" i="4"/>
  <c r="O290" i="4"/>
  <c r="O289" i="4"/>
  <c r="O288" i="4"/>
  <c r="O287" i="4"/>
  <c r="O286" i="4"/>
  <c r="O285" i="4"/>
  <c r="O284" i="4"/>
  <c r="O283" i="4"/>
  <c r="O282" i="4"/>
  <c r="O281" i="4"/>
  <c r="O280" i="4"/>
  <c r="O279" i="4"/>
  <c r="O278" i="4"/>
  <c r="O277" i="4"/>
  <c r="O276" i="4"/>
  <c r="O275" i="4"/>
  <c r="O274" i="4"/>
  <c r="O273" i="4"/>
  <c r="O272" i="4"/>
  <c r="O271" i="4"/>
  <c r="O270" i="4"/>
  <c r="O269" i="4"/>
  <c r="O268" i="4"/>
  <c r="O267" i="4"/>
  <c r="O266" i="4"/>
  <c r="O265" i="4"/>
  <c r="O264" i="4"/>
  <c r="O263" i="4"/>
  <c r="O262" i="4"/>
  <c r="O261" i="4"/>
  <c r="O260" i="4"/>
  <c r="O259" i="4"/>
  <c r="O258" i="4"/>
  <c r="O257" i="4"/>
  <c r="O256" i="4"/>
  <c r="O255" i="4"/>
  <c r="O254" i="4"/>
  <c r="O253" i="4"/>
  <c r="O252" i="4"/>
  <c r="O251" i="4"/>
  <c r="O250" i="4"/>
  <c r="O249" i="4"/>
  <c r="O248" i="4"/>
  <c r="O247" i="4"/>
  <c r="O246" i="4"/>
  <c r="O245" i="4"/>
  <c r="O244" i="4"/>
  <c r="O243" i="4"/>
  <c r="O242" i="4"/>
  <c r="O241" i="4"/>
  <c r="O240" i="4"/>
  <c r="O239" i="4"/>
  <c r="O238" i="4"/>
  <c r="O237" i="4"/>
  <c r="O236" i="4"/>
  <c r="O235" i="4"/>
  <c r="O234" i="4"/>
  <c r="O233" i="4"/>
  <c r="O232" i="4"/>
  <c r="O231" i="4"/>
  <c r="O230" i="4"/>
  <c r="O229" i="4"/>
  <c r="O228" i="4"/>
  <c r="O227" i="4"/>
  <c r="O226" i="4"/>
  <c r="O225" i="4"/>
  <c r="O224" i="4"/>
  <c r="O223" i="4"/>
  <c r="O222" i="4"/>
  <c r="O221" i="4"/>
  <c r="O220" i="4"/>
  <c r="O219" i="4"/>
  <c r="O218" i="4"/>
  <c r="O217" i="4"/>
  <c r="O216" i="4"/>
  <c r="O215" i="4"/>
  <c r="O214" i="4"/>
  <c r="O213" i="4"/>
  <c r="O212" i="4"/>
  <c r="O211" i="4"/>
  <c r="O210" i="4"/>
  <c r="O209" i="4"/>
  <c r="O208" i="4"/>
  <c r="O207" i="4"/>
  <c r="O206" i="4"/>
  <c r="O205" i="4"/>
  <c r="O204" i="4"/>
  <c r="O203" i="4"/>
  <c r="O202" i="4"/>
  <c r="O201" i="4"/>
  <c r="O200" i="4"/>
  <c r="O199" i="4"/>
  <c r="O198" i="4"/>
  <c r="O197" i="4"/>
  <c r="O196" i="4"/>
  <c r="O195" i="4"/>
  <c r="O194" i="4"/>
  <c r="O193" i="4"/>
  <c r="O192" i="4"/>
  <c r="O191" i="4"/>
  <c r="O190" i="4"/>
  <c r="O189" i="4"/>
  <c r="O188" i="4"/>
  <c r="O187" i="4"/>
  <c r="O186" i="4"/>
  <c r="O185" i="4"/>
  <c r="O184" i="4"/>
  <c r="O183" i="4"/>
  <c r="O182" i="4"/>
  <c r="O181" i="4"/>
  <c r="O180" i="4"/>
  <c r="O179" i="4"/>
  <c r="O178" i="4"/>
  <c r="O177" i="4"/>
  <c r="O176" i="4"/>
  <c r="O175" i="4"/>
  <c r="O174" i="4"/>
  <c r="O173" i="4"/>
  <c r="O172" i="4"/>
  <c r="O171" i="4"/>
  <c r="O170" i="4"/>
  <c r="O169" i="4"/>
  <c r="O168" i="4"/>
  <c r="O167" i="4"/>
  <c r="O166" i="4"/>
  <c r="O165" i="4"/>
  <c r="O164" i="4"/>
  <c r="O163" i="4"/>
  <c r="O162" i="4"/>
  <c r="O161" i="4"/>
  <c r="O160" i="4"/>
  <c r="O159" i="4"/>
  <c r="O158" i="4"/>
  <c r="O157" i="4"/>
  <c r="O156" i="4"/>
  <c r="O155" i="4"/>
  <c r="O154" i="4"/>
  <c r="O153" i="4"/>
  <c r="O152" i="4"/>
  <c r="O151" i="4"/>
  <c r="O150" i="4"/>
  <c r="O149" i="4"/>
  <c r="O148" i="4"/>
  <c r="O147" i="4"/>
  <c r="O146" i="4"/>
  <c r="O145" i="4"/>
  <c r="O144" i="4"/>
  <c r="O143" i="4"/>
  <c r="O142" i="4"/>
  <c r="O141" i="4"/>
  <c r="O140" i="4"/>
  <c r="O139" i="4"/>
  <c r="O138" i="4"/>
  <c r="O137" i="4"/>
  <c r="O136" i="4"/>
  <c r="O135" i="4"/>
  <c r="O134" i="4"/>
  <c r="O133" i="4"/>
  <c r="O132" i="4"/>
  <c r="O131" i="4"/>
  <c r="O130" i="4"/>
  <c r="O129" i="4"/>
  <c r="O128" i="4"/>
  <c r="O127" i="4"/>
  <c r="O126" i="4"/>
  <c r="O125" i="4"/>
  <c r="O124" i="4"/>
  <c r="O123" i="4"/>
  <c r="O122" i="4"/>
  <c r="O121" i="4"/>
  <c r="O120" i="4"/>
  <c r="O119" i="4"/>
  <c r="O118" i="4"/>
  <c r="O117" i="4"/>
  <c r="O116" i="4"/>
  <c r="O115" i="4"/>
  <c r="O114" i="4"/>
  <c r="O113" i="4"/>
  <c r="O112" i="4"/>
  <c r="O111" i="4"/>
  <c r="O110" i="4"/>
  <c r="O109" i="4"/>
  <c r="O108" i="4"/>
  <c r="O107" i="4"/>
  <c r="O106" i="4"/>
  <c r="O105" i="4"/>
  <c r="O104" i="4"/>
  <c r="O103" i="4"/>
  <c r="O102" i="4"/>
  <c r="O101" i="4"/>
  <c r="O100" i="4"/>
  <c r="O99" i="4"/>
  <c r="O98" i="4"/>
  <c r="O97" i="4"/>
  <c r="O96" i="4"/>
  <c r="O95" i="4"/>
  <c r="O94" i="4"/>
  <c r="O93" i="4"/>
  <c r="O92" i="4"/>
  <c r="O91" i="4"/>
  <c r="O90" i="4"/>
  <c r="O89" i="4"/>
  <c r="O88" i="4"/>
  <c r="O87" i="4"/>
  <c r="O86" i="4"/>
  <c r="O85" i="4"/>
  <c r="O84" i="4"/>
  <c r="O83" i="4"/>
  <c r="O82" i="4"/>
  <c r="O81" i="4"/>
  <c r="O80" i="4"/>
  <c r="O79" i="4"/>
  <c r="O78" i="4"/>
  <c r="O77" i="4"/>
  <c r="O76" i="4"/>
  <c r="O75" i="4"/>
  <c r="O74" i="4"/>
  <c r="O73" i="4"/>
  <c r="O72" i="4"/>
  <c r="O71" i="4"/>
  <c r="O70" i="4"/>
  <c r="O69" i="4"/>
  <c r="O68" i="4"/>
  <c r="O67" i="4"/>
  <c r="O66" i="4"/>
  <c r="O65" i="4"/>
  <c r="O64" i="4"/>
  <c r="O63" i="4"/>
  <c r="O62" i="4"/>
  <c r="O61" i="4"/>
  <c r="O60" i="4"/>
  <c r="O59" i="4"/>
  <c r="O58" i="4"/>
  <c r="O57" i="4"/>
  <c r="O56" i="4"/>
  <c r="O55" i="4"/>
  <c r="O54" i="4"/>
  <c r="O53" i="4"/>
  <c r="O52" i="4"/>
  <c r="O51" i="4"/>
  <c r="O50" i="4"/>
  <c r="O49" i="4"/>
  <c r="O48" i="4"/>
  <c r="O47" i="4"/>
  <c r="O46" i="4"/>
  <c r="O45" i="4"/>
  <c r="O44" i="4"/>
  <c r="O43" i="4"/>
  <c r="O42" i="4"/>
  <c r="O41" i="4"/>
  <c r="O40" i="4"/>
  <c r="O39" i="4"/>
  <c r="O38" i="4"/>
  <c r="O37" i="4"/>
  <c r="O36" i="4"/>
  <c r="O35" i="4"/>
  <c r="O34" i="4"/>
  <c r="O33" i="4"/>
  <c r="O32" i="4"/>
  <c r="O31" i="4"/>
  <c r="O30" i="4"/>
  <c r="O29" i="4"/>
  <c r="O28" i="4"/>
  <c r="O27" i="4"/>
  <c r="O26" i="4"/>
  <c r="O25" i="4"/>
  <c r="O24" i="4"/>
  <c r="O23" i="4"/>
  <c r="O22" i="4"/>
  <c r="O21" i="4"/>
  <c r="O20" i="4"/>
  <c r="O19" i="4"/>
  <c r="O18" i="4"/>
  <c r="O17" i="4"/>
  <c r="O16" i="4"/>
  <c r="O15" i="4"/>
  <c r="O14" i="4"/>
  <c r="O13" i="4"/>
  <c r="O12" i="4"/>
  <c r="O11" i="4"/>
  <c r="O10" i="4"/>
  <c r="O9" i="4"/>
  <c r="O8" i="4"/>
  <c r="O7" i="4"/>
  <c r="O6" i="4"/>
  <c r="O5" i="4"/>
  <c r="O4" i="4"/>
  <c r="O51" i="10"/>
  <c r="O50" i="10"/>
  <c r="O49" i="10"/>
  <c r="O48" i="10"/>
  <c r="O47" i="10"/>
  <c r="O46" i="10"/>
  <c r="O45" i="10"/>
  <c r="O44" i="10"/>
  <c r="O43" i="10"/>
  <c r="O42" i="10"/>
  <c r="O41" i="10"/>
  <c r="O40" i="10"/>
  <c r="O39" i="10"/>
  <c r="O38" i="10"/>
  <c r="O37" i="10"/>
  <c r="O36" i="10"/>
  <c r="O35" i="10"/>
  <c r="O34" i="10"/>
  <c r="O33" i="10"/>
  <c r="O32" i="10"/>
  <c r="O31" i="10"/>
  <c r="O30" i="10"/>
  <c r="O29" i="10"/>
  <c r="O28" i="10"/>
  <c r="O27" i="10"/>
  <c r="O26" i="10"/>
  <c r="O25" i="10"/>
  <c r="O24" i="10"/>
  <c r="O23" i="10"/>
  <c r="O22" i="10"/>
  <c r="O21" i="10"/>
  <c r="O20" i="10"/>
  <c r="O19" i="10"/>
  <c r="O18" i="10"/>
  <c r="O17" i="10"/>
  <c r="O16" i="10"/>
  <c r="O15" i="10"/>
  <c r="O14" i="10"/>
  <c r="O13" i="10"/>
  <c r="O12" i="10"/>
  <c r="O11" i="10"/>
  <c r="O10" i="10"/>
  <c r="O9" i="10"/>
  <c r="O8" i="10"/>
  <c r="O7" i="10"/>
  <c r="O6" i="10"/>
  <c r="O5" i="10"/>
  <c r="O4" i="10"/>
  <c r="G43" i="16"/>
  <c r="E28" i="16"/>
  <c r="E30" i="16" s="1"/>
  <c r="E25" i="16"/>
  <c r="E27" i="16" s="1"/>
  <c r="E23" i="16"/>
  <c r="E22" i="16"/>
  <c r="E21" i="16"/>
  <c r="E20" i="16"/>
  <c r="E19" i="16"/>
  <c r="E18" i="16"/>
  <c r="E17" i="16"/>
  <c r="E16" i="16"/>
  <c r="E24" i="16" l="1"/>
  <c r="E31" i="16"/>
  <c r="E33" i="16" l="1"/>
  <c r="E34" i="16" s="1"/>
  <c r="E36" i="16" s="1"/>
</calcChain>
</file>

<file path=xl/sharedStrings.xml><?xml version="1.0" encoding="utf-8"?>
<sst xmlns="http://schemas.openxmlformats.org/spreadsheetml/2006/main" count="11307" uniqueCount="2180">
  <si>
    <t>腾讯线下活动报价模板使用说明（请务必仔细阅读）</t>
  </si>
  <si>
    <r>
      <rPr>
        <sz val="10"/>
        <color theme="1"/>
        <rFont val="Microsoft YaHei UI"/>
        <family val="2"/>
        <charset val="134"/>
      </rPr>
      <t>欢迎使用</t>
    </r>
    <r>
      <rPr>
        <b/>
        <sz val="10"/>
        <color rgb="FFC00000"/>
        <rFont val="Microsoft YaHei UI"/>
        <family val="2"/>
        <charset val="134"/>
      </rPr>
      <t>线下活动</t>
    </r>
    <r>
      <rPr>
        <sz val="10"/>
        <color theme="1"/>
        <rFont val="Microsoft YaHei UI"/>
        <family val="2"/>
        <charset val="134"/>
      </rPr>
      <t>报价模板，进行填写时请注意以下事项：</t>
    </r>
  </si>
  <si>
    <t>1. 本模板为腾讯公司针对线下活动类采购的统一模板，供应商可以在该模板中添加未定义四级报价项，但不得使用其他模板；</t>
  </si>
  <si>
    <r>
      <rPr>
        <sz val="10"/>
        <color theme="1"/>
        <rFont val="Microsoft YaHei UI"/>
        <family val="2"/>
        <charset val="134"/>
      </rPr>
      <t>2. 请务必按照表内使用说明填写模板，请</t>
    </r>
    <r>
      <rPr>
        <b/>
        <sz val="10"/>
        <color rgb="FFC00000"/>
        <rFont val="Microsoft YaHei UI"/>
        <family val="2"/>
        <charset val="134"/>
      </rPr>
      <t>勿随意改动表内格式</t>
    </r>
    <r>
      <rPr>
        <sz val="10"/>
        <color theme="1"/>
        <rFont val="Microsoft YaHei UI"/>
        <family val="2"/>
        <charset val="134"/>
      </rPr>
      <t>，如包括sheet名、表头、表内计算公式，或随意合并单元格等；</t>
    </r>
  </si>
  <si>
    <t>3. 若针对该报价模板有任何疑问，请随时跟腾讯业务方沟通，谢谢！</t>
  </si>
  <si>
    <t>线下活动报价模板</t>
  </si>
  <si>
    <t>报价单位信息</t>
  </si>
  <si>
    <t>报价单位全称</t>
  </si>
  <si>
    <t>康辉集团北京国际会议展览有限公司</t>
  </si>
  <si>
    <t>报价人姓名</t>
  </si>
  <si>
    <t>张蓉蓉</t>
  </si>
  <si>
    <t>报价人职务</t>
  </si>
  <si>
    <t>项目经理</t>
  </si>
  <si>
    <t>报价人联系电话</t>
  </si>
  <si>
    <t>报价人电子邮箱</t>
  </si>
  <si>
    <t>zhangrongrong@cct.cn</t>
  </si>
  <si>
    <t>报价人登录Portal账号</t>
  </si>
  <si>
    <t>项目基础信息</t>
  </si>
  <si>
    <t>项目名称</t>
  </si>
  <si>
    <t>2023酷狗直播年度盛典</t>
  </si>
  <si>
    <t>活动执行地点</t>
  </si>
  <si>
    <t>云南弥勒</t>
  </si>
  <si>
    <t>项目预计启动时间</t>
  </si>
  <si>
    <t>项目预计结束期间</t>
  </si>
  <si>
    <t>一级报价项</t>
  </si>
  <si>
    <t>单项金额</t>
  </si>
  <si>
    <t>备注</t>
  </si>
  <si>
    <t>报价项及报价项合计</t>
  </si>
  <si>
    <t>策划服务</t>
  </si>
  <si>
    <t>1.如只负责活动策划及设计，不负责活动执行，可以收取设计费，不能收取服务费
如负责活动整体策划及执行，不可以收取设计费，只能收到服务费
收取设计费者，需提供方案设计3d模块及相关施工图绘制
2.如单列执行费用，不可再收取服务费用</t>
  </si>
  <si>
    <t>场地搭建</t>
  </si>
  <si>
    <t>设备租赁</t>
  </si>
  <si>
    <t>直播导摄</t>
  </si>
  <si>
    <t>设计制作</t>
  </si>
  <si>
    <t>第三方人员及服务</t>
  </si>
  <si>
    <t>活动公司人员差旅不能收取服务费</t>
  </si>
  <si>
    <t>差旅及接待</t>
  </si>
  <si>
    <t>场地费用</t>
  </si>
  <si>
    <t>合计</t>
  </si>
  <si>
    <t>服务费</t>
  </si>
  <si>
    <t>服务费基准金额</t>
  </si>
  <si>
    <t>为各表Q列'是否收取服务费(是/否)'标注为“是”的条目加总</t>
  </si>
  <si>
    <t>服务费费率（不含税）</t>
  </si>
  <si>
    <r>
      <rPr>
        <sz val="10"/>
        <rFont val="微软雅黑"/>
        <family val="2"/>
        <charset val="134"/>
      </rPr>
      <t>适用于因项目需要，</t>
    </r>
    <r>
      <rPr>
        <b/>
        <sz val="10"/>
        <rFont val="微软雅黑"/>
        <family val="2"/>
        <charset val="134"/>
      </rPr>
      <t>为腾讯执行活动</t>
    </r>
    <r>
      <rPr>
        <sz val="10"/>
        <rFont val="微软雅黑"/>
        <family val="2"/>
        <charset val="134"/>
      </rPr>
      <t>而收取的合理服务费用</t>
    </r>
  </si>
  <si>
    <t>垫付费</t>
  </si>
  <si>
    <t>垫付费基准金额</t>
  </si>
  <si>
    <t>为各表P列'是否收取垫付费(是/否)'标注为“是”的条目加总</t>
  </si>
  <si>
    <t>垫付费率（不含税）</t>
  </si>
  <si>
    <t>垫付费费率为不含税费率，税费请统一在税费中计算</t>
  </si>
  <si>
    <t>垫付服务费</t>
  </si>
  <si>
    <r>
      <rPr>
        <sz val="10"/>
        <rFont val="微软雅黑"/>
        <family val="2"/>
        <charset val="134"/>
      </rPr>
      <t>适用于因项目实施需要，</t>
    </r>
    <r>
      <rPr>
        <b/>
        <sz val="10"/>
        <rFont val="微软雅黑"/>
        <family val="2"/>
        <charset val="134"/>
      </rPr>
      <t>为腾讯指定资源垫付</t>
    </r>
    <r>
      <rPr>
        <sz val="10"/>
        <rFont val="微软雅黑"/>
        <family val="2"/>
        <charset val="134"/>
      </rPr>
      <t>而收取的合理额外服务费用。</t>
    </r>
    <r>
      <rPr>
        <sz val="10"/>
        <color rgb="FFFF0000"/>
        <rFont val="微软雅黑"/>
        <family val="2"/>
        <charset val="134"/>
      </rPr>
      <t>垫付费不能与服务费同时收取。</t>
    </r>
  </si>
  <si>
    <t>税费</t>
  </si>
  <si>
    <t>含服务费及垫付费税前总价</t>
  </si>
  <si>
    <t>税率</t>
  </si>
  <si>
    <t>请说明适用的税种</t>
  </si>
  <si>
    <t>税费金额</t>
  </si>
  <si>
    <t>含税总价</t>
  </si>
  <si>
    <t>含税总价（折减前）</t>
  </si>
  <si>
    <t>整单额外折减（金额）</t>
  </si>
  <si>
    <t>折减金额不得在验收结算时重复抵扣</t>
  </si>
  <si>
    <t>折减后含税总价（币种自选）</t>
  </si>
  <si>
    <t>人民币</t>
  </si>
  <si>
    <t>折减后含税总价=含税总价（折减前）-折减金额</t>
  </si>
  <si>
    <t>声明：</t>
  </si>
  <si>
    <t>1. 我方（报价单位）承诺以上报价为经公司授权人员报价，并认可一旦受邀后，应严格按以上报价执行，除非经双方协商后对各别项目报价进行调整；
2. 我方（报价单位）承诺以上报价是基于对腾讯业务放发出的需求文件的理解，并提供的真实、有效的报价文件。一旦受邀后，报价单位未经腾讯公司业务需求方书面授权后，不得随意对四级报价项进行修改；
3. 我方（报价单位）承诺恪守腾讯公司《保密协议》、《反商业贿赂声明》要求，一旦存在违反相关要求的，腾讯公司业务方有权单方面解除与报价单位方的合作，并免除相关的法律责任。</t>
  </si>
  <si>
    <t>声明人：</t>
  </si>
  <si>
    <t>填写说明：</t>
  </si>
  <si>
    <t>1. 如只负责活动策划及设计，不负责活动执行，可以收取设计费，不能收取服务费
如负责活动整体策划及执行，不可以收取设计费，只能收到服务费
收取设计费者，需提供方案设计3d模块及相关施工图绘制。
2.二级分类下设计报价可以按交付品或人工费报价，请务必选择其中一种方式进行报价！
3. 如单列执行费用，不可再收取服务费！其他可收取服务费。
4. 单位分为两组，若一个报价项包含2组单位，则务必填写2组数量分别对应相应单位！
5. 如果同一报价项需要重复使用，请复制该条目并粘贴，以继续报价！请勿自行添加空白行进行报价！
6. 如果所需报价项不在表内，请在表内最后一行复制（其他-其他-自定义填写）报价项并粘贴，并自定义报价项进行填写报价。
7. 区域，子区域，描述，备注为选填项，若有需求可进行选填。</t>
  </si>
  <si>
    <t>服务费和垫付费不能同时收取</t>
  </si>
  <si>
    <t>区域</t>
  </si>
  <si>
    <t>子区域</t>
  </si>
  <si>
    <t>二级报价项</t>
  </si>
  <si>
    <t>三级报价项</t>
  </si>
  <si>
    <t>四级报价项</t>
  </si>
  <si>
    <t>需求描述（腾讯选填）</t>
  </si>
  <si>
    <t>购买方式
（购买/租赁）</t>
  </si>
  <si>
    <t>供应商补充描述（如品牌、规格、型号等）</t>
  </si>
  <si>
    <t>单价</t>
  </si>
  <si>
    <t>数量1</t>
  </si>
  <si>
    <t>单位1</t>
  </si>
  <si>
    <t>数量2</t>
  </si>
  <si>
    <t>单位2</t>
  </si>
  <si>
    <t>总价</t>
  </si>
  <si>
    <t>是否收取垫付费(是/否)</t>
  </si>
  <si>
    <t>是否收取服务费(是/否)</t>
  </si>
  <si>
    <t>创意及策划</t>
  </si>
  <si>
    <t>方案策划</t>
  </si>
  <si>
    <t>整体方案策划</t>
  </si>
  <si>
    <t>项</t>
  </si>
  <si>
    <t>平面设计方案</t>
  </si>
  <si>
    <t>空间设计方案</t>
  </si>
  <si>
    <t>主视觉设计与延展</t>
  </si>
  <si>
    <t>灯光及舞美设计</t>
  </si>
  <si>
    <t>设计交付品</t>
  </si>
  <si>
    <t>施工图/效果图</t>
  </si>
  <si>
    <t>Logo设计</t>
  </si>
  <si>
    <t>主KV设计</t>
  </si>
  <si>
    <t>主KV修图</t>
  </si>
  <si>
    <t>平面3D延展设计</t>
  </si>
  <si>
    <t>创意人员</t>
  </si>
  <si>
    <t>2D设计师</t>
  </si>
  <si>
    <t>人</t>
  </si>
  <si>
    <t>天</t>
  </si>
  <si>
    <t>3D设计师</t>
  </si>
  <si>
    <t>创意设计经理</t>
  </si>
  <si>
    <t>高级创意设计经理</t>
  </si>
  <si>
    <t>创意设计总监</t>
  </si>
  <si>
    <t>工程图纸制作设计师</t>
  </si>
  <si>
    <t>文案</t>
  </si>
  <si>
    <t>完稿美术经理</t>
  </si>
  <si>
    <t>完稿美术助理</t>
  </si>
  <si>
    <t>执行服务</t>
  </si>
  <si>
    <t>执行人员</t>
  </si>
  <si>
    <t>现场执行工作人员（场务等）</t>
  </si>
  <si>
    <t>客户/项目经理</t>
  </si>
  <si>
    <t>高级客户/项目经理</t>
  </si>
  <si>
    <t>项目总策划管理人员</t>
  </si>
  <si>
    <t>后期报告人员</t>
  </si>
  <si>
    <t>执行项目</t>
  </si>
  <si>
    <t>项目的详细执行计划</t>
  </si>
  <si>
    <t>份</t>
  </si>
  <si>
    <t>勘场</t>
  </si>
  <si>
    <t>场</t>
  </si>
  <si>
    <t>完工报告</t>
  </si>
  <si>
    <t>其他</t>
  </si>
  <si>
    <t>1. 如果同一报价项需要重复使用，请复制该条目并粘贴，以继续报价！请勿自行添加空白行进行报价！
2. 如果所需报价项不在表内，请在表内最后一行复制（其他-其他-自定义填写）报价项并粘贴，并自定义报价项进行填写报价。
3. 区域，子区域，描述，备注为选填项，若有需求可进行选填。
4. 单位分为两组，若一个报价项包含2组单位，则务必填写2组数量分别对应相应单位！
5. 搭建所涉及人工费，需在“第三方人员及服务”中报价。所涉及人员餐费，交通费等其他费用，需在“差旅费”中报价！
6. 搭建中所涉及的运输费，需在“第三方人员及服务”中报价。</t>
  </si>
  <si>
    <t>常规舞台地台</t>
  </si>
  <si>
    <t>舞台结构</t>
  </si>
  <si>
    <t>钢结构地台支撑 高10cm</t>
  </si>
  <si>
    <t>平米</t>
  </si>
  <si>
    <t>钢结构地台支撑 高20cm</t>
  </si>
  <si>
    <t>钢结构地台支撑 高40cm</t>
  </si>
  <si>
    <t>钢结构地台支撑 高60cm</t>
  </si>
  <si>
    <t>钢结构地台支撑 高80cm</t>
  </si>
  <si>
    <t>钢结构地台支撑 高100cm</t>
  </si>
  <si>
    <t>钢结构地台支撑 高150cm</t>
  </si>
  <si>
    <t>钢/木龙骨结构 - H20m</t>
  </si>
  <si>
    <t>钢/木龙骨结构 - H40cm</t>
  </si>
  <si>
    <t>钢/木龙骨结构 - H60cm</t>
  </si>
  <si>
    <t>钢/木龙骨结构 - H80cm</t>
  </si>
  <si>
    <t>钢/木龙骨结构 - H100cm</t>
  </si>
  <si>
    <t>木结构，LED支撑地台 高20cm</t>
  </si>
  <si>
    <t>米</t>
  </si>
  <si>
    <t>木结构，LED支撑地台 高40cm</t>
  </si>
  <si>
    <t>木结构，LED支撑地台 高60cm</t>
  </si>
  <si>
    <t>木结构，LED支撑地台 高80cm</t>
  </si>
  <si>
    <t>木结构，LED支撑地台 高100cm</t>
  </si>
  <si>
    <t>H钢结构，LED支撑地台</t>
  </si>
  <si>
    <t>舞台/地台地面</t>
  </si>
  <si>
    <t>胶合板/多层板 5mm</t>
  </si>
  <si>
    <t>胶合板/多层板 9mm</t>
  </si>
  <si>
    <t>胶合板/多层板 12mm</t>
  </si>
  <si>
    <t>胶合板/多层板 15mm</t>
  </si>
  <si>
    <t>胶合板/多层板 18mm</t>
  </si>
  <si>
    <t>胶合板/多层板 40mm</t>
  </si>
  <si>
    <t>防火板 8mm</t>
  </si>
  <si>
    <t>防火板 10mm</t>
  </si>
  <si>
    <t>防火板 12mm</t>
  </si>
  <si>
    <t>高密密度板 12mm</t>
  </si>
  <si>
    <t>高密密度板 15mm</t>
  </si>
  <si>
    <t>高密密度板 18mm</t>
  </si>
  <si>
    <t>中密度纤维板 9mm</t>
  </si>
  <si>
    <t>中密度纤维板 10mm</t>
  </si>
  <si>
    <t>中密度纤维板 15mm</t>
  </si>
  <si>
    <t>雪弗板 3mm</t>
  </si>
  <si>
    <t>雪弗板 5mm</t>
  </si>
  <si>
    <t>铝塑板 4mm</t>
  </si>
  <si>
    <t>铝塑板 8mm</t>
  </si>
  <si>
    <t>铝塑板 12mm</t>
  </si>
  <si>
    <t>大芯板 16mm</t>
  </si>
  <si>
    <t>大芯板 19mm</t>
  </si>
  <si>
    <t>大芯板 22mm</t>
  </si>
  <si>
    <t>大芯板 25mm</t>
  </si>
  <si>
    <t>拉丝铝板 1mm双面覆膜</t>
  </si>
  <si>
    <t>阻燃板 12mm</t>
  </si>
  <si>
    <t>奥松板 12mm</t>
  </si>
  <si>
    <t>淋油板 18mm</t>
  </si>
  <si>
    <t>三聚氰胺板 15mm</t>
  </si>
  <si>
    <t>三聚氰胺板 18mm</t>
  </si>
  <si>
    <t>三聚氰胺板（带饰面）18mm</t>
  </si>
  <si>
    <t>波音贴</t>
  </si>
  <si>
    <t>普通复合地板（多色）</t>
  </si>
  <si>
    <t>高光镜面UV地板 12mm</t>
  </si>
  <si>
    <t>地板革</t>
  </si>
  <si>
    <t>地胶地板</t>
  </si>
  <si>
    <t>美工地贴</t>
  </si>
  <si>
    <t>塑胶地板</t>
  </si>
  <si>
    <t>烤漆玻璃</t>
  </si>
  <si>
    <t>钢化玻璃地台台面(5mm）</t>
  </si>
  <si>
    <t>钢化玻璃地台台面(8mm）</t>
  </si>
  <si>
    <t>钢化玻璃地台台面(10mm）</t>
  </si>
  <si>
    <t>钢化玻璃地台台面(12mm）</t>
  </si>
  <si>
    <t>地毯</t>
  </si>
  <si>
    <t>普通展毯</t>
  </si>
  <si>
    <t>阻燃地毯</t>
  </si>
  <si>
    <t>拉绒地毯</t>
  </si>
  <si>
    <t>否</t>
  </si>
  <si>
    <t>是</t>
  </si>
  <si>
    <t>加厚拉绒地毯</t>
  </si>
  <si>
    <t>圈绒地毯</t>
  </si>
  <si>
    <t>加厚圈绒地毯</t>
  </si>
  <si>
    <t>覆膜地毯</t>
  </si>
  <si>
    <t>舞台包边</t>
  </si>
  <si>
    <t>不锈钢包边</t>
  </si>
  <si>
    <t>木质包边</t>
  </si>
  <si>
    <t>木烤漆包边</t>
  </si>
  <si>
    <t>铁喷塑包边</t>
  </si>
  <si>
    <t>钨钢喷塑包边</t>
  </si>
  <si>
    <t>PVC包边</t>
  </si>
  <si>
    <t>铝合金包边</t>
  </si>
  <si>
    <t>台阶</t>
  </si>
  <si>
    <t>木质，地毯饰面（舞台高15cm）</t>
  </si>
  <si>
    <t>木质，地毯饰面（舞台高20cm）</t>
  </si>
  <si>
    <t>木质，地毯饰面（舞台高30cm）</t>
  </si>
  <si>
    <t>木质，地毯饰面（舞台高40cm）</t>
  </si>
  <si>
    <t>木质，地毯饰面（舞台高45cm）</t>
  </si>
  <si>
    <t>木质，地毯饰面（舞台高60cm）</t>
  </si>
  <si>
    <t>木质，地毯饰面（舞台高80cm）</t>
  </si>
  <si>
    <t>木质，地毯饰面（舞台高90cm）</t>
  </si>
  <si>
    <t>木质，地毯饰面（舞台高100cm）</t>
  </si>
  <si>
    <t>木质，烤漆（高20cm）</t>
  </si>
  <si>
    <t>异形台阶，木质，地毯饰面</t>
  </si>
  <si>
    <t>异形台阶，木质烤漆</t>
  </si>
  <si>
    <t>LED屏水平底座</t>
  </si>
  <si>
    <t>LED屏底座</t>
  </si>
  <si>
    <t>延米</t>
  </si>
  <si>
    <t>基础展台结构</t>
  </si>
  <si>
    <t>四周及顶部结构</t>
  </si>
  <si>
    <t>木制龙骨，涂料</t>
  </si>
  <si>
    <t>木制龙骨，封密度板（9mm）</t>
  </si>
  <si>
    <t>木制龙骨，封UV烤漆板（15mm）</t>
  </si>
  <si>
    <t>钢架结构造型</t>
  </si>
  <si>
    <t>镜面不锈钢立柱</t>
  </si>
  <si>
    <t>拉丝不锈钢 0.8mm</t>
  </si>
  <si>
    <t>拉丝不锈钢 1.0mm</t>
  </si>
  <si>
    <t>拉丝不锈钢 1.2mm</t>
  </si>
  <si>
    <t>镜面不锈钢 0.8mm</t>
  </si>
  <si>
    <t>镜面不锈钢 1.0mm</t>
  </si>
  <si>
    <t>镜面不锈钢 1.2mm</t>
  </si>
  <si>
    <t>彩钢板</t>
  </si>
  <si>
    <t>彩钢瓦</t>
  </si>
  <si>
    <t>排水管</t>
  </si>
  <si>
    <t>喷漆工艺（立柱、框架）</t>
  </si>
  <si>
    <t>烤漆工艺（立柱、框架）</t>
  </si>
  <si>
    <t>天花吊顶</t>
  </si>
  <si>
    <t>高密度板烤漆饰面</t>
  </si>
  <si>
    <t>单面木质烤漆饰面</t>
  </si>
  <si>
    <t>单面木质乳胶漆饰面</t>
  </si>
  <si>
    <t>单面木质涂料</t>
  </si>
  <si>
    <t>阳光板 8mm</t>
  </si>
  <si>
    <t>阳光板 10mm</t>
  </si>
  <si>
    <t>阳光板 15mm</t>
  </si>
  <si>
    <t>防水布</t>
  </si>
  <si>
    <t>矿棉板</t>
  </si>
  <si>
    <t xml:space="preserve">透光膜 </t>
  </si>
  <si>
    <t>软膜灯布</t>
  </si>
  <si>
    <t>巴黎天花软膜布</t>
  </si>
  <si>
    <t>门拱结构</t>
  </si>
  <si>
    <t>木制龙骨结构，含配重</t>
  </si>
  <si>
    <t>钢架龙骨结构，含配重</t>
  </si>
  <si>
    <t>门拱表面</t>
  </si>
  <si>
    <t>单面木结构面贴画面写真</t>
  </si>
  <si>
    <t>单面木结构面贴防火板</t>
  </si>
  <si>
    <t>单面木结构面刷涂料</t>
  </si>
  <si>
    <t>玻璃幕墙/玻璃罩</t>
  </si>
  <si>
    <t>钢化玻璃 5mm</t>
  </si>
  <si>
    <t>钢化玻璃 8mm</t>
  </si>
  <si>
    <t>钢化玻璃 10mm</t>
  </si>
  <si>
    <t>钢化玻璃 12mm</t>
  </si>
  <si>
    <t>钢化玻璃 20mm</t>
  </si>
  <si>
    <t xml:space="preserve">超白钢化玻璃 5mm </t>
  </si>
  <si>
    <t>超白钢化玻璃 8mm</t>
  </si>
  <si>
    <t>超白钢化玻璃 10mm</t>
  </si>
  <si>
    <t>超白钢化玻璃 12mm</t>
  </si>
  <si>
    <t>烤漆钢化玻璃 8mm</t>
  </si>
  <si>
    <t>烤漆钢化玻璃 10mm</t>
  </si>
  <si>
    <t>镜面玻璃</t>
  </si>
  <si>
    <t>灰镜 8mm</t>
  </si>
  <si>
    <t>磨砂玻璃 8mm</t>
  </si>
  <si>
    <t>亚克力板/亚克力罩</t>
  </si>
  <si>
    <t>透明/白色 2mm</t>
  </si>
  <si>
    <t>透明/白色 3mm</t>
  </si>
  <si>
    <t>透明/白色 5mm</t>
  </si>
  <si>
    <t>透明/白色 8mm</t>
  </si>
  <si>
    <t>透明/白色 10mm</t>
  </si>
  <si>
    <t>透明/白色 15mm</t>
  </si>
  <si>
    <t>半透磨砂 2mm</t>
  </si>
  <si>
    <t>半透磨砂 3mm</t>
  </si>
  <si>
    <t>半透磨砂 5mm</t>
  </si>
  <si>
    <t>常规背景结构</t>
  </si>
  <si>
    <t>支撑结构</t>
  </si>
  <si>
    <t>钢结构支撑 - 行架</t>
  </si>
  <si>
    <t>钢结构支撑 - 工字钢</t>
  </si>
  <si>
    <t>钢结构支撑 - 背架/日字架</t>
  </si>
  <si>
    <t>个</t>
  </si>
  <si>
    <t>木龙骨结构板墙 - 基础板9mm</t>
  </si>
  <si>
    <t>木龙骨结构板墙 - 基础板12mm</t>
  </si>
  <si>
    <t>木龙骨结构板墙 - 基础板18mm</t>
  </si>
  <si>
    <t>木龙骨结构板墙 - 基础板</t>
  </si>
  <si>
    <t>异形结构 - 木龙骨</t>
  </si>
  <si>
    <t>常规架体</t>
  </si>
  <si>
    <t>Truss 架 200*200MM</t>
  </si>
  <si>
    <t>Truss 架 300*300MM</t>
  </si>
  <si>
    <t>Truss 架 300*400MM</t>
  </si>
  <si>
    <t>Truss 架 400*400MM</t>
  </si>
  <si>
    <t>Truss 架 400*600MM</t>
  </si>
  <si>
    <t>Truss 架 500*500MM</t>
  </si>
  <si>
    <t>Truss 架 520*760MM</t>
  </si>
  <si>
    <t>Truss 架 600*600MM</t>
  </si>
  <si>
    <t>Truss 架 600*800MM</t>
  </si>
  <si>
    <t>Truss 架 800*1200MM</t>
  </si>
  <si>
    <t>Truss 架 1100*660MM</t>
  </si>
  <si>
    <t>拱形Truss架</t>
  </si>
  <si>
    <t>圆环形Truss架</t>
  </si>
  <si>
    <t>雷亚架</t>
  </si>
  <si>
    <t>根</t>
  </si>
  <si>
    <t>H架1M*1M</t>
  </si>
  <si>
    <t>普通铁架/钢架</t>
  </si>
  <si>
    <t>普通脚手架</t>
  </si>
  <si>
    <t>套</t>
  </si>
  <si>
    <t>可移动式脚手架</t>
  </si>
  <si>
    <t>木质背板</t>
  </si>
  <si>
    <t>木制背景版+写真喷绘 （高度4m下）单面</t>
  </si>
  <si>
    <t>木制背景版+写真喷绘 （高度4m下）双面</t>
  </si>
  <si>
    <t>单面木质背板：木结构, 表面贴画面写真</t>
  </si>
  <si>
    <t>双面木质背板：木结构, 表面贴画面写真</t>
  </si>
  <si>
    <t>异形木质背板：木结构, 表面贴画面写真</t>
  </si>
  <si>
    <t>单面木质背板：木结构, 表面防火板，含支撑</t>
  </si>
  <si>
    <t>双面木质背板：木结构, 表面防火板，含支撑</t>
  </si>
  <si>
    <t>异形木质背板：木结构, 表面防火板，含支撑</t>
  </si>
  <si>
    <t>单面木质背板：木结构, 表面贴铝塑板，含支撑</t>
  </si>
  <si>
    <t>双面木质背板：木结构, 表面贴铝塑板，含支撑</t>
  </si>
  <si>
    <t>异形木质背板：木结构, 表面贴铝塑板，含支撑</t>
  </si>
  <si>
    <t>单面木质背板：木结构, 表面刷涂料，含支撑</t>
  </si>
  <si>
    <t>双面木质背板：木结构, 表面刷涂料，含支撑</t>
  </si>
  <si>
    <t>异形木质背板：木结构, 表面刷涂料，含支撑</t>
  </si>
  <si>
    <t>单面木质背板：木结构, 表面喷漆，含支撑</t>
  </si>
  <si>
    <t>双面木质背板：木结构, 表面喷漆，含支撑</t>
  </si>
  <si>
    <t>异形木质背板：木结构, 表面喷漆，含支撑</t>
  </si>
  <si>
    <t>单面木质背板：木结构, 表面喷漆(哑光)，含支撑</t>
  </si>
  <si>
    <t>异形木质背板：木结构, 表面喷漆(哑光)，含支撑</t>
  </si>
  <si>
    <t>双面木质背板：木结构, 表面喷漆(哑光)，含支撑</t>
  </si>
  <si>
    <t>单面木质背板乳胶漆，含支撑</t>
  </si>
  <si>
    <t>双面木质背板乳胶漆，含支撑</t>
  </si>
  <si>
    <t>异形木质背板乳胶漆，含支撑</t>
  </si>
  <si>
    <t>单面木质烤漆背板：木质烤漆，含支撑</t>
  </si>
  <si>
    <t>双面木质烤漆背板：木质烤漆，含支撑</t>
  </si>
  <si>
    <t>异形木质烤漆背板：木质烤漆，含支撑</t>
  </si>
  <si>
    <t>单面高密度板烤漆背板：高密度板烤漆，含支撑</t>
  </si>
  <si>
    <t>双面高密度板烤漆背板：高密度板烤漆，含支撑</t>
  </si>
  <si>
    <t>异形高密度板烤漆背板：高密度板烤漆，含支撑</t>
  </si>
  <si>
    <t>单面木质烤漆背板：镜面玻璃，含支撑</t>
  </si>
  <si>
    <t>双面木质烤漆背板：镜面玻璃，含支撑</t>
  </si>
  <si>
    <t>异形木质烤漆背板：镜面玻璃，含支撑</t>
  </si>
  <si>
    <t>宝丽布背板</t>
  </si>
  <si>
    <t>宝丽布画面，桁架结构（200*200），含支撑，配重，包含背部架体美观遮挡不透光。</t>
  </si>
  <si>
    <t>黑白布画面，桁架结构（200*200），含支撑，配重，包含背部架体美观遮挡。</t>
  </si>
  <si>
    <t>宝丽布画面，木结构，含支撑</t>
  </si>
  <si>
    <t>桁架</t>
  </si>
  <si>
    <t>200 * 200</t>
  </si>
  <si>
    <t>300 * 300</t>
  </si>
  <si>
    <t>桁架双喷布</t>
  </si>
  <si>
    <t>背景布</t>
  </si>
  <si>
    <t>遮光布</t>
  </si>
  <si>
    <t>黑丝绒布</t>
  </si>
  <si>
    <t>刀刮布</t>
  </si>
  <si>
    <t>弹力布</t>
  </si>
  <si>
    <t>黑底灯布</t>
  </si>
  <si>
    <t>电磁幕</t>
  </si>
  <si>
    <t>立体字/灯箱</t>
  </si>
  <si>
    <t>立体字</t>
  </si>
  <si>
    <t>背板灯箱字</t>
  </si>
  <si>
    <t>背板立体灯箱字</t>
  </si>
  <si>
    <t>亚克力水晶字</t>
  </si>
  <si>
    <t>雪弗板（PVC）字</t>
  </si>
  <si>
    <t>泡沫字</t>
  </si>
  <si>
    <t>密度板字</t>
  </si>
  <si>
    <t>喷漆立体字+底座</t>
  </si>
  <si>
    <t>乳胶漆立体字+底座</t>
  </si>
  <si>
    <t>亚克力金属拉丝包边(含LED灯珠)</t>
  </si>
  <si>
    <t>木结构喷漆字</t>
  </si>
  <si>
    <t>木烤漆字</t>
  </si>
  <si>
    <t>不锈钢字</t>
  </si>
  <si>
    <t>树脂字</t>
  </si>
  <si>
    <t>立体字底座 - 铁板脚</t>
  </si>
  <si>
    <t>灯箱</t>
  </si>
  <si>
    <t>普通灯箱-木结构，日光灯管光源，灯箱布画面</t>
  </si>
  <si>
    <t>普通灯箱-木结构，日光灯管光源，亚克力片</t>
  </si>
  <si>
    <t>树脂灯箱字-含发光源</t>
  </si>
  <si>
    <t>家具桌椅</t>
  </si>
  <si>
    <t>讲台/展柜</t>
  </si>
  <si>
    <t>演讲台，木结构，喷漆,H1000mm以下</t>
  </si>
  <si>
    <t>张</t>
  </si>
  <si>
    <t>启动仪式台，木结构，喷漆,H1000mm以下，裱Logo</t>
  </si>
  <si>
    <t>水晶讲台</t>
  </si>
  <si>
    <t>接待台，基本款，高度1100mm</t>
  </si>
  <si>
    <t>媒体签到桌1.2米</t>
  </si>
  <si>
    <t>签到台，木质喷漆，带柜体</t>
  </si>
  <si>
    <t>签到台，木质烤漆，带柜体</t>
  </si>
  <si>
    <t>展示桌，木结构，喷漆,，w2.4m * h1.1m 以内</t>
  </si>
  <si>
    <t>木质龙骨+密度板+烤漆饰面；高度60cm</t>
  </si>
  <si>
    <t>木质龙骨+密度板+烤漆饰面；高度90cm</t>
  </si>
  <si>
    <t>木质龙骨+密度板+烤漆饰面；高度120cm</t>
  </si>
  <si>
    <t>木质龙骨+奥松板+烤漆饰面；高度60cm</t>
  </si>
  <si>
    <t>木质龙骨+奥松板+烤漆饰面；高度90cm</t>
  </si>
  <si>
    <t>木质龙骨+奥松板+烤漆饰面；高度120cm</t>
  </si>
  <si>
    <t>木工板+木饰纹贴膜；高度60cm</t>
  </si>
  <si>
    <t>木工板+木饰纹贴膜；高度90cm</t>
  </si>
  <si>
    <t>木工板+木饰纹贴膜；高度120cm</t>
  </si>
  <si>
    <t>沙发</t>
  </si>
  <si>
    <t>单人沙发方凳</t>
  </si>
  <si>
    <t>双人沙发凳</t>
  </si>
  <si>
    <t>单人沙发-布艺</t>
  </si>
  <si>
    <t>单人沙发-皮质</t>
  </si>
  <si>
    <t>双人沙发-布艺</t>
  </si>
  <si>
    <t>双人沙发-皮质</t>
  </si>
  <si>
    <t>三人沙发-布艺</t>
  </si>
  <si>
    <t>三人沙发-皮质</t>
  </si>
  <si>
    <t>茶几</t>
  </si>
  <si>
    <t>椅子/宴会椅</t>
  </si>
  <si>
    <t>折叠椅</t>
  </si>
  <si>
    <t>云南</t>
  </si>
  <si>
    <t>弥勒</t>
  </si>
  <si>
    <t>租赁</t>
  </si>
  <si>
    <t>地毯封边胶</t>
  </si>
  <si>
    <t>卷</t>
  </si>
  <si>
    <t>IBM折叠桌</t>
  </si>
  <si>
    <t>90*45CM，含桌布</t>
  </si>
  <si>
    <t>144*54CM，含桌布</t>
  </si>
  <si>
    <t>180*60</t>
  </si>
  <si>
    <t>高吧椅</t>
  </si>
  <si>
    <t>可调节升降高度，可旋转</t>
  </si>
  <si>
    <t>高吧桌</t>
  </si>
  <si>
    <t>1.2米高，桌面直径60CM，可调节高度，含桌布+彩色纱幔</t>
  </si>
  <si>
    <t>洽谈桌</t>
  </si>
  <si>
    <t>木质桌面，直径60-80CM</t>
  </si>
  <si>
    <t>玻璃桌面，直径60-80CM</t>
  </si>
  <si>
    <t>洽谈椅</t>
  </si>
  <si>
    <t>普通塑料面，铁质腿</t>
  </si>
  <si>
    <t>桌布</t>
  </si>
  <si>
    <t>桌布 - 常规</t>
  </si>
  <si>
    <t>桌布 -定制黑色桌布</t>
  </si>
  <si>
    <t>其他周边搭建</t>
  </si>
  <si>
    <t>网络</t>
  </si>
  <si>
    <t>20兆</t>
  </si>
  <si>
    <t>60兆</t>
  </si>
  <si>
    <t>背板照明/普通照明</t>
  </si>
  <si>
    <t>短臂射灯</t>
  </si>
  <si>
    <t>长臂射灯</t>
  </si>
  <si>
    <t>石英射灯</t>
  </si>
  <si>
    <t>筒灯</t>
  </si>
  <si>
    <t>金卤灯</t>
  </si>
  <si>
    <t>防水射灯/地灯</t>
  </si>
  <si>
    <t>顶部射灯</t>
  </si>
  <si>
    <t>珠宝灯</t>
  </si>
  <si>
    <t>轨道灯</t>
  </si>
  <si>
    <t>T5白色日光灯管</t>
  </si>
  <si>
    <t>LED长条灯</t>
  </si>
  <si>
    <t>LED灯带 5050</t>
  </si>
  <si>
    <t>LED灯带 3528</t>
  </si>
  <si>
    <t>LED变光灯带</t>
  </si>
  <si>
    <t>篷房</t>
  </si>
  <si>
    <t>3*3米篷房，边高2.5米，含四周布幔，配重</t>
  </si>
  <si>
    <t>5*5米篷房，边高2.5米，含四周布幔，配重</t>
  </si>
  <si>
    <t>防护用品</t>
  </si>
  <si>
    <t>一米线/链柱</t>
  </si>
  <si>
    <t>三米线</t>
  </si>
  <si>
    <t>logo定制（双面）一米线</t>
  </si>
  <si>
    <t>logo定制（双面）三米线</t>
  </si>
  <si>
    <t>铁马/护栏，1.2m*2m</t>
  </si>
  <si>
    <t>手推车</t>
  </si>
  <si>
    <t>垃圾桶 直径0.7m</t>
  </si>
  <si>
    <t>白板套装</t>
  </si>
  <si>
    <t>辅料</t>
  </si>
  <si>
    <t>挖槽</t>
  </si>
  <si>
    <t>涂料</t>
  </si>
  <si>
    <t>烤漆</t>
  </si>
  <si>
    <t>电工辅料</t>
  </si>
  <si>
    <t>闸箱(32安培)</t>
  </si>
  <si>
    <t>闸箱(60安培)</t>
  </si>
  <si>
    <t>电源开关(个)</t>
  </si>
  <si>
    <t>一般电源线（50米1卷）</t>
  </si>
  <si>
    <t>电缆</t>
  </si>
  <si>
    <t>螺丝钉/气压机/钉枪等等</t>
  </si>
  <si>
    <t>入口处签到板</t>
  </si>
  <si>
    <t>异型签到板，定制绿植墙</t>
  </si>
  <si>
    <t>氛围装饰造型</t>
  </si>
  <si>
    <t>大型绿植氛围布置</t>
  </si>
  <si>
    <t>定制拱门造型氛围装置</t>
  </si>
  <si>
    <t>黑色拱形发光喷雾拱门</t>
  </si>
  <si>
    <t>大型无边发光字</t>
  </si>
  <si>
    <t>组</t>
  </si>
  <si>
    <t>定制主会场舞台</t>
  </si>
  <si>
    <t>异型舞台加弧形楼梯造型，背后可上下人，边缘发光灯带</t>
  </si>
  <si>
    <t>场地找平</t>
  </si>
  <si>
    <t>钢木结构异型切割，找平会场地面</t>
  </si>
  <si>
    <t>地面处理</t>
  </si>
  <si>
    <t>找平地面面铺定制红砖纹理3D地胶</t>
  </si>
  <si>
    <t>发光吧桌</t>
  </si>
  <si>
    <t>定制发光吧桌</t>
  </si>
  <si>
    <t>红毯氛围装饰造型</t>
  </si>
  <si>
    <t>大型绿植氛围布置（红毯区）</t>
  </si>
  <si>
    <t>魔镜</t>
  </si>
  <si>
    <t>异型魔镜造型板+绿植藤蔓</t>
  </si>
  <si>
    <t>1. 如果同一报价项需要重复使用，请复制该条目并粘贴，以继续报价！请勿自行添加空白行进行报价！
2. 如果所需报价项不在表内，请在表内最后一行复制（其他-其他-自定义填写）报价项并粘贴，并自定义报价项进行填写报价。
3. 区域，子区域，描述，备注为选填项，若有需求可进行选填。
4. 单位分为两组，若一个报价项包含2组单位，则务必填写2组数量分别对应相应单位！
5. 设备租赁所涉及人工费，需在“第三方人员及服务”中报价。所涉及人员餐费，交通费等其他费用，需在“差旅费”中报价！
7. 设备租赁中所涉及的运输费，需在“第三方人员及服务”中报价。</t>
  </si>
  <si>
    <t>视频设备</t>
  </si>
  <si>
    <t>LED显示屏</t>
  </si>
  <si>
    <t>室内LED屏-P2（国产）</t>
  </si>
  <si>
    <t>室内LED屏-P3（国产）</t>
  </si>
  <si>
    <t>主会场</t>
  </si>
  <si>
    <t>Mingle</t>
  </si>
  <si>
    <t>室内LED屏-P4（国产）</t>
  </si>
  <si>
    <t>室内LED屏-P5（国产）</t>
  </si>
  <si>
    <t>室内LED屏-P6（国产）</t>
  </si>
  <si>
    <t>室内LED屏-P8（国产）</t>
  </si>
  <si>
    <t>室内LED屏-P10（国产）</t>
  </si>
  <si>
    <t>异形LED屏-P7-P10（国产）</t>
  </si>
  <si>
    <t>室内LED透明屏（网状LED）（国产）</t>
  </si>
  <si>
    <t>室内LED屏-P2（进口）</t>
  </si>
  <si>
    <t>室内LED屏-P3（进口）</t>
  </si>
  <si>
    <t>室内LED屏-P4（进口）</t>
  </si>
  <si>
    <t>室内LED屏-P5（进口）</t>
  </si>
  <si>
    <t>室内LED屏-P6（进口）</t>
  </si>
  <si>
    <t>室内LED屏-P8（进口）</t>
  </si>
  <si>
    <t>室内LED屏-P10（进口）</t>
  </si>
  <si>
    <t>异形LED屏-P7-P10（进口）</t>
  </si>
  <si>
    <t>室内LED透明屏（网状LED）（进口）</t>
  </si>
  <si>
    <t>户外LED显示屏 P8 （国产）</t>
  </si>
  <si>
    <t>户外LED显示屏 P10（国产）</t>
  </si>
  <si>
    <t>户外LED显示屏 P12（国产）</t>
  </si>
  <si>
    <t>户外LED显示屏 P16（国产）</t>
  </si>
  <si>
    <t>户外LED显示屏 P20（国产）</t>
  </si>
  <si>
    <t>户外LED显示屏 P8 （进口）</t>
  </si>
  <si>
    <t>户外LED显示屏 P10（进口）</t>
  </si>
  <si>
    <t>户外LED显示屏 P12（进口）</t>
  </si>
  <si>
    <t>户外LED显示屏 P16（进口）</t>
  </si>
  <si>
    <t>户外LED显示屏 P20（进口）</t>
  </si>
  <si>
    <t>LED彩幕 P3</t>
  </si>
  <si>
    <t>LED彩幕 P4</t>
  </si>
  <si>
    <t>LED彩幕 P5</t>
  </si>
  <si>
    <t>LED彩幕 P6</t>
  </si>
  <si>
    <t>LED彩幕 P8</t>
  </si>
  <si>
    <t>LED彩幕 P10</t>
  </si>
  <si>
    <t>LED彩幕 P12</t>
  </si>
  <si>
    <t>LED彩幕 P16</t>
  </si>
  <si>
    <t>LED彩幕 P20</t>
  </si>
  <si>
    <t>碳纤维LED-P3</t>
  </si>
  <si>
    <t>平方米</t>
  </si>
  <si>
    <t>地屏P4</t>
  </si>
  <si>
    <t>冰屏P4</t>
  </si>
  <si>
    <t>投影设备</t>
  </si>
  <si>
    <t>2000流明投影机</t>
  </si>
  <si>
    <t>3000流明投影机</t>
  </si>
  <si>
    <t>4000流明投影机</t>
  </si>
  <si>
    <t>5000流明投影机</t>
  </si>
  <si>
    <t>6000流明投影机</t>
  </si>
  <si>
    <t>8000流明投影机</t>
  </si>
  <si>
    <t>三洋 10000流明投影</t>
  </si>
  <si>
    <t>三洋 12000流明投影</t>
  </si>
  <si>
    <t>三洋 13000流明投影</t>
  </si>
  <si>
    <t>三洋 15000流明投影</t>
  </si>
  <si>
    <t>巴可 10000流明投影</t>
  </si>
  <si>
    <t>巴可 11000流明投影</t>
  </si>
  <si>
    <t>巴可 14500流明投影</t>
  </si>
  <si>
    <t>巴可 20000流明投影</t>
  </si>
  <si>
    <t>巴可 22000流明投影</t>
  </si>
  <si>
    <t>巴可 26000流明投影</t>
  </si>
  <si>
    <t>巴可 30000流明投影</t>
  </si>
  <si>
    <t>巴可 35000流明投影</t>
  </si>
  <si>
    <t>巴可 40000流明投影</t>
  </si>
  <si>
    <t>松下 6000流明投影</t>
  </si>
  <si>
    <t>松下 6800流明投影</t>
  </si>
  <si>
    <t>松下 10000流明投影</t>
  </si>
  <si>
    <t>松下 15000流明投影</t>
  </si>
  <si>
    <t>松下 27000流明投影</t>
  </si>
  <si>
    <t>松下 31000流明投影</t>
  </si>
  <si>
    <t>爱普生 31000流明投影</t>
  </si>
  <si>
    <t>投影机镜头-三洋定焦</t>
  </si>
  <si>
    <t>投影机镜头-三洋定焦PLX1500C 6500Ansi</t>
  </si>
  <si>
    <t>投影机镜头-三洋定焦1.2</t>
  </si>
  <si>
    <t>投影机镜头-三洋定焦7.0</t>
  </si>
  <si>
    <t>投影机镜头-三洋定焦1.35-1.8</t>
  </si>
  <si>
    <t>投影机镜头-三洋定焦3.5-4.5</t>
  </si>
  <si>
    <t>投影机镜头-三洋定焦6.3-9.0</t>
  </si>
  <si>
    <t>投影机镜头-三洋变焦 2.0-9.0</t>
  </si>
  <si>
    <t>投影机镜头-巴可定焦 0.8-1.2</t>
  </si>
  <si>
    <t>投影机镜头-巴可变焦 1.6-5.0</t>
  </si>
  <si>
    <t>投影机镜头-巴可变焦 5.0-8.0</t>
  </si>
  <si>
    <t>投影机镜头-巴可变焦 8.0-12.0</t>
  </si>
  <si>
    <t>其他投影机镜头</t>
  </si>
  <si>
    <t>投影仪升降架</t>
  </si>
  <si>
    <t>投影幕</t>
  </si>
  <si>
    <t>100"正/背投影幕（含支架）</t>
  </si>
  <si>
    <t>120"正/背投影幕（含支架）</t>
  </si>
  <si>
    <t>150"正/背投影幕（含支架）</t>
  </si>
  <si>
    <t>180"正/背投影幕（含支架）</t>
  </si>
  <si>
    <t>200"正/背投影幕（含支架）</t>
  </si>
  <si>
    <t>250"正/背投影幕（含支架）</t>
  </si>
  <si>
    <t>300"正/背投影幕（含支架）</t>
  </si>
  <si>
    <t>400"正/背投影幕（含支架）</t>
  </si>
  <si>
    <t>超宽背投幕 3m x 8m</t>
  </si>
  <si>
    <t>超宽背投幕 3m x 12m</t>
  </si>
  <si>
    <t>超宽背投幕 3m x 26m</t>
  </si>
  <si>
    <t>超宽背投幕 4.5m x 18m</t>
  </si>
  <si>
    <t>超宽背投幕 4.5m x 24.5m</t>
  </si>
  <si>
    <t>100" 支架幕</t>
  </si>
  <si>
    <t>120" 支架幕</t>
  </si>
  <si>
    <t>120" 玻璃透明幕</t>
  </si>
  <si>
    <t>纱幕（国产）</t>
  </si>
  <si>
    <t>纱幕（进口）</t>
  </si>
  <si>
    <t>等离子/液晶电视</t>
  </si>
  <si>
    <t>等离子高清显示屏 60寸以内</t>
  </si>
  <si>
    <t>等离子高清显示屏 60寸至70寸</t>
  </si>
  <si>
    <t>等离子高清显示屏 80寸</t>
  </si>
  <si>
    <t>等离子高清显示屏 103寸</t>
  </si>
  <si>
    <t>多点触摸屏 46寸</t>
  </si>
  <si>
    <t>多点触摸屏 50寸</t>
  </si>
  <si>
    <t>多点触摸屏 55寸</t>
  </si>
  <si>
    <t>多点触摸屏 65寸</t>
  </si>
  <si>
    <t>无缝液晶拼接屏 46寸</t>
  </si>
  <si>
    <t>无缝液晶拼接屏 55寸</t>
  </si>
  <si>
    <t>无缝液晶拼接屏 50寸</t>
  </si>
  <si>
    <t>液晶电视（三星）-42寸</t>
  </si>
  <si>
    <t>液晶电视（三星）-50寸</t>
  </si>
  <si>
    <t>液晶电视（三星）-55寸</t>
  </si>
  <si>
    <t>液晶电视（三星）-60寸</t>
  </si>
  <si>
    <t>液晶电视（三星）-70寸</t>
  </si>
  <si>
    <t>液晶电视（三星）-80寸</t>
  </si>
  <si>
    <t>液晶电视（三星）-100寸</t>
  </si>
  <si>
    <t>液晶电视（松下）-42寸</t>
  </si>
  <si>
    <t>液晶电视（松下）-50寸</t>
  </si>
  <si>
    <t>液晶电视（松下）-55寸</t>
  </si>
  <si>
    <t>液晶电视（松下）-60寸</t>
  </si>
  <si>
    <t>液晶电视（松下）-70寸</t>
  </si>
  <si>
    <t>液晶电视（松下）-80寸</t>
  </si>
  <si>
    <t>液晶电视（松下）-100寸</t>
  </si>
  <si>
    <t>液晶电视（夏普）-50寸</t>
  </si>
  <si>
    <t>液晶电视（夏普）-55寸</t>
  </si>
  <si>
    <t>液晶电视（夏普）-60寸</t>
  </si>
  <si>
    <t>液晶电视（夏普）-70寸</t>
  </si>
  <si>
    <t>液晶电视（夏普）-80寸</t>
  </si>
  <si>
    <t>液晶电视（夏普）-100寸</t>
  </si>
  <si>
    <t>液晶电视（其他品牌）- 42寸以内</t>
  </si>
  <si>
    <t>液晶电视（其他品牌）- 42寸至55寸</t>
  </si>
  <si>
    <t>液晶电视（其他品牌）- 60寸以上</t>
  </si>
  <si>
    <t>显示控制设备</t>
  </si>
  <si>
    <t>LED屏幕处理器-巴可（Barco）</t>
  </si>
  <si>
    <t>LED屏幕处理器-爱思创（Extron）</t>
  </si>
  <si>
    <t>LED屏幕处理器-其他品牌</t>
  </si>
  <si>
    <t>高清视频处理器-Barco E2 高清4k处理器</t>
  </si>
  <si>
    <t>高清视频处理器-Barco EVP-05</t>
  </si>
  <si>
    <t>高清视频处理器-Barco VPX-05</t>
  </si>
  <si>
    <t>高清视频处理器-Barco E2 Jr</t>
  </si>
  <si>
    <t>高清视频处理器-Barco PDS-701 3G</t>
  </si>
  <si>
    <t>高清视频处理器-Barco EC-200</t>
  </si>
  <si>
    <t>高清视频处理器-Barco EC-50</t>
  </si>
  <si>
    <t>高清视频处理器-Barco其他</t>
  </si>
  <si>
    <t>高清视频处理器-其他品牌</t>
  </si>
  <si>
    <t>视频控制台-巴可（Barco）大型</t>
  </si>
  <si>
    <t>视频控制台-巴可（Barco）小型</t>
  </si>
  <si>
    <t>视频控制台-其他品牌</t>
  </si>
  <si>
    <t>DVI光端机</t>
  </si>
  <si>
    <t>台</t>
  </si>
  <si>
    <t>Watchout系统-Video Processor 处理器</t>
  </si>
  <si>
    <t>Watchout系统-Programming 编程</t>
  </si>
  <si>
    <t>Watchout系统-拼接系统</t>
  </si>
  <si>
    <t>Watchout系统</t>
  </si>
  <si>
    <t>无缝视频切换器-巴可高清</t>
  </si>
  <si>
    <t>无缝视频切换器-爱思创（Extron）</t>
  </si>
  <si>
    <t>无缝视频切换器-Folsom PresentationproVGA</t>
  </si>
  <si>
    <t>无缝视频切换器-Folsom Blendpro宽屏幕图像融合处理器</t>
  </si>
  <si>
    <t>无缝视频切换器-olsom Screenpro Seamless Graphics Switcher8入1出 高分辨率图像</t>
  </si>
  <si>
    <t>无缝视频切换器-MIG-630 CS1</t>
  </si>
  <si>
    <t>无缝视频切换器-其他品牌</t>
  </si>
  <si>
    <t>Nova  C3+D12视频切换处理器</t>
  </si>
  <si>
    <t>Hrirender S3 媒体服务器 （Mingle+主会场）</t>
  </si>
  <si>
    <t>Hriender Video编程控制主机含编程（Mingle+主会场）</t>
  </si>
  <si>
    <t>矩阵切换器-混合矩阵4×4</t>
  </si>
  <si>
    <t>矩阵切换器-混合矩阵8×8</t>
  </si>
  <si>
    <t>矩阵切换器-混合矩阵16×16</t>
  </si>
  <si>
    <t>矩阵切换器-混合矩阵32×32</t>
  </si>
  <si>
    <t>Folsom矩阵切换器-混合矩阵8×8</t>
  </si>
  <si>
    <t>Extron矩阵切换器-混合矩阵12×8--CROSSPOINT 450 PLUS 128 HV(12×8)</t>
  </si>
  <si>
    <t>Extron-矩阵切换器-混合矩阵16×16-SMX DVI88 Matrix(16×16)</t>
  </si>
  <si>
    <t>Folsom矩阵切换器-混合矩阵16×16</t>
  </si>
  <si>
    <t>Folsom矩阵切换器-混合矩阵32×32</t>
  </si>
  <si>
    <t>矩阵切换器-HDMI矩阵</t>
  </si>
  <si>
    <t>矩阵切换器-DVI矩阵</t>
  </si>
  <si>
    <t>矩阵切换器-SDI</t>
  </si>
  <si>
    <t>矩阵切换器-VGA</t>
  </si>
  <si>
    <t>矩阵切换器-AV视频矩阵</t>
  </si>
  <si>
    <t>信号转换器-SDI转换器</t>
  </si>
  <si>
    <t>信号转换器-其他转换器</t>
  </si>
  <si>
    <t>频率转换器</t>
  </si>
  <si>
    <t>频率转换器-Extron  UPS-405</t>
  </si>
  <si>
    <t xml:space="preserve">频率转换器-SONY  DSC-1024 </t>
  </si>
  <si>
    <t>高清分配器-SDI</t>
  </si>
  <si>
    <t>高清分配器-HDMI</t>
  </si>
  <si>
    <t>高清分配器-DVI</t>
  </si>
  <si>
    <t>小蜜蜂</t>
  </si>
  <si>
    <t>高清分配器-VGA</t>
  </si>
  <si>
    <t>高清分配器-AV视频</t>
  </si>
  <si>
    <t>高清切换器-HDMI</t>
  </si>
  <si>
    <t>高清切换器-SDI</t>
  </si>
  <si>
    <t>电脑分配器-RGB</t>
  </si>
  <si>
    <t>信号分配放大器-VGA/XGA</t>
  </si>
  <si>
    <t>信号分配放大器-RGB</t>
  </si>
  <si>
    <t>信号分配放大器</t>
  </si>
  <si>
    <t>信号分配放大器-4路</t>
  </si>
  <si>
    <t>信号分配放大器-5路</t>
  </si>
  <si>
    <t>电源箱</t>
  </si>
  <si>
    <t>滤波器</t>
  </si>
  <si>
    <t>DVD 播放器</t>
  </si>
  <si>
    <t>翻页提示器</t>
  </si>
  <si>
    <t>DSAN cuelight</t>
  </si>
  <si>
    <t>监视器-15寸</t>
  </si>
  <si>
    <t>监视器-17寸</t>
  </si>
  <si>
    <t>监视器-19寸</t>
  </si>
  <si>
    <t>监视器-21寸</t>
  </si>
  <si>
    <t>监视器-24寸</t>
  </si>
  <si>
    <t>Dell</t>
  </si>
  <si>
    <t>42英寸 提词器</t>
  </si>
  <si>
    <t>46英寸 提词器</t>
  </si>
  <si>
    <t>50英寸 提词器</t>
  </si>
  <si>
    <t>55英寸 提词器</t>
  </si>
  <si>
    <t>TCL</t>
  </si>
  <si>
    <t>61英寸 提词器</t>
  </si>
  <si>
    <t>转播设备</t>
  </si>
  <si>
    <t>高清录机</t>
  </si>
  <si>
    <t>数字切换台</t>
  </si>
  <si>
    <t>高清切换台（导播）CCU讯道系统  标清</t>
  </si>
  <si>
    <t>高清切换台（导播）CCU讯道系统  高清</t>
  </si>
  <si>
    <t>小摇臂（1-6米）</t>
  </si>
  <si>
    <t>摇臂 （6-12米）</t>
  </si>
  <si>
    <t>摇臂-12米以上</t>
  </si>
  <si>
    <t>轨道车</t>
  </si>
  <si>
    <t>滑轨</t>
  </si>
  <si>
    <t>斯坦尼康稳定器</t>
  </si>
  <si>
    <t>无线微波传输器 中长距离传输 30米-80米</t>
  </si>
  <si>
    <t>无线微波传输器 超长距离传输 1公里-3公里</t>
  </si>
  <si>
    <t>专业DV摄像机</t>
  </si>
  <si>
    <t>专业Betacam摄像机</t>
  </si>
  <si>
    <t>高清HD演播室摄像机</t>
  </si>
  <si>
    <t>高清广角镜头</t>
  </si>
  <si>
    <t>0.8倍广角镜头</t>
  </si>
  <si>
    <t>1.2倍广角镜头</t>
  </si>
  <si>
    <t>4-6倍长焦镜头</t>
  </si>
  <si>
    <t>7倍长焦镜头</t>
  </si>
  <si>
    <t>35倍长焦镜头</t>
  </si>
  <si>
    <t>40倍长焦镜头</t>
  </si>
  <si>
    <t>70倍长焦镜头</t>
  </si>
  <si>
    <t>音频设备</t>
  </si>
  <si>
    <t>音箱</t>
  </si>
  <si>
    <t xml:space="preserve">Meyersound - 全频音箱-线阵列系统-MEYERSOUND CQ-1/2 </t>
  </si>
  <si>
    <t>Meyersound - 全频音箱-非线阵列系统-MEYERSOUND UPA-1P</t>
  </si>
  <si>
    <t>Meyersound - 全频音箱-线阵列系统-Meyersound MICA Line Array</t>
  </si>
  <si>
    <t>Meyersound - 全频音箱-非线阵列系统-MeyerSound  UPA--2P</t>
  </si>
  <si>
    <t>Meyersound - 全频音箱-其它型号</t>
  </si>
  <si>
    <t>Meyersound - 低频音箱-线阵列系统-Meyersound 700 HP</t>
  </si>
  <si>
    <t>Meyersound - 低频音箱-线阵列系统-Meyersound 600 HP</t>
  </si>
  <si>
    <t>Meyersound - 低频音箱-线阵列系统-Meyersound 500 HP</t>
  </si>
  <si>
    <t>Meyersound - 低频音箱-非线阵列系统-USW-1P</t>
  </si>
  <si>
    <t xml:space="preserve">Meyersound - 低频音箱-UPJ--1P </t>
  </si>
  <si>
    <t>Meyersound - 低频音箱-UPM-1P</t>
  </si>
  <si>
    <t>Meyersound - 低频音箱-MM4_XP</t>
  </si>
  <si>
    <t>Meyersound - 低频音箱-其它型号</t>
  </si>
  <si>
    <t>Meyersound - 监听音箱</t>
  </si>
  <si>
    <t xml:space="preserve">Meyersound - 返送音箱-非线阵列系统-UM-100P </t>
  </si>
  <si>
    <t>Meyersound - 返送音箱-非线阵列系统-USM-100P</t>
  </si>
  <si>
    <t>Meyersound - 返送音箱-其它型号</t>
  </si>
  <si>
    <t xml:space="preserve">D&amp;B - 全频音箱-线阵列系统-Q1 </t>
  </si>
  <si>
    <t xml:space="preserve">D&amp;B - 全频音箱-线阵列系统Q7 </t>
  </si>
  <si>
    <t>D&amp;B - 全频音箱-线阵列系统</t>
  </si>
  <si>
    <t>D&amp;B - 全频音箱-非线阵列-E8</t>
  </si>
  <si>
    <t>D&amp;B - 全频音箱-线阵列系统-audiotechnik Q10</t>
  </si>
  <si>
    <t>D&amp;B - 全频音箱-非线阵列系统-audiotechnik E3</t>
  </si>
  <si>
    <t>D&amp;B - 全频音箱-其它型号</t>
  </si>
  <si>
    <t xml:space="preserve">D&amp;B - 低频音箱-线阵列系统-Q-SUB </t>
  </si>
  <si>
    <t>D&amp;B - 低频音箱-线阵列系统-Vsub</t>
  </si>
  <si>
    <t>D&amp;B - 低频音箱-非线阵列-Qi-SUB</t>
  </si>
  <si>
    <t>D&amp;B - 低频音箱-其它型号</t>
  </si>
  <si>
    <t>D&amp;B - 监听音箱</t>
  </si>
  <si>
    <t>D&amp;B - 返送音箱</t>
  </si>
  <si>
    <t>D&amp;B - 返送音箱-非线阵列-MAX Monitor</t>
  </si>
  <si>
    <t>Nexo - 全频音箱</t>
  </si>
  <si>
    <t>Nexo  - 低频音箱</t>
  </si>
  <si>
    <t>Nexo  - 监听音箱</t>
  </si>
  <si>
    <t>Nexo  - 返送音箱</t>
  </si>
  <si>
    <t>RAMSA - 全频音箱</t>
  </si>
  <si>
    <t>RAMSA - 低频音箱</t>
  </si>
  <si>
    <t>RAMSA - 监听音箱</t>
  </si>
  <si>
    <t>RAMSA - 返送音箱</t>
  </si>
  <si>
    <t>JBL - 全频音箱</t>
  </si>
  <si>
    <t>JBL - 低频音箱</t>
  </si>
  <si>
    <t>JBL - 监听音箱</t>
  </si>
  <si>
    <t>JBL - 返送音箱</t>
  </si>
  <si>
    <t>Bose - 全频音箱</t>
  </si>
  <si>
    <t>Bose - 低频音箱</t>
  </si>
  <si>
    <t>Bose - 监听音箱</t>
  </si>
  <si>
    <t>Bose - 返送音箱</t>
  </si>
  <si>
    <t>EV - 全频音箱</t>
  </si>
  <si>
    <t>EV - 低频音箱</t>
  </si>
  <si>
    <t>EV - 监听音箱</t>
  </si>
  <si>
    <t>EV - 返送音箱</t>
  </si>
  <si>
    <t xml:space="preserve">LA-线阵列音箱 DV-DOSC linearray speaker </t>
  </si>
  <si>
    <t xml:space="preserve">LA-同轴监听音箱 12XT speaker </t>
  </si>
  <si>
    <t xml:space="preserve">LA-低音音箱 DV-Subwoofer speaker </t>
  </si>
  <si>
    <t xml:space="preserve">LA-低音音箱 SB 18 Subwoofer speaker </t>
  </si>
  <si>
    <t>GENELEC-监听音箱 8030 - (FOH/Backstage)</t>
  </si>
  <si>
    <t>GENELEC-监听音箱 8040 - (FOH/Backstage)</t>
  </si>
  <si>
    <t>Yamaha-监听音箱 HS-80M -(FOH/Backstage)</t>
  </si>
  <si>
    <t>Yamaha-监听音箱 HS-50M -(FOH/Backstage)</t>
  </si>
  <si>
    <t>其他品牌 - 线阵列音箱</t>
  </si>
  <si>
    <t>Mingle区，ZSOUND LA110</t>
  </si>
  <si>
    <t>为了保证现场效果调整型号</t>
  </si>
  <si>
    <t>其他品牌 - 低频音箱</t>
  </si>
  <si>
    <t>其他品牌 - 监听音箱</t>
  </si>
  <si>
    <t>音箱处理器</t>
  </si>
  <si>
    <t>线阵列音箱处理器</t>
  </si>
  <si>
    <t>ZSOUND M44</t>
  </si>
  <si>
    <t>其他品牌 - 返送音箱</t>
  </si>
  <si>
    <t>ZSOUND M15</t>
  </si>
  <si>
    <t>线性阵列音箱 - Meyersound</t>
  </si>
  <si>
    <t>线性阵列音箱 - D&amp;B</t>
  </si>
  <si>
    <t>线性阵列音箱 - RAMSA</t>
  </si>
  <si>
    <t>线性阵列音箱 - JBL</t>
  </si>
  <si>
    <t>线性阵列音箱 - Bose</t>
  </si>
  <si>
    <t>线性阵列音箱 - EV</t>
  </si>
  <si>
    <t>话筒</t>
  </si>
  <si>
    <t>手持有线话筒（舒尔）</t>
  </si>
  <si>
    <t>手持有线话筒（RAMSA）</t>
  </si>
  <si>
    <t>手持有线话筒（森海塞尔）</t>
  </si>
  <si>
    <t>手持有线话筒（其他品牌）</t>
  </si>
  <si>
    <t>手持无线话筒（舒尔）-U4/Beta 58 手持话筒</t>
  </si>
  <si>
    <t xml:space="preserve">手持无线话筒（舒尔）-U2/SM 58 </t>
  </si>
  <si>
    <t>手持无线话筒（舒尔）-其它型号</t>
  </si>
  <si>
    <t>舒尔ULX_D4 Q  ULXD2</t>
  </si>
  <si>
    <t>手持无线话筒（RAMSA）</t>
  </si>
  <si>
    <t>手持无线话筒（森海塞尔）</t>
  </si>
  <si>
    <t>手持无线话筒（其他品牌）</t>
  </si>
  <si>
    <t>头戴式麦克风（舒尔）-UH01 Mini-Headset 隐形头戴话筒</t>
  </si>
  <si>
    <t>头戴式麦克风（舒尔）-U2/WH 20 Headset 头戴话筒</t>
  </si>
  <si>
    <t>头戴式麦克风（舒尔）-其它型号</t>
  </si>
  <si>
    <t>头戴式麦克风（森海塞尔）</t>
  </si>
  <si>
    <t>头戴式麦克风（RAMSA）</t>
  </si>
  <si>
    <t>头戴式麦克风（其他品牌）</t>
  </si>
  <si>
    <t xml:space="preserve">无线头戴（舒尔） DPA 4088-F </t>
  </si>
  <si>
    <t xml:space="preserve">无线头戴（其它品牌） </t>
  </si>
  <si>
    <t>舒尔ULX_D4 Q  ULXD1</t>
  </si>
  <si>
    <t>领夹麦（舒尔）</t>
  </si>
  <si>
    <t>领夹麦（RAMSA）</t>
  </si>
  <si>
    <t>领夹麦（其他品牌）</t>
  </si>
  <si>
    <t>讲台麦（舒尔）</t>
  </si>
  <si>
    <t>讲台麦（铁三角）</t>
  </si>
  <si>
    <t>讲台麦（其他品牌）</t>
  </si>
  <si>
    <t>乐器/舞台收音话筒（舒尔）</t>
  </si>
  <si>
    <t>乐器/舞台收音话筒（其他品牌）</t>
  </si>
  <si>
    <t>功放</t>
  </si>
  <si>
    <t>功率放大器（D&amp;B）</t>
  </si>
  <si>
    <t>功率放大器（D&amp;B）-D12</t>
  </si>
  <si>
    <t>功率放大器（L-Acoustics）-LA48A</t>
  </si>
  <si>
    <t>功率放大器（L-Acoustics）-LA4</t>
  </si>
  <si>
    <t>功率放大器（L-Acoustics）</t>
  </si>
  <si>
    <t>功率放大器（Crown）</t>
  </si>
  <si>
    <t>功率放大器（Crown）-1400</t>
  </si>
  <si>
    <t>功率放大器（Zsound）</t>
  </si>
  <si>
    <t>功率放大器（RAMSA）</t>
  </si>
  <si>
    <t>功率放大器（高峰CREST）</t>
  </si>
  <si>
    <t>功率放大器（声艺）</t>
  </si>
  <si>
    <t>功率放大器（其他品牌）</t>
  </si>
  <si>
    <t>阵列专用多接入 AMP 功放</t>
  </si>
  <si>
    <t>常规功放</t>
  </si>
  <si>
    <t>音频控制台</t>
  </si>
  <si>
    <t>数字调音台（雅马哈）-16路</t>
  </si>
  <si>
    <t>Mingle区</t>
  </si>
  <si>
    <t>数字调音台（雅马哈）-32路</t>
  </si>
  <si>
    <t>YAMAHA CL5</t>
  </si>
  <si>
    <t>数字调音台（雅马哈）-48路</t>
  </si>
  <si>
    <t>数字调音台（雅马哈）-52路</t>
  </si>
  <si>
    <t>数字调音台（雅马哈）-56路</t>
  </si>
  <si>
    <t>数字调音台 （RAMSA）-32路</t>
  </si>
  <si>
    <t>数字调音台 （RAMSA）-48路</t>
  </si>
  <si>
    <t>数字调音台 （RAMSA）-52路</t>
  </si>
  <si>
    <t>数字调音台 （声艺）-24路</t>
  </si>
  <si>
    <t>数字调音台 （声艺）-32路</t>
  </si>
  <si>
    <t>数字调音台 （声艺）-48路</t>
  </si>
  <si>
    <t>数字调音台 （声艺）-52路</t>
  </si>
  <si>
    <t>数字调音台 （Behringer）-32路</t>
  </si>
  <si>
    <t>数字调音台 （Behringer）-48路</t>
  </si>
  <si>
    <t>数字调音台 （Behringer）-52路</t>
  </si>
  <si>
    <t>数字调音台 （美琪）-16路</t>
  </si>
  <si>
    <t>数字调音台 （美琪）-32路</t>
  </si>
  <si>
    <t>数字调音台 （美琪）-48路</t>
  </si>
  <si>
    <t>数字调音台 （美琪）-52路</t>
  </si>
  <si>
    <t>数字调音台（其他品牌）-16路</t>
  </si>
  <si>
    <t>数字调音台（其他品牌）-32路</t>
  </si>
  <si>
    <t>数字调音台（其他品牌）-48路</t>
  </si>
  <si>
    <t>数字调音台（其他品牌）-52路</t>
  </si>
  <si>
    <t>音箱处理器（Meyersound)</t>
  </si>
  <si>
    <t>音箱处理器（Galileo)</t>
  </si>
  <si>
    <t>音箱处理器（Nexo)</t>
  </si>
  <si>
    <t>音箱处理器（EV)</t>
  </si>
  <si>
    <t>音箱处理器（Klark）</t>
  </si>
  <si>
    <t>音箱处理器（DBX）</t>
  </si>
  <si>
    <t>音箱处理器（XTA）</t>
  </si>
  <si>
    <t>音箱处理器（雅马哈）</t>
  </si>
  <si>
    <t>音箱处理器（其他品牌）</t>
  </si>
  <si>
    <t>线性阵列音箱处理器（Meyersound）</t>
  </si>
  <si>
    <t>线性阵列音箱处理器（Klark）</t>
  </si>
  <si>
    <t>线性阵列音箱处理器（DBX）</t>
  </si>
  <si>
    <t>线性阵列音箱处理器（XTA）</t>
  </si>
  <si>
    <t>音频周边设备</t>
  </si>
  <si>
    <t>信号放大器</t>
  </si>
  <si>
    <t>立体声分配放大器</t>
  </si>
  <si>
    <t>天线分配器（森海塞尔）</t>
  </si>
  <si>
    <t>天线放大器（森海塞尔）</t>
  </si>
  <si>
    <t>天线放大器（舒尔）</t>
  </si>
  <si>
    <t xml:space="preserve">舒尔 UA844  </t>
  </si>
  <si>
    <t>天线放大器（其他品牌）</t>
  </si>
  <si>
    <t>音频滤波器</t>
  </si>
  <si>
    <t>效果器（雅马哈）</t>
  </si>
  <si>
    <t>效果器（Fostex）</t>
  </si>
  <si>
    <t>效果器（T.C Electronic）</t>
  </si>
  <si>
    <t>效果器（Lexicon）</t>
  </si>
  <si>
    <t>效果器（其他品牌）</t>
  </si>
  <si>
    <t>均衡器（雅马哈）</t>
  </si>
  <si>
    <t>均衡器（Ashly）</t>
  </si>
  <si>
    <t>均衡器（KLARK）</t>
  </si>
  <si>
    <t>均衡器（DBX）</t>
  </si>
  <si>
    <t>均衡器（RAMSA）</t>
  </si>
  <si>
    <t>均衡器（XTA）</t>
  </si>
  <si>
    <t>均衡器（Meyersound）</t>
  </si>
  <si>
    <t>均衡器（Behringer）</t>
  </si>
  <si>
    <t>均衡器（其他品牌）</t>
  </si>
  <si>
    <t>压限器（雅马哈）</t>
  </si>
  <si>
    <t>压限器（DBX）</t>
  </si>
  <si>
    <t>压限器（Drawmee）</t>
  </si>
  <si>
    <t>压限器（T.C Electronic）</t>
  </si>
  <si>
    <t>压限器（JBL）</t>
  </si>
  <si>
    <t>压限器（索尼）</t>
  </si>
  <si>
    <t>压限器（Amek）</t>
  </si>
  <si>
    <t>压限器（BSS）</t>
  </si>
  <si>
    <t>压限器（XTA）</t>
  </si>
  <si>
    <t>压限器（其他品牌）</t>
  </si>
  <si>
    <t>激励器（TBX）</t>
  </si>
  <si>
    <t>激励器（Behringer）</t>
  </si>
  <si>
    <t>激励器（BBE）</t>
  </si>
  <si>
    <t>激励器（其他品牌）</t>
  </si>
  <si>
    <t>分频器（JBL）</t>
  </si>
  <si>
    <t>分频器（DBX）</t>
  </si>
  <si>
    <t>分频器（Behringer）</t>
  </si>
  <si>
    <t>分频器（其他品牌）</t>
  </si>
  <si>
    <t>时序器（LAX）</t>
  </si>
  <si>
    <t>时序器（其他品牌）</t>
  </si>
  <si>
    <t>播放器</t>
  </si>
  <si>
    <t>录音器</t>
  </si>
  <si>
    <t>有线对讲系统</t>
  </si>
  <si>
    <t>无线对讲系统</t>
  </si>
  <si>
    <t>猛犸</t>
  </si>
  <si>
    <t>对讲机</t>
  </si>
  <si>
    <t>小米</t>
  </si>
  <si>
    <t>耳返（森海塞尔）</t>
  </si>
  <si>
    <t>耳返（舒尔）</t>
  </si>
  <si>
    <t>耳返（铁三角）</t>
  </si>
  <si>
    <t>耳返（JVC）</t>
  </si>
  <si>
    <t>耳返（其他品牌）</t>
  </si>
  <si>
    <t>话筒支架</t>
  </si>
  <si>
    <t>音箱支架</t>
  </si>
  <si>
    <t>线性阵列音箱吊架</t>
  </si>
  <si>
    <t>同传设备</t>
  </si>
  <si>
    <t>中央控制器</t>
  </si>
  <si>
    <t>红外发射机</t>
  </si>
  <si>
    <t>红外接收器</t>
  </si>
  <si>
    <t>红外辐射板</t>
  </si>
  <si>
    <t>译员机</t>
  </si>
  <si>
    <t>译员耳机</t>
  </si>
  <si>
    <t>翻译器</t>
  </si>
  <si>
    <t>翻译间</t>
  </si>
  <si>
    <t>接收机及耳机</t>
  </si>
  <si>
    <t>灯光系统</t>
  </si>
  <si>
    <t>基础舞台灯光</t>
  </si>
  <si>
    <t>筒灯 Par36</t>
  </si>
  <si>
    <t>筒灯 Par56</t>
  </si>
  <si>
    <t>筒灯 Par64</t>
  </si>
  <si>
    <t>LED Par灯</t>
  </si>
  <si>
    <t>影锋 WY5403</t>
  </si>
  <si>
    <t>ETC Par灯</t>
  </si>
  <si>
    <t>观众灯-四眼</t>
  </si>
  <si>
    <t>HY-COB400</t>
  </si>
  <si>
    <t>观众灯-八眼</t>
  </si>
  <si>
    <t>追光灯-2500W</t>
  </si>
  <si>
    <t>追光灯-4000W</t>
  </si>
  <si>
    <t>聚光灯</t>
  </si>
  <si>
    <t xml:space="preserve">柔光灯（螺纹灯）-1kw </t>
  </si>
  <si>
    <t xml:space="preserve">柔光灯（螺纹灯）-2kw </t>
  </si>
  <si>
    <t>柔光灯（螺纹灯）-其它型号</t>
  </si>
  <si>
    <t>回光灯</t>
  </si>
  <si>
    <t>散光灯</t>
  </si>
  <si>
    <t>频闪灯</t>
  </si>
  <si>
    <t>ETC成像灯</t>
  </si>
  <si>
    <t>天幕灯</t>
  </si>
  <si>
    <t>幻影灯</t>
  </si>
  <si>
    <t>金属卤化物灯</t>
  </si>
  <si>
    <t>Alkalite-1M LED灯条</t>
  </si>
  <si>
    <t>Alkalite-0.5M LED灯条</t>
  </si>
  <si>
    <t>Alkalite-TP-81 LED灯条</t>
  </si>
  <si>
    <t>智能灯光</t>
  </si>
  <si>
    <t>电脑摇头光束灯-230W</t>
  </si>
  <si>
    <t>电脑摇头光束灯-300W</t>
  </si>
  <si>
    <t>电脑摇头光束灯-330W</t>
  </si>
  <si>
    <t>电脑摇头光束灯-350W</t>
  </si>
  <si>
    <t>电脑摇头光束灯-470W</t>
  </si>
  <si>
    <t>ACME  XP400</t>
  </si>
  <si>
    <t>电脑摇头光束灯-1500W</t>
  </si>
  <si>
    <t>电脑摇头光束灯（ROBE）-1500w beam</t>
  </si>
  <si>
    <t>电脑摇头光束灯（ROBE）-300w beam</t>
  </si>
  <si>
    <t>电脑摇头光束灯-其他</t>
  </si>
  <si>
    <t>电脑摇头染色灯（ROBE）-1200 Wash</t>
  </si>
  <si>
    <t>电脑摇头染色灯（VARI*LITE）</t>
  </si>
  <si>
    <t>电脑摇头染色灯（VARI*LITE）-3000 Wash</t>
  </si>
  <si>
    <t>电脑摇头染色灯（VARI*LITE）-3500 Wash</t>
  </si>
  <si>
    <t>电脑摇头染色灯（MARTIN）</t>
  </si>
  <si>
    <t>电脑摇头染色灯（MARTIN）-MAC 2000 P WASH</t>
  </si>
  <si>
    <t>电脑摇头染色灯（GTD）</t>
  </si>
  <si>
    <t>电脑摇头染色灯（FINE）-1200w</t>
  </si>
  <si>
    <t>电脑摇头染色灯（FINE）-1500w</t>
  </si>
  <si>
    <t>电脑摇头染色灯（OM）</t>
  </si>
  <si>
    <t>电脑摇头染色灯（其他品牌）</t>
  </si>
  <si>
    <t>电脑摇头图案灯（ROBE）</t>
  </si>
  <si>
    <t>电脑摇头图案灯（ROBE）-1200 Spot</t>
  </si>
  <si>
    <t>电脑摇头图案灯（ROBE）-1500 Spot</t>
  </si>
  <si>
    <t>电脑摇头图案灯（VARI*LITE）</t>
  </si>
  <si>
    <t>电脑摇头图案灯（VARI*LITE）-3000 Spot</t>
  </si>
  <si>
    <t>电脑摇头图案灯（VARI*LITE）-3500 Spot</t>
  </si>
  <si>
    <t>电脑摇头图案灯（MARTIN）</t>
  </si>
  <si>
    <t>电脑摇头图案灯（MARTIN）-MAC 2000 PROFILE</t>
  </si>
  <si>
    <t xml:space="preserve">电脑摇头图案灯（MARTIN）-MAC III </t>
  </si>
  <si>
    <t>电脑摇头图案灯（GTD）</t>
  </si>
  <si>
    <t>电脑摇头图案灯（FINE）</t>
  </si>
  <si>
    <t>电脑摇头图案灯（FINE）-1200w</t>
  </si>
  <si>
    <t>电脑摇头图案灯（FINE）-1500w</t>
  </si>
  <si>
    <t>电脑摇头图案灯（OM）</t>
  </si>
  <si>
    <t>三合一电脑灯</t>
  </si>
  <si>
    <t>LED摇头灯-（MAC）-  Aura Cardboard</t>
  </si>
  <si>
    <t xml:space="preserve">LED摇头灯-（Martin）- Mac 101 </t>
  </si>
  <si>
    <t>LED摇头灯（其他品牌）</t>
  </si>
  <si>
    <t>跃洋  1940B</t>
  </si>
  <si>
    <t>切割灯-1400w</t>
  </si>
  <si>
    <t>ACME  AECO10</t>
  </si>
  <si>
    <t>激光灯</t>
  </si>
  <si>
    <t>激光灯（全彩）-2W</t>
  </si>
  <si>
    <t>激光灯（全彩）-2.5W</t>
  </si>
  <si>
    <t>激光灯（全彩）-3W</t>
  </si>
  <si>
    <t>激光灯（全彩）-11W</t>
  </si>
  <si>
    <t>激光灯（全彩）-22W</t>
  </si>
  <si>
    <t>激光灯（全彩）-30W</t>
  </si>
  <si>
    <t>激光灯（全彩）-5W</t>
  </si>
  <si>
    <t>激光灯（全彩）-20W</t>
  </si>
  <si>
    <t>激光灯（绿色）-0.5W</t>
  </si>
  <si>
    <t>激光灯（绿色）-1.5W</t>
  </si>
  <si>
    <t>激光灯（绿色）-3W</t>
  </si>
  <si>
    <t>激光灯（绿色）-5W</t>
  </si>
  <si>
    <t>激光灯（绿色）-8W</t>
  </si>
  <si>
    <t>激光灯（绿色）-12W</t>
  </si>
  <si>
    <t>灯光控制台</t>
  </si>
  <si>
    <t>灯光控制台（AVOLITES PEARL）-2004 Controller</t>
  </si>
  <si>
    <t>灯光控制台（AVOLITES PEARL）-2008 Controller</t>
  </si>
  <si>
    <t>灯光控制台（AVOLITES PEARL）2010 Controller</t>
  </si>
  <si>
    <t>灯光控制台（AVOLITES PEARL）-其它型号</t>
  </si>
  <si>
    <t>灯光控制台（飞猪）-JANDS HOGⅡCONTROLLER  JANDS飞猪Ⅱ型</t>
  </si>
  <si>
    <t>灯光控制台（飞猪）-其它型号</t>
  </si>
  <si>
    <t>灯光控制台（MA Grand）-MA grandMA2 Light Console 调光台</t>
  </si>
  <si>
    <t>灯光控制台（MA Grand）-其他型号</t>
  </si>
  <si>
    <t>F2</t>
  </si>
  <si>
    <t>灯光控制台（其他品牌）</t>
  </si>
  <si>
    <t>硅箱</t>
  </si>
  <si>
    <t>12路可控硅箱</t>
  </si>
  <si>
    <t>24路可控硅箱</t>
  </si>
  <si>
    <t>36路可控硅箱</t>
  </si>
  <si>
    <t>其他硅箱</t>
  </si>
  <si>
    <t>灯光周边设备</t>
  </si>
  <si>
    <t>信号分配放大器-DMX分配器</t>
  </si>
  <si>
    <t>信号分配放大器-AVOLITES</t>
  </si>
  <si>
    <t>信号分配放大器（其他品牌）</t>
  </si>
  <si>
    <t>Mingle+主会场</t>
  </si>
  <si>
    <t>换色器</t>
  </si>
  <si>
    <t>LOGO灯片(单色）</t>
  </si>
  <si>
    <t>LOGO灯片(彩色）</t>
  </si>
  <si>
    <t>球面反色镜</t>
  </si>
  <si>
    <t>吊装葫芦（手动）0.5T</t>
  </si>
  <si>
    <t>吊装葫芦（手动）1.0T</t>
  </si>
  <si>
    <t>吊装葫芦（手动）2.0T</t>
  </si>
  <si>
    <t>吊装葫芦（手动）其他</t>
  </si>
  <si>
    <t>吊装葫芦（电动）0.5T</t>
  </si>
  <si>
    <t>吊装葫芦（电动）1.0T</t>
  </si>
  <si>
    <t>吊装葫芦（电动）2.0T</t>
  </si>
  <si>
    <t>吊装葫芦（电动）其他</t>
  </si>
  <si>
    <t>电动葫芦控制器-4路</t>
  </si>
  <si>
    <t>电动葫芦控制器-8路</t>
  </si>
  <si>
    <t>舞台特效设备</t>
  </si>
  <si>
    <t>舞台常规特效设备</t>
  </si>
  <si>
    <t>烟雾机</t>
  </si>
  <si>
    <t>二氧化碳气柱</t>
  </si>
  <si>
    <t>干冰机</t>
  </si>
  <si>
    <t>彩虹机</t>
  </si>
  <si>
    <t>彩带炮</t>
  </si>
  <si>
    <t>雪花机</t>
  </si>
  <si>
    <t>泡泡机</t>
  </si>
  <si>
    <t>纸炮机</t>
  </si>
  <si>
    <t>冷焰火</t>
  </si>
  <si>
    <t>其他周边设备</t>
  </si>
  <si>
    <t>数控系统</t>
  </si>
  <si>
    <t>电动升降系统-500KG数控葫芦</t>
  </si>
  <si>
    <t>电动升降系统-2ton/主结构/50M链长</t>
  </si>
  <si>
    <t>电动升降系统-1ton/辅助结构</t>
  </si>
  <si>
    <t>电动升降系统控制系统-20CH.</t>
  </si>
  <si>
    <t>Truss 架 520*720MM</t>
  </si>
  <si>
    <t>Truss 架 600*1200MM</t>
  </si>
  <si>
    <t xml:space="preserve"> H架(4m高)</t>
  </si>
  <si>
    <t>Layer架(5m)</t>
  </si>
  <si>
    <t>T型灯光架</t>
  </si>
  <si>
    <t>支</t>
  </si>
  <si>
    <t>手摇灯光架</t>
  </si>
  <si>
    <t>电脑</t>
  </si>
  <si>
    <t>IPAD</t>
  </si>
  <si>
    <t xml:space="preserve">笔记本电脑 NoteBook </t>
  </si>
  <si>
    <t>Layer架(6m)</t>
  </si>
  <si>
    <t>Layer架(2m*2m*4m)</t>
  </si>
  <si>
    <t>笔记本电脑 Macbook</t>
  </si>
  <si>
    <t>一体机</t>
  </si>
  <si>
    <t>手机</t>
  </si>
  <si>
    <t>iPhone</t>
  </si>
  <si>
    <t>其他手机</t>
  </si>
  <si>
    <t>打印机</t>
  </si>
  <si>
    <t>黑白激光打印机</t>
  </si>
  <si>
    <t>彩色打印机</t>
  </si>
  <si>
    <t>照片打印机</t>
  </si>
  <si>
    <t>微信照片打印机</t>
  </si>
  <si>
    <t>二维码打印机</t>
  </si>
  <si>
    <t>复印机</t>
  </si>
  <si>
    <t>网络设备</t>
  </si>
  <si>
    <t>4G网络设备</t>
  </si>
  <si>
    <t>SIM卡</t>
  </si>
  <si>
    <t>上网卡</t>
  </si>
  <si>
    <t>电力设备</t>
  </si>
  <si>
    <t>电源机柜 Power Box</t>
  </si>
  <si>
    <t>60KW 发电车</t>
  </si>
  <si>
    <t>100KW 发电车</t>
  </si>
  <si>
    <t>150KW 发电车</t>
  </si>
  <si>
    <t>200KW 发电车</t>
  </si>
  <si>
    <t>400KW 发电车</t>
  </si>
  <si>
    <t>500KW 发电车</t>
  </si>
  <si>
    <t>配电箱</t>
  </si>
  <si>
    <t>配电箱（200A）</t>
  </si>
  <si>
    <t>配电箱（400A）</t>
  </si>
  <si>
    <t>配电箱（其他）</t>
  </si>
  <si>
    <t>电线耗材</t>
  </si>
  <si>
    <t>国标10平方电缆</t>
  </si>
  <si>
    <t>国标16平方电缆</t>
  </si>
  <si>
    <t>国标25平方电缆</t>
  </si>
  <si>
    <t>国标50平方电缆</t>
  </si>
  <si>
    <t>国标70平方电缆</t>
  </si>
  <si>
    <t>国标95平方电缆</t>
  </si>
  <si>
    <t>国标100平方电缆</t>
  </si>
  <si>
    <t>国标120平方电缆</t>
  </si>
  <si>
    <t>过桥板 电缆过线板</t>
  </si>
  <si>
    <t>U型电缆压线槽</t>
  </si>
  <si>
    <t>PVC穿线管</t>
  </si>
  <si>
    <t>五孔面板</t>
  </si>
  <si>
    <t>多功能插线板</t>
  </si>
  <si>
    <t>公牛多项插排</t>
  </si>
  <si>
    <t>包装</t>
  </si>
  <si>
    <t>航空箱</t>
  </si>
  <si>
    <t>长焦镜头</t>
  </si>
  <si>
    <t>松下长焦镜头</t>
  </si>
  <si>
    <t>8小时1班，搭建+彩排+活动=9班</t>
  </si>
  <si>
    <t>班</t>
  </si>
  <si>
    <t>全频音柱</t>
  </si>
  <si>
    <t>德国SE A6</t>
  </si>
  <si>
    <t>低音音柱</t>
  </si>
  <si>
    <t>德国SE A6L</t>
  </si>
  <si>
    <t>ACME  3IP</t>
  </si>
  <si>
    <t>无线充电LED Par</t>
  </si>
  <si>
    <t>1218RGBW</t>
  </si>
  <si>
    <t>1. 如果同一报价项需要重复使用，请复制整行报价项并插入复制行，以继续报价，请勿自行添加空白行进行报价；
2. 如果所需报价项不在表内，请复制表内最后一行（其他-其他-“自定义填写”）报价项并插入复制行，自行填写报价项进行报价；
3. 区域，子区域，供应商补充描述，备注为选填项，若有需求可进行选填；
4. 单位分为两组，若一个报价项包含2组单位，则务必填写2组数量分别对应相应单位。</t>
  </si>
  <si>
    <t>切换台</t>
  </si>
  <si>
    <t>SNELL-Kahuna 9600（60P）</t>
  </si>
  <si>
    <t>SNELL-Kahuna 6400-6U CTO（60P）</t>
  </si>
  <si>
    <t>ROSS-Carboite PLUS （60P）</t>
  </si>
  <si>
    <t>GV-GV Kayanne（60P）</t>
  </si>
  <si>
    <t>FOR-A-HVS-2000 （60P）</t>
  </si>
  <si>
    <t>Newtek-TriCaster 855</t>
  </si>
  <si>
    <t>BMD-ATEM 2ME（50I）</t>
  </si>
  <si>
    <t>BMD-ATEM 1ME（50I）</t>
  </si>
  <si>
    <t>其他品牌</t>
  </si>
  <si>
    <t>ATEM2M/E</t>
  </si>
  <si>
    <t>字幕机</t>
  </si>
  <si>
    <t>DAYANG（大洋）-D3-CGLIVE-HD/3D PRO （60P）</t>
  </si>
  <si>
    <t>DAYANG（大洋）-D3-CGLIVE-HD/3D PRO 50I</t>
  </si>
  <si>
    <t>新奥特-国产 1920 1080 50i 1920 1080 50p</t>
  </si>
  <si>
    <t>新增需求</t>
  </si>
  <si>
    <t>ROSS-进口 1920 1080 50i 1920 1080 50p</t>
  </si>
  <si>
    <t>图文机</t>
  </si>
  <si>
    <t>VIZRT-Viz Engine</t>
  </si>
  <si>
    <t>奥威HDVG</t>
  </si>
  <si>
    <t>ROSS-Xpression（4路）（60P）</t>
  </si>
  <si>
    <t>ROSS-Xpression（2路）（60P）</t>
  </si>
  <si>
    <t>CW-4进4出/2T/32G（60P）</t>
  </si>
  <si>
    <t>慢放机</t>
  </si>
  <si>
    <t>EVS -XT3</t>
  </si>
  <si>
    <t>ROSS-Mira Replay-1User （60P）</t>
  </si>
  <si>
    <t>NewTek-3PLAY（8路）（50I）</t>
  </si>
  <si>
    <t>NewTek-3PLAY（4路）（60P）</t>
  </si>
  <si>
    <t>NewTek-3PLAY（4路）（50I）</t>
  </si>
  <si>
    <t>放像机</t>
  </si>
  <si>
    <t>视频矩阵</t>
  </si>
  <si>
    <t xml:space="preserve">SNELL-GV </t>
  </si>
  <si>
    <t>SNELL-VEGA400</t>
  </si>
  <si>
    <t>nevion-SL-3GHD64*64</t>
  </si>
  <si>
    <t>ROSS-NK-3G34 2RU 34*343G/HG/SG</t>
  </si>
  <si>
    <t>BMD-Smart Videohub 40*40(60P)</t>
  </si>
  <si>
    <t>监视器</t>
  </si>
  <si>
    <t>SONY（索尼）-LAM-A240</t>
  </si>
  <si>
    <t>Panasonic</t>
  </si>
  <si>
    <t>BT-LH1850W</t>
  </si>
  <si>
    <t>TH-50PH30C</t>
  </si>
  <si>
    <t>OSEE-MVM170</t>
  </si>
  <si>
    <t>盛火-SAM-170F</t>
  </si>
  <si>
    <t>在线包装系统</t>
  </si>
  <si>
    <t>示波器</t>
  </si>
  <si>
    <t>板卡及机箱</t>
  </si>
  <si>
    <t>图像格式转换器</t>
  </si>
  <si>
    <t>调色器</t>
  </si>
  <si>
    <t>加嵌器/解嵌器</t>
  </si>
  <si>
    <t>多画面分割器</t>
  </si>
  <si>
    <t>视频分配器</t>
  </si>
  <si>
    <t>HDA-1822</t>
  </si>
  <si>
    <t>视频光端机</t>
  </si>
  <si>
    <t>视频发送器</t>
  </si>
  <si>
    <t>TVU ONE</t>
  </si>
  <si>
    <t>模拟视分</t>
  </si>
  <si>
    <t>OB机</t>
  </si>
  <si>
    <t>传输设备</t>
  </si>
  <si>
    <t>及时回放系统</t>
  </si>
  <si>
    <t>evs'/汤姆逊/Newtek</t>
  </si>
  <si>
    <t>高清网络编码机</t>
  </si>
  <si>
    <t>MirrorIII</t>
  </si>
  <si>
    <t>TUV</t>
  </si>
  <si>
    <t>elemental</t>
  </si>
  <si>
    <t>Wowza ClearCaster(4K)</t>
  </si>
  <si>
    <t>服务器多平台分发系统</t>
  </si>
  <si>
    <t>服务器机房（国内）</t>
  </si>
  <si>
    <t>路</t>
  </si>
  <si>
    <t>服务器机房（国外）</t>
  </si>
  <si>
    <t>光纤传输系统</t>
  </si>
  <si>
    <t>Canare</t>
  </si>
  <si>
    <t>EXTRON</t>
  </si>
  <si>
    <t>SONY</t>
  </si>
  <si>
    <t>无线微波传输器</t>
  </si>
  <si>
    <t>中长距离传输 30米-80米</t>
  </si>
  <si>
    <t>超长距离传输 1公里-3公里</t>
  </si>
  <si>
    <t>视频转换器</t>
  </si>
  <si>
    <t>HDMI转SDI</t>
  </si>
  <si>
    <t xml:space="preserve">EFP系统 高清 </t>
  </si>
  <si>
    <t>辆</t>
  </si>
  <si>
    <r>
      <rPr>
        <sz val="10"/>
        <color theme="1"/>
        <rFont val="微软雅黑"/>
        <family val="2"/>
        <charset val="134"/>
      </rPr>
      <t xml:space="preserve">7.5英寸彩色液晶大寻 </t>
    </r>
    <r>
      <rPr>
        <sz val="10"/>
        <color theme="1"/>
        <rFont val="Arial Regular"/>
      </rPr>
      <t>Camero monitor</t>
    </r>
  </si>
  <si>
    <t>HDVF-L750//CCN</t>
  </si>
  <si>
    <t>数字视频BNC连接器  BNC</t>
  </si>
  <si>
    <t>BCP-C53A</t>
  </si>
  <si>
    <t>BMD</t>
  </si>
  <si>
    <t xml:space="preserve">EFP系统 音频 </t>
  </si>
  <si>
    <t>PH-1R5</t>
  </si>
  <si>
    <t xml:space="preserve">EFP系统 4K </t>
  </si>
  <si>
    <t>高清讯道系统</t>
  </si>
  <si>
    <t>4K转播车</t>
  </si>
  <si>
    <t>4K讯道系统</t>
  </si>
  <si>
    <t>无线图传</t>
  </si>
  <si>
    <t>卫星信号传输</t>
  </si>
  <si>
    <t>追踪器</t>
  </si>
  <si>
    <t>8通道编码服务器</t>
  </si>
  <si>
    <t>Arc-Video-Live-6608</t>
  </si>
  <si>
    <t>硬编解码</t>
  </si>
  <si>
    <t>重播服务器</t>
  </si>
  <si>
    <t>Dell Precision Rack 7910</t>
  </si>
  <si>
    <t>视频传输设备</t>
  </si>
  <si>
    <t>LiveU 200</t>
  </si>
  <si>
    <t>LiveU 500</t>
  </si>
  <si>
    <t>24口以上千兆交换机</t>
  </si>
  <si>
    <t>Riedel Compact传输</t>
  </si>
  <si>
    <t>Riedel Micon传输</t>
  </si>
  <si>
    <t>摄像设备</t>
  </si>
  <si>
    <t xml:space="preserve">摄像机 </t>
  </si>
  <si>
    <t>DV</t>
  </si>
  <si>
    <t>专业Betacam</t>
  </si>
  <si>
    <t>高清HD演播室</t>
  </si>
  <si>
    <t>EFP讯道摄像机</t>
  </si>
  <si>
    <t>SONY高清</t>
  </si>
  <si>
    <t>HDC2580//CL1CNB</t>
  </si>
  <si>
    <t>HITACHI高清</t>
  </si>
  <si>
    <t>PANASONIC高清</t>
  </si>
  <si>
    <t>SONY HDC-4300</t>
  </si>
  <si>
    <t>PANASONIC AK-UC4000（4k）</t>
  </si>
  <si>
    <t>袖珍摄像机</t>
  </si>
  <si>
    <t>AR摄像机</t>
  </si>
  <si>
    <t>高清摄像机（天眼）</t>
  </si>
  <si>
    <t>SONY-2580</t>
  </si>
  <si>
    <t>footage摄像机镜头</t>
  </si>
  <si>
    <t>SONY 广角</t>
  </si>
  <si>
    <t>只</t>
  </si>
  <si>
    <t>PANASONIC/富士 42倍长焦镜头</t>
  </si>
  <si>
    <t>PANASONIC/富士 72倍长焦镜头</t>
  </si>
  <si>
    <t>PANASONIC/富士 80倍长焦镜头</t>
  </si>
  <si>
    <t>CANON 佳能 122倍镜头</t>
  </si>
  <si>
    <t>CANON 佳能  hj 40倍镜头</t>
  </si>
  <si>
    <t>CANON 佳能 86倍镜头</t>
  </si>
  <si>
    <t>其他摄像机镜头</t>
  </si>
  <si>
    <t>Cannon HJ14×4.3</t>
  </si>
  <si>
    <t>Cannon HJ17×7.6</t>
  </si>
  <si>
    <t>Cannon HJ42×7.6</t>
  </si>
  <si>
    <t>76倍长焦镜头</t>
  </si>
  <si>
    <t>移轴镜头</t>
  </si>
  <si>
    <t>佳能 TS-E17mm</t>
  </si>
  <si>
    <t>佳能 TS-E45mm</t>
  </si>
  <si>
    <t>佳能 TS-90mm</t>
  </si>
  <si>
    <t xml:space="preserve">单反照相机 </t>
  </si>
  <si>
    <t>佳能 5D4</t>
  </si>
  <si>
    <t>佳能 1DX</t>
  </si>
  <si>
    <t>高清录像机</t>
  </si>
  <si>
    <t>其他品牌 BMD/AJA</t>
  </si>
  <si>
    <t>HyperDeck studio 4k/
KIPRO</t>
  </si>
  <si>
    <t>ATOMOS-ShoGun Stuido （60P）</t>
  </si>
  <si>
    <t>AJA（固态硬盘）</t>
  </si>
  <si>
    <t>BMD（固态硬盘）</t>
  </si>
  <si>
    <t>4K录像机</t>
  </si>
  <si>
    <t>AJA-Ki Pro Ultra Plus</t>
  </si>
  <si>
    <t>三维飞猫spider</t>
  </si>
  <si>
    <t>ROBYCAM-Robycam3D</t>
  </si>
  <si>
    <t>二维飞猫spider</t>
  </si>
  <si>
    <t>ROBYCAM-Robycam2D</t>
  </si>
  <si>
    <t>单线飞猫spider</t>
  </si>
  <si>
    <t>MOVICOM-NOX 1</t>
  </si>
  <si>
    <t>讯道机</t>
  </si>
  <si>
    <t>SONY（索尼）-HDC2580 （60P）</t>
  </si>
  <si>
    <t>SONY（索尼）-HDC2580 （50I）</t>
  </si>
  <si>
    <t>GrassValley-LDX 86 WorldCam（60P）</t>
  </si>
  <si>
    <t>HDCU2580/L CNB</t>
  </si>
  <si>
    <t>JIMMY Dolly</t>
  </si>
  <si>
    <t>电动轨道</t>
  </si>
  <si>
    <t>Ross</t>
  </si>
  <si>
    <t>脚架及附件</t>
  </si>
  <si>
    <t>TERIX</t>
  </si>
  <si>
    <t>TX-V20</t>
  </si>
  <si>
    <t>JIMMY JIB</t>
  </si>
  <si>
    <t>TRIANGLE PRO</t>
  </si>
  <si>
    <t>电动伸缩摇臂</t>
  </si>
  <si>
    <t>斯坦尼康无线跟焦器</t>
  </si>
  <si>
    <t>movcam</t>
  </si>
  <si>
    <t>摄影摄像滑轨</t>
  </si>
  <si>
    <t>硬件检测应用</t>
  </si>
  <si>
    <t>AIDA</t>
  </si>
  <si>
    <t>Mini SDI线材&amp;配件</t>
  </si>
  <si>
    <t>金属探测仪</t>
  </si>
  <si>
    <t>东美</t>
  </si>
  <si>
    <t>放音机</t>
  </si>
  <si>
    <t>录音机</t>
  </si>
  <si>
    <t>通话设备</t>
  </si>
  <si>
    <t>无线对讲系统主机</t>
  </si>
  <si>
    <t>Clear-com BS-210</t>
  </si>
  <si>
    <t>无线对讲系统分机</t>
  </si>
  <si>
    <t>Clear-com BP-210/HS16</t>
  </si>
  <si>
    <t>有线通话系统</t>
  </si>
  <si>
    <t>Artist 32</t>
  </si>
  <si>
    <t>RCP-1012</t>
  </si>
  <si>
    <t>DCP-1016</t>
  </si>
  <si>
    <t>无线通话系统</t>
  </si>
  <si>
    <t>BS750</t>
  </si>
  <si>
    <t>BP750</t>
  </si>
  <si>
    <t>通话主机及面板</t>
  </si>
  <si>
    <t>主动降噪通话耳机</t>
  </si>
  <si>
    <t>Telex-Echelon 25 XT</t>
  </si>
  <si>
    <t>降噪型通话耳机（单耳）</t>
  </si>
  <si>
    <t>TELEX</t>
  </si>
  <si>
    <t>选手及教练通话系统</t>
  </si>
  <si>
    <t>INSTEC-SW-1-X5</t>
  </si>
  <si>
    <t>Telex通话矩阵及面板</t>
  </si>
  <si>
    <t>话筒及附件</t>
  </si>
  <si>
    <t>评论席基站</t>
  </si>
  <si>
    <t>Sonifex CM-CU21</t>
  </si>
  <si>
    <t>光纤通讯设备</t>
  </si>
  <si>
    <t>光缆线缆</t>
  </si>
  <si>
    <t>无线天线</t>
  </si>
  <si>
    <t>无线通话腰包</t>
  </si>
  <si>
    <t>同步及其他</t>
  </si>
  <si>
    <t>Play游戏解决方案</t>
  </si>
  <si>
    <t>BMD-IOS系统</t>
  </si>
  <si>
    <t>minis-Android系统</t>
  </si>
  <si>
    <t>同步信号发生器</t>
  </si>
  <si>
    <t>TALLY</t>
  </si>
  <si>
    <t>电源及电池</t>
  </si>
  <si>
    <t>不间断电源UPS</t>
  </si>
  <si>
    <t>存储设备</t>
  </si>
  <si>
    <t>小寻像器</t>
  </si>
  <si>
    <t>帧同步板卡</t>
  </si>
  <si>
    <t>块</t>
  </si>
  <si>
    <t>视分板卡</t>
  </si>
  <si>
    <t>2x1 板卡</t>
  </si>
  <si>
    <t>加嵌板卡</t>
  </si>
  <si>
    <t>同步倒换器</t>
  </si>
  <si>
    <t>同步机</t>
  </si>
  <si>
    <t>直播转播赛事部分电力驳接</t>
  </si>
  <si>
    <t>信号增强设备</t>
  </si>
  <si>
    <t>SDI 信号中继器</t>
  </si>
  <si>
    <t>HDMI 延长器</t>
  </si>
  <si>
    <t>DVI70 米延长线</t>
  </si>
  <si>
    <t>SDI 光收发盒</t>
  </si>
  <si>
    <t>增强现实</t>
  </si>
  <si>
    <t>战术分析服务器+软件</t>
  </si>
  <si>
    <t>大屏播放服务器+软件</t>
  </si>
  <si>
    <t>包装服务器+软件</t>
  </si>
  <si>
    <t>特殊设备</t>
  </si>
  <si>
    <t xml:space="preserve">智能轨道监控机器人 </t>
  </si>
  <si>
    <t>延时设备</t>
  </si>
  <si>
    <t>高清视频周边产品</t>
  </si>
  <si>
    <t>Grass Valley T2-pro3</t>
  </si>
  <si>
    <t>云端</t>
  </si>
  <si>
    <t>场馆网络改造</t>
  </si>
  <si>
    <t>移动网络4G背包</t>
  </si>
  <si>
    <t>云端服务器租赁</t>
  </si>
  <si>
    <t>推流服务器租赁</t>
  </si>
  <si>
    <t>推流编码机</t>
  </si>
  <si>
    <t>GRUS</t>
  </si>
  <si>
    <t>Glive T25-5G</t>
  </si>
  <si>
    <t>板卡推流PC</t>
  </si>
  <si>
    <t>网络信源</t>
  </si>
  <si>
    <t>网络传输系统</t>
  </si>
  <si>
    <t>无线网络系统</t>
  </si>
  <si>
    <t>网线及其他</t>
  </si>
  <si>
    <t>路由器</t>
  </si>
  <si>
    <t>交换机</t>
  </si>
  <si>
    <t>DVI分配器</t>
  </si>
  <si>
    <t>视分器</t>
  </si>
  <si>
    <t>信号制式转换器</t>
  </si>
  <si>
    <t>导摄人员</t>
  </si>
  <si>
    <t>导演</t>
  </si>
  <si>
    <t>高级直播导演（director）</t>
  </si>
  <si>
    <t>直播活动总导演，曾任核心卫视频道或知名电视/网络节目的总导演或制片人</t>
  </si>
  <si>
    <t>中级直播导演（director）</t>
  </si>
  <si>
    <t>直播活动导演，曾任核心卫视频道或知名电视/网络节目的执行导演</t>
  </si>
  <si>
    <t>编导</t>
  </si>
  <si>
    <t>高级直播编导（scriptwriter）</t>
  </si>
  <si>
    <t>直播活动文案策划，曾任卫视频道/核心地面频道/核心网络视频平台的核心编导</t>
  </si>
  <si>
    <t>中级直播编导（tscriptwriter）</t>
  </si>
  <si>
    <t>直播活动文案策划，曾任卫视频道/核心地面频道/核心网络视频平台的主力编导</t>
  </si>
  <si>
    <t>导播</t>
  </si>
  <si>
    <t>高级导播（program director）</t>
  </si>
  <si>
    <t>曾任核心卫视频道、知名电视/网络节目、一线艺人演唱会/演出的导播</t>
  </si>
  <si>
    <t>导播助理/直播流程助理</t>
  </si>
  <si>
    <t>曾任大型节目、演出、发布会导播助理</t>
  </si>
  <si>
    <t>直播包装制作人员</t>
  </si>
  <si>
    <t>字幕制作（made）</t>
  </si>
  <si>
    <t>网络分发人员</t>
  </si>
  <si>
    <t>分发统筹（plan）</t>
  </si>
  <si>
    <t>大型赛事品牌发布活动相关经验丰富</t>
  </si>
  <si>
    <t>分发工程师（engineer）</t>
  </si>
  <si>
    <t>高级技术人员</t>
  </si>
  <si>
    <t>字幕技术员（profits）</t>
  </si>
  <si>
    <t>回放技术人员（replay）</t>
  </si>
  <si>
    <t>延时技术（delayed）</t>
  </si>
  <si>
    <t>大型赛事和品牌发布活动相关经验丰富</t>
  </si>
  <si>
    <t>高级微波技术（technology）</t>
  </si>
  <si>
    <t>高级天眼技术（technology）</t>
  </si>
  <si>
    <t>技术工程师</t>
  </si>
  <si>
    <t>虚拟包装系统工程师</t>
  </si>
  <si>
    <t>虚拟包装技术工程师</t>
  </si>
  <si>
    <t>虚拟包装原厂工程师</t>
  </si>
  <si>
    <t>播控工程师</t>
  </si>
  <si>
    <t>EVS 工程师</t>
  </si>
  <si>
    <t>EVS 操作员</t>
  </si>
  <si>
    <t>媒资管理工程师</t>
  </si>
  <si>
    <t>AR 数据读取技术工程师（外籍）</t>
  </si>
  <si>
    <t>大型活动/节目花絮纪录片（3-5分钟，简单包装/花字特效等）</t>
  </si>
  <si>
    <t>AR 数据读取技术工程师（国内）</t>
  </si>
  <si>
    <t>大型活动/节目花絮纪录片（5-10分钟，复杂包装/花字特效等）</t>
  </si>
  <si>
    <t>摄像人员</t>
  </si>
  <si>
    <t>轨道摄像师(camera)</t>
  </si>
  <si>
    <t>大型品牌发布活动相关摄影经验丰富</t>
  </si>
  <si>
    <t>斯坦尼康摄像师(Camera)</t>
  </si>
  <si>
    <t>摄影师(camera)</t>
  </si>
  <si>
    <t>其他特殊器材摄像师</t>
  </si>
  <si>
    <t>后期制作</t>
  </si>
  <si>
    <t>中级花絮片制作</t>
  </si>
  <si>
    <t>常规类节目的剪辑包装。价格仅供参考，后续合作将提供明细清单</t>
  </si>
  <si>
    <t>条</t>
  </si>
  <si>
    <t>高级花絮片制作</t>
  </si>
  <si>
    <t>大型真人秀节目的剪辑包装。价格仅供参考，后续合作将提供明细清单</t>
  </si>
  <si>
    <t>中级综艺节目制作</t>
  </si>
  <si>
    <t>期</t>
  </si>
  <si>
    <t>高级综艺节目制作</t>
  </si>
  <si>
    <t>曾任职电视台/相关摄像经验丰富</t>
  </si>
  <si>
    <t>现场剪辑</t>
  </si>
  <si>
    <t>中级导播（program director）</t>
  </si>
  <si>
    <t>曾任卫视频道、核心地面频道、核心网络视频平台的导播</t>
  </si>
  <si>
    <t>其他技术人员</t>
  </si>
  <si>
    <t>大型品牌发布活动相关经验丰富</t>
  </si>
  <si>
    <t>推流工程师</t>
  </si>
  <si>
    <t>技术保障人员</t>
  </si>
  <si>
    <t>高级EFP技术（technology）</t>
  </si>
  <si>
    <t>字幕机操控人员</t>
  </si>
  <si>
    <t>延时机操控人员</t>
  </si>
  <si>
    <t>摄像师(Video)</t>
  </si>
  <si>
    <t>摇臂摄像师(Camera)</t>
  </si>
  <si>
    <t>三脚架</t>
  </si>
  <si>
    <t>数字视频BNC连接器</t>
  </si>
  <si>
    <t>无线图传  VAXIS</t>
  </si>
  <si>
    <t>手持稳定器 DJI</t>
  </si>
  <si>
    <t>DJI RS3</t>
  </si>
  <si>
    <t>小摄影机  SONY</t>
  </si>
  <si>
    <t>延时机</t>
  </si>
  <si>
    <t>GrassValley T2 iDDR</t>
  </si>
  <si>
    <t>摄影机</t>
  </si>
  <si>
    <t>SONY FX3</t>
  </si>
  <si>
    <t>主播视频拍摄相关</t>
  </si>
  <si>
    <t>摄影配件</t>
  </si>
  <si>
    <t>监视器、稳定器、反光板、小拉车</t>
  </si>
  <si>
    <t>航拍器</t>
  </si>
  <si>
    <t>DJI 御3Pro</t>
  </si>
  <si>
    <t>大师镜头套组</t>
  </si>
  <si>
    <t>大三元+50定+90定，定焦焦段根据主播定位调整</t>
  </si>
  <si>
    <t>棒灯</t>
  </si>
  <si>
    <t>LED灯</t>
  </si>
  <si>
    <t>录音器材</t>
  </si>
  <si>
    <t>SONY D21</t>
  </si>
  <si>
    <t>创意设计制作</t>
  </si>
  <si>
    <t>平面设计制作</t>
  </si>
  <si>
    <t>平面拍摄</t>
  </si>
  <si>
    <t>字体设计</t>
  </si>
  <si>
    <t>视频制作</t>
  </si>
  <si>
    <t>实拍类</t>
  </si>
  <si>
    <t>城堡启动</t>
  </si>
  <si>
    <t>素材剪辑</t>
  </si>
  <si>
    <t>灯光秀结合倒计时</t>
  </si>
  <si>
    <t>开场表演视频</t>
  </si>
  <si>
    <t>动态主视觉</t>
  </si>
  <si>
    <t>颁奖视频</t>
  </si>
  <si>
    <t>版权音乐</t>
  </si>
  <si>
    <t>创意剪辑类</t>
  </si>
  <si>
    <t>重复</t>
  </si>
  <si>
    <t>获奖过场衔接视频72000元，9条</t>
  </si>
  <si>
    <t>活动环节配合视频</t>
  </si>
  <si>
    <t>简单动画类</t>
  </si>
  <si>
    <t>H5制作</t>
  </si>
  <si>
    <t>常规H5-首页</t>
  </si>
  <si>
    <t>常规H5-内页</t>
  </si>
  <si>
    <t>创意H5-核心页面</t>
  </si>
  <si>
    <t>创意H5-延展页面</t>
  </si>
  <si>
    <t>PPT/Keynote制作</t>
  </si>
  <si>
    <t>页面美化及动画效果</t>
  </si>
  <si>
    <t>签到系统</t>
  </si>
  <si>
    <t>签到系统 - FRID</t>
  </si>
  <si>
    <t>签到系统 - 二维码</t>
  </si>
  <si>
    <t>签到系统 - 条形码</t>
  </si>
  <si>
    <t>签到系统 - 手机签到</t>
  </si>
  <si>
    <t>签到系统 - 身份证签到</t>
  </si>
  <si>
    <t>签到系统 - 现场制证</t>
  </si>
  <si>
    <t>签到、会议平台租用</t>
  </si>
  <si>
    <t>签到系统 - 其他签到</t>
  </si>
  <si>
    <t>常规制作物</t>
  </si>
  <si>
    <t>T形引导牌/指引牌</t>
  </si>
  <si>
    <t>引导指示牌</t>
  </si>
  <si>
    <t>木质油画架指引牌+KT板裱写真画面， 600mm*900mm</t>
  </si>
  <si>
    <t>木质结构裱写真画面，带木质底座，黑色/白色写真封边，800mm*1800mm</t>
  </si>
  <si>
    <t>木质结构裱写真画面，带木质底座，黑色/白色写真封边，倒T，800mm*2000mm</t>
  </si>
  <si>
    <t>A板</t>
  </si>
  <si>
    <t>木质A板，裱高清写真，规格1000MM*2000MM</t>
  </si>
  <si>
    <t>铁架结构，含画面，规格1000MM*2000MM</t>
  </si>
  <si>
    <t>麦克风套</t>
  </si>
  <si>
    <t>PVC材质</t>
  </si>
  <si>
    <t>定制logo麦克风套</t>
  </si>
  <si>
    <t>油画架</t>
  </si>
  <si>
    <t>常规展具展架</t>
  </si>
  <si>
    <t>拉网展架</t>
  </si>
  <si>
    <t>3×3 铝合金架体，全铝合金壁厚1.5毫米全磁吸式网架</t>
  </si>
  <si>
    <t>3×3 画面，全铝合金壁厚1.5毫米全磁吸式网架</t>
  </si>
  <si>
    <t>3×4 铝合金架体，全铝合金壁厚1.5毫米全磁吸式网架</t>
  </si>
  <si>
    <t>3×4 画面，全铝合金壁厚1.5毫米全磁吸式网架</t>
  </si>
  <si>
    <t>德式展架</t>
  </si>
  <si>
    <t>德式展架，800MM*1200MM，包含相纸写真画面覆膜。</t>
  </si>
  <si>
    <t>德式展架，1200MM*2500MM，包含相纸写真画面覆膜。</t>
  </si>
  <si>
    <t>德式展架，1500MM*2500MM，包含相纸写真画面覆膜。</t>
  </si>
  <si>
    <t>德式展架，2500MM*3000MM，包含相纸写真画面覆膜。</t>
  </si>
  <si>
    <t>易拉宝</t>
  </si>
  <si>
    <t>铝合金支架;高光像纸单面四色喷绘画面;覆亮膜或亚膜 800MM*2000MM</t>
  </si>
  <si>
    <t>铝合金支架;高光像纸单面四色喷绘画面;覆亮膜或亚膜  1200MM*2000MM</t>
  </si>
  <si>
    <t>铝合金支架;高光像纸单面四色喷绘画面;覆亮膜或亚膜  1500MM*2000MM</t>
  </si>
  <si>
    <t>X展架</t>
  </si>
  <si>
    <t>铝合金支架；高光相纸四色喷绘画面；覆亮膜或亚膜 600MM*1600MM</t>
  </si>
  <si>
    <t>铝合金支架；高光相纸四色喷绘画面；覆亮膜或亚膜 800cm*1800MM</t>
  </si>
  <si>
    <t>铝合金支架；高光相纸四色喷绘画面；覆亮膜或亚膜 800cm*2000MM</t>
  </si>
  <si>
    <t>铝合金支架；高光相纸四色喷绘画面；覆亮膜或亚膜 1200cm*2000MM</t>
  </si>
  <si>
    <t>道旗</t>
  </si>
  <si>
    <t>大型道旗：高度4-6米，铝型材旗杆，配水座，旗帜布热转印旗面，旗面规格3.5*1米</t>
  </si>
  <si>
    <t>小型道旗：高度2-3米，铝型材旗杆，配水座，旗帜布热转印旗面，旗面规格1*0.5米</t>
  </si>
  <si>
    <t>水滴型道旗：高度3米，配底座，水滴形旗帜布热转印。</t>
  </si>
  <si>
    <t>门型展架</t>
  </si>
  <si>
    <t>铁架，PVC画面， 800MM*2000MM</t>
  </si>
  <si>
    <t>铁架，PVC画面， 1200cm*2000MM</t>
  </si>
  <si>
    <t>写真喷绘</t>
  </si>
  <si>
    <t>高光相纸写真喷绘</t>
  </si>
  <si>
    <t>高光/哑光相纸高清写真喷绘，含覆膜</t>
  </si>
  <si>
    <t>背胶相纸写真喷绘</t>
  </si>
  <si>
    <t>背胶相纸写真喷绘，含覆膜</t>
  </si>
  <si>
    <t>背胶PP写真喷绘</t>
  </si>
  <si>
    <t>背胶PP写真，含覆膜</t>
  </si>
  <si>
    <t>透明背胶</t>
  </si>
  <si>
    <t>透明背胶写真喷绘</t>
  </si>
  <si>
    <t>透明胶片</t>
  </si>
  <si>
    <t>透明胶片写真喷绘</t>
  </si>
  <si>
    <t>国产车贴写真喷绘</t>
  </si>
  <si>
    <t>进口3M车贴写真喷绘</t>
  </si>
  <si>
    <t>活动车身贴-GL8</t>
  </si>
  <si>
    <t>KT板写真</t>
  </si>
  <si>
    <t>KT板裱高清写真，含覆膜</t>
  </si>
  <si>
    <t>PVC板
（雪弗板写真喷绘）</t>
  </si>
  <si>
    <t>3MM PVC板裱高清写真，含覆膜</t>
  </si>
  <si>
    <t>5MM PVC板裱高清写真，含覆膜</t>
  </si>
  <si>
    <t>写真布写真喷绘</t>
  </si>
  <si>
    <t>写真布高清写真喷绘</t>
  </si>
  <si>
    <t>灯箱片写真喷绘</t>
  </si>
  <si>
    <t>灯箱片高清写真喷绘-正喷</t>
  </si>
  <si>
    <t>灯箱片高清写真喷绘-背喷</t>
  </si>
  <si>
    <t>地贴</t>
  </si>
  <si>
    <t>宝丽布写真喷绘</t>
  </si>
  <si>
    <t>宝丽布高清写真喷绘</t>
  </si>
  <si>
    <t>黑白布写真喷绘</t>
  </si>
  <si>
    <t>黑白布高清写真喷绘</t>
  </si>
  <si>
    <t>网格布写真喷绘</t>
  </si>
  <si>
    <t>网格布高清写真喷绘</t>
  </si>
  <si>
    <t>银雕布写真喷绘</t>
  </si>
  <si>
    <t>银雕布高清写真喷绘</t>
  </si>
  <si>
    <t>单透贴写真喷绘</t>
  </si>
  <si>
    <t>单透贴高清写真喷绘</t>
  </si>
  <si>
    <t>条幅布写真喷绘</t>
  </si>
  <si>
    <t>条幅布高清写真喷绘</t>
  </si>
  <si>
    <t>刀刮布写真喷绘</t>
  </si>
  <si>
    <t>刀刮布高清写真喷绘</t>
  </si>
  <si>
    <t>签到背景板</t>
  </si>
  <si>
    <t>两个酒店</t>
  </si>
  <si>
    <t>韩国布写真喷绘</t>
  </si>
  <si>
    <t>韩国布高清写真喷绘</t>
  </si>
  <si>
    <t>油画布写真喷绘</t>
  </si>
  <si>
    <t>油画布高清写真喷绘</t>
  </si>
  <si>
    <t>亚克力喷绘写真</t>
  </si>
  <si>
    <t>UV平板喷绘写真</t>
  </si>
  <si>
    <t>贡缎热转印</t>
  </si>
  <si>
    <t>200G贡缎热转印</t>
  </si>
  <si>
    <t>绷布拉网画面</t>
  </si>
  <si>
    <t>260g布面热转印</t>
  </si>
  <si>
    <t>灯布</t>
  </si>
  <si>
    <t>灯布写真喷绘</t>
  </si>
  <si>
    <t>横幅</t>
  </si>
  <si>
    <t>彩色</t>
  </si>
  <si>
    <t>单色</t>
  </si>
  <si>
    <t>手绘</t>
  </si>
  <si>
    <t>墙面手绘</t>
  </si>
  <si>
    <t>涂鸦绘画</t>
  </si>
  <si>
    <t>3D画</t>
  </si>
  <si>
    <t>印刷物料</t>
  </si>
  <si>
    <t>主持人/嘉宾手卡</t>
  </si>
  <si>
    <t>纸质，300克亚粉，150mm * 100mm</t>
  </si>
  <si>
    <t>定制画面</t>
  </si>
  <si>
    <t>桌卡</t>
  </si>
  <si>
    <t>亚克力三角桌卡</t>
  </si>
  <si>
    <t>200G铜版纸单面印刷180*80  +亚克力卡套</t>
  </si>
  <si>
    <t>台卡</t>
  </si>
  <si>
    <t>A4签到处水牌 ，含亚克力外壳</t>
  </si>
  <si>
    <t>邀请函</t>
  </si>
  <si>
    <t>250克铜版纸, 210×120mm(成品),双面四色印刷</t>
  </si>
  <si>
    <t>300克双铜纸, 120×180mm(成品),双面四色印刷</t>
  </si>
  <si>
    <t>300克特种银白珠光纸, 140×100mm(成品),双面四色印刷</t>
  </si>
  <si>
    <t>抽奖券</t>
  </si>
  <si>
    <t>157克铜版纸，210*85mm，双面四色印刷</t>
  </si>
  <si>
    <t>封套</t>
  </si>
  <si>
    <t>300克铜版纸，210mm*300mm*70mm，双面四色印刷</t>
  </si>
  <si>
    <t>胸卡 胸牌</t>
  </si>
  <si>
    <t>pvc材质+卡绳(带logo)</t>
  </si>
  <si>
    <r>
      <rPr>
        <sz val="10"/>
        <rFont val="微软雅黑"/>
        <family val="2"/>
        <charset val="134"/>
      </rPr>
      <t>pvc材质+卡绳(不带logo)</t>
    </r>
  </si>
  <si>
    <t>哑粉纸+卡绳(带logo)+pvc套</t>
  </si>
  <si>
    <t>哑粉纸+卡绳(不带logo)+pvc套</t>
  </si>
  <si>
    <t>礼品/手提袋</t>
  </si>
  <si>
    <t>210G哑光铜版纸单面4色印，覆膜，成品200*230*90，打孔穿绳</t>
  </si>
  <si>
    <t>250G哑光铜版纸单面4色印，覆膜，成品230*200*90，打孔穿绳</t>
  </si>
  <si>
    <t>250G哑光铜版纸单面4色印，覆膜，成品320*250*160，打孔穿绳</t>
  </si>
  <si>
    <t>250G哑光铜版纸单面4色印，覆膜，成品400*300*80，打孔穿绳</t>
  </si>
  <si>
    <t>pvc背胶，210mm * 150mm</t>
  </si>
  <si>
    <t>海报</t>
  </si>
  <si>
    <t>157克铜版纸，570*840mm，单面4色印刷</t>
  </si>
  <si>
    <t>200克铜版纸，570*840mm，单面4色印刷</t>
  </si>
  <si>
    <t>210克铜版纸，570*840mm，数码印刷</t>
  </si>
  <si>
    <t>三折页</t>
  </si>
  <si>
    <t>157克铜板纸，630*285mm， 双面4色印刷（0-500张）</t>
  </si>
  <si>
    <t>157克铜板纸，630*285mm， 双面4色印刷（501-10000张）</t>
  </si>
  <si>
    <t>157克铜板纸，630*285mm， 双面4色印刷（10000张以上）</t>
  </si>
  <si>
    <t>单页</t>
  </si>
  <si>
    <t>157克铜板纸，210*285mm， 双面4色印刷（0-2000张）</t>
  </si>
  <si>
    <t>157克铜板纸，210*285mm， 双面4色印刷（2000张以上）</t>
  </si>
  <si>
    <t>停车证</t>
  </si>
  <si>
    <t>200G铜版纸单面4色印刷，A4规格，塑封</t>
  </si>
  <si>
    <t>定制车头牌</t>
  </si>
  <si>
    <t>指示牌</t>
  </si>
  <si>
    <t>停车场指引</t>
  </si>
  <si>
    <t>椅背贴</t>
  </si>
  <si>
    <t>嘉宾胸贴</t>
  </si>
  <si>
    <t>静电贴</t>
  </si>
  <si>
    <t>水瓶贴</t>
  </si>
  <si>
    <t>常规物料</t>
  </si>
  <si>
    <t>鲜花</t>
  </si>
  <si>
    <t>演讲台花</t>
  </si>
  <si>
    <t>接待台花</t>
  </si>
  <si>
    <t>签到台花</t>
  </si>
  <si>
    <t>宴会桌花</t>
  </si>
  <si>
    <t>嘉宾胸花</t>
  </si>
  <si>
    <t>接机牌</t>
  </si>
  <si>
    <t>KT版裱写真+专用金属手柄  42cm × 59.4 cm</t>
  </si>
  <si>
    <t>接机牌（VIP/嘉宾）、引领牌</t>
  </si>
  <si>
    <t>车牌</t>
  </si>
  <si>
    <t>KT板裱写真 42cm × 59.4 cm</t>
  </si>
  <si>
    <t>抽奖箱</t>
  </si>
  <si>
    <t>亚克力抽奖箱，成品30*30*30CM，顶部圆孔，裱写真画面</t>
  </si>
  <si>
    <t>KT板裱写真 ，成品50*50*50CM,顶部圆孔。</t>
  </si>
  <si>
    <t>麦标</t>
  </si>
  <si>
    <t>KT板</t>
  </si>
  <si>
    <t>麦套</t>
  </si>
  <si>
    <t>雪弗板</t>
  </si>
  <si>
    <t>亚克力贴画</t>
  </si>
  <si>
    <t>身份卡</t>
  </si>
  <si>
    <t>4色印刷</t>
  </si>
  <si>
    <t>奖品</t>
  </si>
  <si>
    <t>奖杯</t>
  </si>
  <si>
    <t>常规造型</t>
  </si>
  <si>
    <t>水晶奖杯</t>
  </si>
  <si>
    <t>金属奖杯</t>
  </si>
  <si>
    <t>定制异形奖杯</t>
  </si>
  <si>
    <t>奖状</t>
  </si>
  <si>
    <t>写真铜版纸定制，外部硬纸板封壳</t>
  </si>
  <si>
    <t>奖品/奖金</t>
  </si>
  <si>
    <t>服装</t>
  </si>
  <si>
    <t>工作人员服装</t>
  </si>
  <si>
    <t>全新短袖/长袖T恤，丝网印制logo</t>
  </si>
  <si>
    <t>件</t>
  </si>
  <si>
    <t>全新拉链/套头卫衣，丝网印制logo</t>
  </si>
  <si>
    <t>礼仪小姐服装</t>
  </si>
  <si>
    <t>春夏装</t>
  </si>
  <si>
    <t>秋冬装</t>
  </si>
  <si>
    <t>演出服装</t>
  </si>
  <si>
    <t>演艺人员服装</t>
  </si>
  <si>
    <t>1.11硬照拍摄服装</t>
  </si>
  <si>
    <t>预留主播表演服装费</t>
  </si>
  <si>
    <t>人偶服装</t>
  </si>
  <si>
    <t>脚本制作</t>
  </si>
  <si>
    <t>小视频分镜脚本制作</t>
  </si>
  <si>
    <t>主播签到台零食角搭建</t>
  </si>
  <si>
    <t>定制房卡套</t>
  </si>
  <si>
    <t>定制点餐餐券</t>
  </si>
  <si>
    <t>抱枕</t>
  </si>
  <si>
    <t>logo纸巾</t>
  </si>
  <si>
    <t>定制logo矿泉水</t>
  </si>
  <si>
    <t>瓶</t>
  </si>
  <si>
    <t>特色披肩</t>
  </si>
  <si>
    <t>定制晚宴桌陈装饰</t>
  </si>
  <si>
    <t>魔法棒+道具</t>
  </si>
  <si>
    <t>专业人员</t>
  </si>
  <si>
    <t>灯光师</t>
  </si>
  <si>
    <t>助理灯光师-初级(8小时，含餐费）</t>
  </si>
  <si>
    <t>普通灯光师-初级(8小时，含餐费）</t>
  </si>
  <si>
    <t>资深灯光师-中级(8小时，含餐费）</t>
  </si>
  <si>
    <t>按照天报价</t>
  </si>
  <si>
    <t>8:00-24:00，工作8小时记1天，彩排日+活动日=4天</t>
  </si>
  <si>
    <t>知名灯光师(8小时，含餐费）</t>
  </si>
  <si>
    <t>音响师</t>
  </si>
  <si>
    <t>助理音响师-初级(8小时，含餐费）</t>
  </si>
  <si>
    <t>普通音响师-初级(8小时，含餐费）</t>
  </si>
  <si>
    <t>资深音响师-中级(8小时，含餐费）</t>
  </si>
  <si>
    <t>知名音响师(8小时，含餐费）</t>
  </si>
  <si>
    <t>视频技术员</t>
  </si>
  <si>
    <t>助理视频技术员-初级(8小时，含餐费）</t>
  </si>
  <si>
    <t>普通视频技术员-中级(8小时，含餐费）</t>
  </si>
  <si>
    <t>资深视频技术员-高级(8小时，含餐费）</t>
  </si>
  <si>
    <t>知名视频技术员(8小时，含餐费）</t>
  </si>
  <si>
    <t>直转播技术人员(8小时，含餐费）</t>
  </si>
  <si>
    <t>电脑初级工程师(8小时，含餐费）</t>
  </si>
  <si>
    <t>电脑中级工程师(8小时，含餐费）</t>
  </si>
  <si>
    <t>电脑高级工程师(8小时，含餐费）</t>
  </si>
  <si>
    <t>AR技术人员(8小时，含餐费）</t>
  </si>
  <si>
    <t>其他技术工程师(8小时，含餐费）</t>
  </si>
  <si>
    <t>化妆造型</t>
  </si>
  <si>
    <t>助理化妆造型师-初级(8小时，含餐费）</t>
  </si>
  <si>
    <t>普通化妆造型师-中级(8小时，含餐费）</t>
  </si>
  <si>
    <t>主播图片拍摄相关</t>
  </si>
  <si>
    <t>1.12-1.13 盛典&amp;晚宴，20人跟妆</t>
  </si>
  <si>
    <t>资深化妆造型师-高级(8小时，含餐费）</t>
  </si>
  <si>
    <t>1.10-1.11 12位主播视频拍摄，妆造</t>
  </si>
  <si>
    <t>1.12-1.13 盛典&amp;晚宴，20人妆造</t>
  </si>
  <si>
    <t>知名化妆造型师(8小时，含餐费）</t>
  </si>
  <si>
    <t>现场背景音乐剪辑</t>
  </si>
  <si>
    <t>剪辑</t>
  </si>
  <si>
    <t>视频剪辑</t>
  </si>
  <si>
    <t>总结视频1min</t>
  </si>
  <si>
    <t>摄像</t>
  </si>
  <si>
    <t>摄像助理-初级(8小时，含餐费）</t>
  </si>
  <si>
    <t>普通级别摄像-中级(8小时，含餐费）</t>
  </si>
  <si>
    <t>资深级别摄像-中级(8小时，含餐费）</t>
  </si>
  <si>
    <t>1.12 机场拍摄，工作8小时计1天，8:00-21:00，计2天</t>
  </si>
  <si>
    <t>为了压缩整体成本，原高级调整为中级</t>
  </si>
  <si>
    <t>知名摄像(8小时，含餐费）</t>
  </si>
  <si>
    <t>录音师</t>
  </si>
  <si>
    <t>录音师助理-初级(8小时，含餐费）</t>
  </si>
  <si>
    <t>普通级别录音师-中级(8小时，含餐费）</t>
  </si>
  <si>
    <t>摄影（含机器）</t>
  </si>
  <si>
    <t>摄影助理-初级(8小时，含餐费）</t>
  </si>
  <si>
    <t>普通级别摄影-中级(8小时，含餐费）</t>
  </si>
  <si>
    <t>资深级别摄影-高级(8小时，含餐费）</t>
  </si>
  <si>
    <t>资深级别摄影-中级(8小时，含餐费）</t>
  </si>
  <si>
    <t>1.13 现场拍摄，含空镜</t>
  </si>
  <si>
    <t>知名摄影(8小时，含餐费）</t>
  </si>
  <si>
    <t>延时摄影师(8小时，含餐费）</t>
  </si>
  <si>
    <t>航拍摄影师(8小时，含餐费）</t>
  </si>
  <si>
    <t>照片后期处理(8小时，含餐费）</t>
  </si>
  <si>
    <t>1.11 12位主播硬照修图</t>
  </si>
  <si>
    <t>空镜处理+活动后照片处理，计2天</t>
  </si>
  <si>
    <t>其他专业人员</t>
  </si>
  <si>
    <t>普通解说(8小时，含餐费）</t>
  </si>
  <si>
    <t>资深解说(8小时，含餐费）</t>
  </si>
  <si>
    <t>裁判(8小时，含餐费）</t>
  </si>
  <si>
    <t>讲师(8小时，含餐费）</t>
  </si>
  <si>
    <t>演艺人员</t>
  </si>
  <si>
    <t>导演助理-初级</t>
  </si>
  <si>
    <t>资深级别导演-中级</t>
  </si>
  <si>
    <t>资深级别导演-高级</t>
  </si>
  <si>
    <t>知名导演-知名</t>
  </si>
  <si>
    <t>主持人</t>
  </si>
  <si>
    <t>普通单语主持人</t>
  </si>
  <si>
    <t>导演助理</t>
  </si>
  <si>
    <t>导演助理-中级</t>
  </si>
  <si>
    <t>资深单语主持人</t>
  </si>
  <si>
    <t>1.13 盛典&amp;晚宴</t>
  </si>
  <si>
    <t>普通双语主持人</t>
  </si>
  <si>
    <t>资深双语主持人</t>
  </si>
  <si>
    <t>著名电台级主持人</t>
  </si>
  <si>
    <t>明星电视台级主持人</t>
  </si>
  <si>
    <t>团体组合</t>
  </si>
  <si>
    <t>国内普通团体</t>
  </si>
  <si>
    <t>外籍普通团体</t>
  </si>
  <si>
    <t>国内资深团体</t>
  </si>
  <si>
    <t>外籍资深团体</t>
  </si>
  <si>
    <t>艺人</t>
  </si>
  <si>
    <t>国内普通艺人</t>
  </si>
  <si>
    <t>外籍普通艺人</t>
  </si>
  <si>
    <t>国内资深艺人</t>
  </si>
  <si>
    <t>外籍资深艺人</t>
  </si>
  <si>
    <t>二线艺人</t>
  </si>
  <si>
    <t>一线艺人</t>
  </si>
  <si>
    <t>明星艺人</t>
  </si>
  <si>
    <t>专业Cos Play演出</t>
  </si>
  <si>
    <t>模特</t>
  </si>
  <si>
    <t>国内普通模特</t>
  </si>
  <si>
    <t>国内资深模特</t>
  </si>
  <si>
    <t>外籍模特</t>
  </si>
  <si>
    <t>编舞</t>
  </si>
  <si>
    <t>普通编舞</t>
  </si>
  <si>
    <t>资深级别编舞</t>
  </si>
  <si>
    <t>知名编舞</t>
  </si>
  <si>
    <t>舞者</t>
  </si>
  <si>
    <t>外籍普通舞者</t>
  </si>
  <si>
    <t>国内资深舞者</t>
  </si>
  <si>
    <t>开场舞与乐队</t>
  </si>
  <si>
    <t>外籍资深舞者</t>
  </si>
  <si>
    <t>演奏人员</t>
  </si>
  <si>
    <t>国内普通演奏</t>
  </si>
  <si>
    <t>外籍普通演奏</t>
  </si>
  <si>
    <t>国内资深演奏</t>
  </si>
  <si>
    <t>外籍资深演奏</t>
  </si>
  <si>
    <t>唱片调音师/DJ</t>
  </si>
  <si>
    <t>国内普通调音师</t>
  </si>
  <si>
    <t>外籍普通调音师</t>
  </si>
  <si>
    <t>国内资深调音师</t>
  </si>
  <si>
    <t>外籍资深调音师</t>
  </si>
  <si>
    <t>其他表演人员</t>
  </si>
  <si>
    <t>魔术表演</t>
  </si>
  <si>
    <t>杂技表演</t>
  </si>
  <si>
    <t>服务人员</t>
  </si>
  <si>
    <t>礼仪人员</t>
  </si>
  <si>
    <t>专业礼仪(8小时，含餐费）</t>
  </si>
  <si>
    <t>服务员</t>
  </si>
  <si>
    <t>调酒师(8小时，含餐费）</t>
  </si>
  <si>
    <t>工人</t>
  </si>
  <si>
    <t>工人管理人员(8小时，含餐费）</t>
  </si>
  <si>
    <t>场地搭建工人(8小时，含餐费）</t>
  </si>
  <si>
    <t>设备搭建工人(8小时，含餐费）</t>
  </si>
  <si>
    <t>工作8小时记1天，搭建日全天24小时施工计3天</t>
  </si>
  <si>
    <t>撤场工人(8小时，含餐费）</t>
  </si>
  <si>
    <t>8小时一班，活动日18点后记1天，24点后通宵记2天，共3天</t>
  </si>
  <si>
    <t>高空作业工人(8小时，含餐费）</t>
  </si>
  <si>
    <t>8小时一班，搭建日+撤场日=6天</t>
  </si>
  <si>
    <t>木工(8小时，含餐费）</t>
  </si>
  <si>
    <t>工作8小时计1天，搭建日前一晚通宵+搭建日通宵=5天</t>
  </si>
  <si>
    <t>电工(8小时，含餐费）</t>
  </si>
  <si>
    <t>油漆工(8小时，含餐费）</t>
  </si>
  <si>
    <t>美工(8小时，含餐费）</t>
  </si>
  <si>
    <t>电焊工(8小时，含餐费）</t>
  </si>
  <si>
    <t>包装工(8小时，含餐费）</t>
  </si>
  <si>
    <t>打磨工(8小时，含餐费）</t>
  </si>
  <si>
    <t>值班工人(8小时，含餐费）</t>
  </si>
  <si>
    <t>搬运工人(8小时，含餐费）</t>
  </si>
  <si>
    <t>清洁工人(8小时，含餐费）</t>
  </si>
  <si>
    <t>安保人员</t>
  </si>
  <si>
    <t>普通级别(8小时，含餐费）</t>
  </si>
  <si>
    <t>地毯工</t>
  </si>
  <si>
    <t>8小时/班，活动日超时4小时以上记1个班，活动日早9:00-晚10*00，共计13小时，3个班</t>
  </si>
  <si>
    <t>为了压缩整体成本，整体调整了安保级别</t>
  </si>
  <si>
    <t>名人特殊安全级别(8小时，含餐费）</t>
  </si>
  <si>
    <t>安检人员(8小时，含餐费）</t>
  </si>
  <si>
    <t>翻译速记</t>
  </si>
  <si>
    <t>口译及交传翻译人员(8小时，含餐费）</t>
  </si>
  <si>
    <t>同声传译(8小时，含餐费）</t>
  </si>
  <si>
    <t>笔译</t>
  </si>
  <si>
    <t>千字</t>
  </si>
  <si>
    <t>速记员(8小时，含餐费）</t>
  </si>
  <si>
    <t>其他服务人员</t>
  </si>
  <si>
    <t>兼职（8小时，含餐费）</t>
  </si>
  <si>
    <t>9:00-21:00，工作8小时记1天，超时4小时记1天，搭建日+彩排日+活动日=6天</t>
  </si>
  <si>
    <t>兼职</t>
  </si>
  <si>
    <t>小时</t>
  </si>
  <si>
    <t>志愿者（8小时，含餐费）</t>
  </si>
  <si>
    <t>志愿者</t>
  </si>
  <si>
    <t>兼职加班费</t>
  </si>
  <si>
    <t>现场测量工程师(8小时，含餐费）</t>
  </si>
  <si>
    <t>后勤管理人员(8小时，含餐费）</t>
  </si>
  <si>
    <t>物料维护人员(8小时，含餐费）</t>
  </si>
  <si>
    <t>夜间看场</t>
  </si>
  <si>
    <t>晚</t>
  </si>
  <si>
    <t>1.12/1.13机场工作人员</t>
  </si>
  <si>
    <t>1.12-14日 酒店嘉宾接待人员</t>
  </si>
  <si>
    <t>1.12/1.13 酒店指引/物料摆放人员</t>
  </si>
  <si>
    <t>车辆物流</t>
  </si>
  <si>
    <t>运营车辆</t>
  </si>
  <si>
    <t>豪华轿车-奥迪A6(次）</t>
  </si>
  <si>
    <t>次</t>
  </si>
  <si>
    <t>商务乘用车-GL8(次）</t>
  </si>
  <si>
    <t>非昆明本地用车，500元（含100公里4小时），昆明机场-弥勒酒店往返300公里，100公里以外每公里10元，超出+空驶100公里，计算为100公里*10元=1000元，（以上价格含高速费及油费）</t>
  </si>
  <si>
    <t>1.12 嘉宾接/送机</t>
  </si>
  <si>
    <t>趟</t>
  </si>
  <si>
    <t>中型车-考斯特(次）</t>
  </si>
  <si>
    <t>市内大巴(次）</t>
  </si>
  <si>
    <t>城际大巴(次）</t>
  </si>
  <si>
    <t>豪华轿车-奥迪A6(天）</t>
  </si>
  <si>
    <t>商务乘用车-GL8(天）</t>
  </si>
  <si>
    <t>1月12日含接机+弥勒用车+司机食宿2500元（司机食宿200元，当天包车1300元，1000元接机）
1月13日含弥勒用车+司机食宿1500元（包车1300，食宿200）
1月14日含送机+弥勒用车2300元（当天包车1300元，1000元送机）</t>
  </si>
  <si>
    <t>1.12-13-14 备车</t>
  </si>
  <si>
    <t>实际使用结算</t>
  </si>
  <si>
    <t>1.12/13 昆明机场备车</t>
  </si>
  <si>
    <t>活动现场摆渡用车
1月11日含接机+弥勒用车+司机食宿，2500元（司机食宿200元，当天包车1300元，1000元接机）
1月12日含弥勒用车+司机食宿，1500元（包车1300，食宿200）
1月14日含送机+弥勒用车，2300元（当天包车1300元，1000元送机）</t>
  </si>
  <si>
    <t>1.11/12/13 酒店会场备车</t>
  </si>
  <si>
    <t>中型车-考斯特(天）-18人</t>
  </si>
  <si>
    <t>中型车-考斯特(天）-30人</t>
  </si>
  <si>
    <t>50人座大巴车(金龙)</t>
  </si>
  <si>
    <t>50人座大巴车(宇通)</t>
  </si>
  <si>
    <t>50人座大巴车(现代)</t>
  </si>
  <si>
    <t>市内大巴(天）</t>
  </si>
  <si>
    <t>货车-市内运输</t>
  </si>
  <si>
    <t>金杯车运输</t>
  </si>
  <si>
    <t>4.2m 货车</t>
  </si>
  <si>
    <t>6.2m 货车</t>
  </si>
  <si>
    <t xml:space="preserve">  </t>
  </si>
  <si>
    <t>7.2m 货车</t>
  </si>
  <si>
    <t>9.6m 货车</t>
  </si>
  <si>
    <t>12.5m 货车</t>
  </si>
  <si>
    <t>15m 货车</t>
  </si>
  <si>
    <t>17.5m 货车</t>
  </si>
  <si>
    <t>货车-城际运输</t>
  </si>
  <si>
    <t>公里</t>
  </si>
  <si>
    <t>运输人员</t>
  </si>
  <si>
    <t>司机</t>
  </si>
  <si>
    <t>其他交通物流费用</t>
  </si>
  <si>
    <t>超时超里程费用</t>
  </si>
  <si>
    <t>停车费</t>
  </si>
  <si>
    <t>仓储费用</t>
  </si>
  <si>
    <t>快递费用</t>
  </si>
  <si>
    <t>废料处理</t>
  </si>
  <si>
    <t>车</t>
  </si>
  <si>
    <t>公关传播服务</t>
  </si>
  <si>
    <t>传播素材</t>
  </si>
  <si>
    <t>长图</t>
  </si>
  <si>
    <t>微信/微博软文撰写</t>
  </si>
  <si>
    <t>传播素材投放</t>
  </si>
  <si>
    <t>自媒体</t>
  </si>
  <si>
    <t>网络媒体</t>
  </si>
  <si>
    <t>嘉宾邀请及管理</t>
  </si>
  <si>
    <t>KOL邀请</t>
  </si>
  <si>
    <t>其他服务费用</t>
  </si>
  <si>
    <t>活动评估报告</t>
  </si>
  <si>
    <t>评估机构聘请费</t>
  </si>
  <si>
    <t>评估报告制作费</t>
  </si>
  <si>
    <t>活动保险</t>
  </si>
  <si>
    <t>旅游保险，人身意外保额100万</t>
  </si>
  <si>
    <t>活动期间嘉宾意外保险</t>
  </si>
  <si>
    <t>安保费用</t>
  </si>
  <si>
    <t>手持金属检测器</t>
  </si>
  <si>
    <t>安检门</t>
  </si>
  <si>
    <t>其他安保费用</t>
  </si>
  <si>
    <t>守护巡岗</t>
  </si>
  <si>
    <t>AV负责人(8小时）</t>
  </si>
  <si>
    <t>9:00-23:00，工作8小时记1天，搭建日+彩排日+活动日=6天</t>
  </si>
  <si>
    <t>搭建负责人(8小时）</t>
  </si>
  <si>
    <t>第三方负责人(8小时）</t>
  </si>
  <si>
    <t>后勤管理负责人(8小时）</t>
  </si>
  <si>
    <t>物料负责人(8小时）</t>
  </si>
  <si>
    <t xml:space="preserve"> </t>
  </si>
  <si>
    <t>酒店负责人(8小时）</t>
  </si>
  <si>
    <t>机场负责人员(8小时）</t>
  </si>
  <si>
    <t>技术统筹(8小时，含餐费）</t>
  </si>
  <si>
    <t>实报实销，以实际为准</t>
  </si>
  <si>
    <t>网络搭建</t>
  </si>
  <si>
    <t>花艺师</t>
  </si>
  <si>
    <t>8小时一班</t>
  </si>
  <si>
    <t>发型师</t>
  </si>
  <si>
    <t>1.10-1.11 12位主播视频拍摄</t>
  </si>
  <si>
    <t>1.12-1.13 盛典&amp;晚宴，20人发型</t>
  </si>
  <si>
    <t>服装师</t>
  </si>
  <si>
    <t>1.12-1.13 盛典&amp;晚宴，20人服装</t>
  </si>
  <si>
    <t>小视频拍摄导演</t>
  </si>
  <si>
    <t>8小时工作，不含前期勘景</t>
  </si>
  <si>
    <t>小视频拍摄摄影师</t>
  </si>
  <si>
    <t>8小时工作</t>
  </si>
  <si>
    <t>小视频拍摄摄影助理</t>
  </si>
  <si>
    <t>小视频拍摄灯光助理</t>
  </si>
  <si>
    <t>小视频拍摄执行制片</t>
  </si>
  <si>
    <t>裁缝</t>
  </si>
  <si>
    <t>服装大小调试</t>
  </si>
  <si>
    <t>1. 一线城市包括：北京，上海，深圳，广州。二线城市包括：杭州，成都，武汉，天津，苏州，南京等。三线城市包括：嘉兴，惠州，海口，三亚，兰州，西宁，乌鲁木齐，齐齐哈尔等；
2. 本表单中的所有报价项需填写详细内容，如“飞机头等舱”，需在”供应商补充描述“中填写人员，具体行程，航班号，日期等关键信息；
3. 如果同一报价项需要重复使用，请复制整行报价项并插入复制行，以继续报价，请勿自行添加空白行进行报价；
4. 如果所需报价项不在表内，请复制表内最后一行（其他-其他-“自定义填写”）报价项并插入复制行，自行填写报价项进行报价；
5. 区域，子区域，供应商补充描述，备注为选填项，若有需求可进行选填；
6. 单位分为两组，若一个报价项包含2组单位，则务必填写2组数量分别对应相应单位。
7.供应商人员因活动出差需要两人同性之间共同分享一间房间
8.供应商人员差旅费不能收取服务费。</t>
  </si>
  <si>
    <t>供应商补充描述
（如品牌、规格、型号等）</t>
  </si>
  <si>
    <t>交通</t>
  </si>
  <si>
    <t>机票经济舱</t>
  </si>
  <si>
    <t>活动公司人员</t>
  </si>
  <si>
    <t>工作人员机票；经济舱</t>
  </si>
  <si>
    <t>实报实销</t>
  </si>
  <si>
    <t>第三方人员-嘉宾</t>
  </si>
  <si>
    <t>主播机票；经济舱</t>
  </si>
  <si>
    <t>公会机票；经济舱</t>
  </si>
  <si>
    <t>金主机票；商务舱</t>
  </si>
  <si>
    <t>第三方人员-专业人员</t>
  </si>
  <si>
    <t>第三方人员-演艺人员</t>
  </si>
  <si>
    <t>第三方人员-服务人员</t>
  </si>
  <si>
    <t>机票商务舱</t>
  </si>
  <si>
    <t>机票头等舱</t>
  </si>
  <si>
    <t>高铁/动车一等座</t>
  </si>
  <si>
    <t>高铁/动车二等座</t>
  </si>
  <si>
    <t>第三方人员-普通工人</t>
  </si>
  <si>
    <t>城市间长途汽车</t>
  </si>
  <si>
    <t>市内交通</t>
  </si>
  <si>
    <t>住宿</t>
  </si>
  <si>
    <t>一线城市五星</t>
  </si>
  <si>
    <t>腾讯员工标间</t>
  </si>
  <si>
    <t>间</t>
  </si>
  <si>
    <t>夜</t>
  </si>
  <si>
    <t>腾讯员工单间</t>
  </si>
  <si>
    <t>活动公司人员标间</t>
  </si>
  <si>
    <t>活动公司人员单间</t>
  </si>
  <si>
    <t>第三方人员标间-嘉宾</t>
  </si>
  <si>
    <t>第三方人员单间-嘉宾</t>
  </si>
  <si>
    <t>第三方人员套房-嘉宾</t>
  </si>
  <si>
    <t>第三方人员标间-演艺人员</t>
  </si>
  <si>
    <t>第三方人员单间-演艺人员</t>
  </si>
  <si>
    <t>第三方人员标间-专业人员</t>
  </si>
  <si>
    <t>第三方人员单间-专业人员</t>
  </si>
  <si>
    <t>一线城市四星</t>
  </si>
  <si>
    <t>一线城市其他</t>
  </si>
  <si>
    <t>第三方人员标间-普通工人</t>
  </si>
  <si>
    <t>非一线城市五星</t>
  </si>
  <si>
    <t>5间4晚；含第三方人员</t>
  </si>
  <si>
    <t>彩排主播，大床；谱璇豪华/錾影万花筒</t>
  </si>
  <si>
    <t>主播、公会、金主，大床；谱璇豪华/錾影万花筒</t>
  </si>
  <si>
    <t>非一线城市四星</t>
  </si>
  <si>
    <t>非一线城市其他</t>
  </si>
  <si>
    <t>境外五星</t>
  </si>
  <si>
    <t>境外四星</t>
  </si>
  <si>
    <t>境外其他</t>
  </si>
  <si>
    <t>餐饮</t>
  </si>
  <si>
    <t>餐食</t>
  </si>
  <si>
    <t>围餐</t>
  </si>
  <si>
    <t>桌</t>
  </si>
  <si>
    <t>自助餐</t>
  </si>
  <si>
    <t>1.12 金主酒店 自助晚餐</t>
  </si>
  <si>
    <t>1.13 金主酒店 自助午餐</t>
  </si>
  <si>
    <t>1.12 主播&amp;公会 自助晚餐</t>
  </si>
  <si>
    <t>1.13 主播&amp;公会 自助午餐</t>
  </si>
  <si>
    <t>酒会</t>
  </si>
  <si>
    <t>餐前酒会</t>
  </si>
  <si>
    <t>茶歇</t>
  </si>
  <si>
    <t>简餐</t>
  </si>
  <si>
    <t>1.11 彩排主播</t>
  </si>
  <si>
    <t>顿</t>
  </si>
  <si>
    <t>酒水</t>
  </si>
  <si>
    <t>饮料</t>
  </si>
  <si>
    <t>酒</t>
  </si>
  <si>
    <t>矿泉水</t>
  </si>
  <si>
    <t>其他餐饮</t>
  </si>
  <si>
    <t>长条桌定制餐</t>
  </si>
  <si>
    <t>活动期间主播零食、水果</t>
  </si>
  <si>
    <t>酒水预留</t>
  </si>
  <si>
    <t>差旅补贴</t>
  </si>
  <si>
    <t>餐补</t>
  </si>
  <si>
    <t>活动公司人员-普通工人级别</t>
  </si>
  <si>
    <t>活动公司人员-普通工作人员</t>
  </si>
  <si>
    <t>活动公司人员-普通经理级别</t>
  </si>
  <si>
    <t>1月10-14日 工作人员补贴</t>
  </si>
  <si>
    <t>活动公司人员-总监级别</t>
  </si>
  <si>
    <t>1月11-13日 工作人员补贴</t>
  </si>
  <si>
    <t>第三方人员标间-媒体</t>
  </si>
  <si>
    <t>媒体</t>
  </si>
  <si>
    <t>市内交通补贴</t>
  </si>
  <si>
    <t>通讯费</t>
  </si>
  <si>
    <t>其他差旅接待费用</t>
  </si>
  <si>
    <t>招待费用</t>
  </si>
  <si>
    <t>导游</t>
  </si>
  <si>
    <t>门票</t>
  </si>
  <si>
    <t>领导接待</t>
  </si>
  <si>
    <t>其他招待费用</t>
  </si>
  <si>
    <t>境外费用</t>
  </si>
  <si>
    <t>签证费</t>
  </si>
  <si>
    <t>保险</t>
  </si>
  <si>
    <t>其他境外费用</t>
  </si>
  <si>
    <t>其他无票事项</t>
  </si>
  <si>
    <t>其他无票事项代扣代缴税费</t>
  </si>
  <si>
    <t>前期踩点费用</t>
  </si>
  <si>
    <t>伴手礼预留</t>
  </si>
  <si>
    <t>定制金主伴手礼礼盒</t>
  </si>
  <si>
    <t>金主机场欢迎花束</t>
  </si>
  <si>
    <t>束</t>
  </si>
  <si>
    <t>主播机场欢迎花束</t>
  </si>
  <si>
    <t>金主房间备品</t>
  </si>
  <si>
    <t>主播房间备品</t>
  </si>
  <si>
    <t>主播杂费预留</t>
  </si>
  <si>
    <t>1. 一线城市包括：北京，上海，深圳，广州。二线城市包括：杭州，成都，武汉，天津，苏州，南京等。三线城市包括：嘉兴，惠州，海口，三亚，兰州，西宁，乌鲁木齐，齐齐哈尔等；
2. 如果同一报价项需要重复使用，请复制整行报价项并插入复制行，以继续报价，请勿自行添加空白行进行报价；
3. 如果所需报价项不在表内，请复制表内最后一行（其他-其他-“自定义填写”）报价项并插入复制行，自行填写报价项进行报价；
4. 区域，子区域，供应商补充描述，备注为选填项，若有需求可进行选填；
5. 单位分为两组，若一个报价项包含2组单位，则务必填写2组数量分别对应相应单位。
6.场地租金注明城市、场地名称、场地规模、租赁日期。场地广告位需注明广告位置、数量等。酒店及场馆名称直接填入四级报价项；</t>
  </si>
  <si>
    <t>场地租金</t>
  </si>
  <si>
    <t>会议中心</t>
  </si>
  <si>
    <t>体育场馆</t>
  </si>
  <si>
    <t>酒店</t>
  </si>
  <si>
    <t>到达亭及户外中庭氛围搭建区</t>
  </si>
  <si>
    <t>万花筒；2天搭建</t>
  </si>
  <si>
    <t>万花筒；1天活动</t>
  </si>
  <si>
    <t>万花筒&amp;园区外围搭建 12号搭建</t>
  </si>
  <si>
    <t>场地广告位</t>
  </si>
  <si>
    <t>管理费用</t>
  </si>
  <si>
    <t>政府监管</t>
  </si>
  <si>
    <t>场地报批</t>
  </si>
  <si>
    <t>消电检查</t>
  </si>
  <si>
    <t>场地公安报批</t>
  </si>
  <si>
    <t>场地文化报批</t>
  </si>
  <si>
    <t>搭建费用</t>
  </si>
  <si>
    <t>资质证明</t>
  </si>
  <si>
    <t>搭建安全资质证明</t>
  </si>
  <si>
    <t>防水认证</t>
  </si>
  <si>
    <t>防火认证</t>
  </si>
  <si>
    <t>场地管理</t>
  </si>
  <si>
    <t>场地管理费</t>
  </si>
  <si>
    <t>吊点费</t>
  </si>
  <si>
    <t>施工证</t>
  </si>
  <si>
    <t>车证</t>
  </si>
  <si>
    <t>专业服务</t>
  </si>
  <si>
    <t>监理</t>
  </si>
  <si>
    <t>结构审核</t>
  </si>
  <si>
    <t>其他场地费用</t>
  </si>
  <si>
    <t>水电费</t>
  </si>
  <si>
    <t>电费</t>
  </si>
  <si>
    <t>水费</t>
  </si>
  <si>
    <t>场地杂费</t>
  </si>
  <si>
    <t>1.11 12位主播图片拍摄，跟妆</t>
  </si>
  <si>
    <t>1.11 12位主播硬照拍摄</t>
  </si>
  <si>
    <t>专线网络，100兆</t>
  </si>
  <si>
    <t>外场城堡灯光秀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</si>
</sst>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76" formatCode="_ * #,##0.00_ ;_ * \-#,##0.00_ ;_ * &quot;-&quot;??_ ;_ @_ "/>
    <numFmt numFmtId="177" formatCode="[$-F800]dddd\,\ mmmm\ dd\,\ yyyy"/>
    <numFmt numFmtId="178" formatCode="_-* #,##0_-;\-* #,##0_-;_-* &quot;-&quot;_-;_-@_-"/>
    <numFmt numFmtId="179" formatCode="#,##0.000_);[Red]\(#,##0.000\)"/>
    <numFmt numFmtId="180" formatCode="0_);[Red]\(0\)"/>
    <numFmt numFmtId="181" formatCode="#,##0.00_ "/>
    <numFmt numFmtId="182" formatCode="0.000%"/>
  </numFmts>
  <fonts count="28">
    <font>
      <sz val="11"/>
      <color theme="1"/>
      <name val="宋体"/>
      <charset val="134"/>
      <scheme val="minor"/>
    </font>
    <font>
      <sz val="10"/>
      <color rgb="FFFF0000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0"/>
      <color rgb="FF444444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name val="微软雅黑"/>
      <family val="2"/>
      <charset val="134"/>
    </font>
    <font>
      <sz val="9"/>
      <name val="微软雅黑"/>
      <family val="2"/>
      <charset val="134"/>
    </font>
    <font>
      <b/>
      <sz val="12"/>
      <color rgb="FFC00000"/>
      <name val="微软雅黑"/>
      <family val="2"/>
      <charset val="134"/>
    </font>
    <font>
      <b/>
      <sz val="11"/>
      <color rgb="FFFF0000"/>
      <name val="微软雅黑"/>
      <family val="2"/>
      <charset val="134"/>
    </font>
    <font>
      <sz val="10"/>
      <color theme="1"/>
      <name val="Microsoft YaHei UI"/>
      <family val="2"/>
      <charset val="134"/>
    </font>
    <font>
      <b/>
      <sz val="16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b/>
      <sz val="1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12"/>
      <name val="Times New Roman"/>
      <family val="1"/>
    </font>
    <font>
      <sz val="11"/>
      <name val="µ¸"/>
      <charset val="134"/>
    </font>
    <font>
      <sz val="11"/>
      <name val="돋움"/>
      <family val="2"/>
      <charset val="129"/>
    </font>
    <font>
      <sz val="11"/>
      <color indexed="8"/>
      <name val="宋体"/>
      <family val="3"/>
      <charset val="134"/>
    </font>
    <font>
      <b/>
      <sz val="10"/>
      <color rgb="FFC00000"/>
      <name val="Microsoft YaHei UI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Arial Regular"/>
    </font>
    <font>
      <sz val="9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lightUp">
        <fgColor theme="2" tint="-0.499984740745262"/>
        <bgColor indexed="65"/>
      </patternFill>
    </fill>
    <fill>
      <patternFill patternType="solid">
        <fgColor indexed="65"/>
        <bgColor theme="1" tint="0.499984740745262"/>
      </patternFill>
    </fill>
    <fill>
      <patternFill patternType="lightUp">
        <fgColor theme="2" tint="-0.499984740745262"/>
        <bgColor theme="0"/>
      </patternFill>
    </fill>
    <fill>
      <patternFill patternType="solid">
        <fgColor theme="0"/>
        <bgColor theme="1" tint="0.499984740745262"/>
      </patternFill>
    </fill>
    <fill>
      <patternFill patternType="lightUp">
        <fgColor theme="1" tint="0.499984740745262"/>
        <bgColor indexed="65"/>
      </patternFill>
    </fill>
    <fill>
      <patternFill patternType="lightUp">
        <fgColor theme="1" tint="0.499984740745262"/>
        <bgColor theme="0"/>
      </patternFill>
    </fill>
    <fill>
      <patternFill patternType="solid">
        <fgColor theme="0" tint="-0.1498764000366222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5">
    <xf numFmtId="0" fontId="0" fillId="0" borderId="0"/>
    <xf numFmtId="43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18" fillId="0" borderId="0"/>
    <xf numFmtId="0" fontId="25" fillId="0" borderId="0">
      <alignment vertical="center"/>
    </xf>
    <xf numFmtId="0" fontId="25" fillId="0" borderId="0">
      <alignment vertical="center"/>
    </xf>
    <xf numFmtId="0" fontId="18" fillId="0" borderId="0">
      <alignment vertical="center"/>
    </xf>
    <xf numFmtId="0" fontId="25" fillId="0" borderId="0">
      <alignment vertical="center"/>
    </xf>
    <xf numFmtId="0" fontId="18" fillId="0" borderId="0">
      <alignment vertical="center"/>
    </xf>
    <xf numFmtId="177" fontId="18" fillId="0" borderId="0">
      <alignment vertical="center"/>
    </xf>
    <xf numFmtId="0" fontId="3" fillId="0" borderId="0">
      <alignment vertical="center"/>
    </xf>
    <xf numFmtId="0" fontId="25" fillId="0" borderId="0"/>
    <xf numFmtId="0" fontId="25" fillId="0" borderId="0">
      <alignment vertical="center"/>
    </xf>
    <xf numFmtId="177" fontId="25" fillId="0" borderId="0">
      <alignment vertical="center"/>
    </xf>
    <xf numFmtId="0" fontId="25" fillId="0" borderId="0"/>
    <xf numFmtId="0" fontId="19" fillId="0" borderId="0"/>
    <xf numFmtId="0" fontId="19" fillId="0" borderId="0" applyProtection="0">
      <alignment vertical="center"/>
    </xf>
    <xf numFmtId="176" fontId="25" fillId="0" borderId="0" applyFont="0" applyFill="0" applyBorder="0" applyAlignment="0" applyProtection="0">
      <alignment vertical="center"/>
    </xf>
    <xf numFmtId="176" fontId="25" fillId="0" borderId="0" applyFont="0" applyFill="0" applyBorder="0" applyAlignment="0" applyProtection="0">
      <alignment vertical="center"/>
    </xf>
    <xf numFmtId="176" fontId="25" fillId="0" borderId="0" applyFont="0" applyFill="0" applyBorder="0" applyAlignment="0" applyProtection="0">
      <alignment vertical="center"/>
    </xf>
    <xf numFmtId="0" fontId="20" fillId="0" borderId="0"/>
    <xf numFmtId="0" fontId="21" fillId="0" borderId="0" applyFill="0">
      <alignment vertical="center"/>
    </xf>
    <xf numFmtId="178" fontId="22" fillId="0" borderId="0" applyFont="0" applyFill="0" applyBorder="0" applyAlignment="0" applyProtection="0">
      <alignment vertical="center"/>
    </xf>
    <xf numFmtId="178" fontId="23" fillId="0" borderId="0" applyFont="0" applyFill="0" applyBorder="0" applyAlignment="0" applyProtection="0">
      <alignment vertical="center"/>
    </xf>
    <xf numFmtId="0" fontId="22" fillId="0" borderId="0"/>
  </cellStyleXfs>
  <cellXfs count="510">
    <xf numFmtId="0" fontId="0" fillId="0" borderId="0" xfId="0"/>
    <xf numFmtId="0" fontId="1" fillId="0" borderId="0" xfId="5" applyFont="1">
      <alignment vertical="center"/>
    </xf>
    <xf numFmtId="0" fontId="2" fillId="0" borderId="0" xfId="0" applyFont="1" applyAlignment="1">
      <alignment horizontal="center" vertical="center"/>
    </xf>
    <xf numFmtId="0" fontId="4" fillId="2" borderId="0" xfId="4" applyFont="1" applyFill="1" applyProtection="1">
      <alignment vertical="center"/>
      <protection locked="0"/>
    </xf>
    <xf numFmtId="0" fontId="3" fillId="0" borderId="0" xfId="4" applyFont="1" applyAlignment="1" applyProtection="1">
      <alignment horizontal="center" vertical="center"/>
      <protection locked="0"/>
    </xf>
    <xf numFmtId="0" fontId="3" fillId="0" borderId="0" xfId="4" applyFont="1" applyAlignment="1" applyProtection="1">
      <alignment horizontal="left" vertical="center"/>
      <protection locked="0"/>
    </xf>
    <xf numFmtId="0" fontId="3" fillId="0" borderId="0" xfId="4" applyFont="1" applyAlignment="1" applyProtection="1">
      <alignment horizontal="left" vertical="center" wrapText="1"/>
      <protection locked="0"/>
    </xf>
    <xf numFmtId="0" fontId="3" fillId="0" borderId="0" xfId="4" applyFont="1" applyProtection="1">
      <alignment vertical="center"/>
      <protection locked="0"/>
    </xf>
    <xf numFmtId="0" fontId="3" fillId="0" borderId="0" xfId="4" applyFont="1" applyAlignment="1" applyProtection="1">
      <alignment vertical="center" wrapText="1"/>
      <protection locked="0"/>
    </xf>
    <xf numFmtId="179" fontId="3" fillId="0" borderId="0" xfId="4" applyNumberFormat="1" applyFont="1" applyAlignment="1" applyProtection="1">
      <alignment horizontal="center" vertical="center"/>
      <protection locked="0"/>
    </xf>
    <xf numFmtId="180" fontId="3" fillId="0" borderId="0" xfId="4" applyNumberFormat="1" applyFont="1" applyAlignment="1" applyProtection="1">
      <alignment horizontal="center" vertical="center"/>
      <protection locked="0"/>
    </xf>
    <xf numFmtId="180" fontId="3" fillId="0" borderId="0" xfId="4" applyNumberFormat="1" applyFont="1" applyProtection="1">
      <alignment vertical="center"/>
      <protection locked="0"/>
    </xf>
    <xf numFmtId="179" fontId="3" fillId="0" borderId="0" xfId="4" applyNumberFormat="1" applyFont="1" applyAlignment="1" applyProtection="1">
      <alignment horizontal="left" vertical="center"/>
      <protection locked="0"/>
    </xf>
    <xf numFmtId="0" fontId="1" fillId="0" borderId="0" xfId="5" applyFont="1" applyAlignment="1">
      <alignment horizontal="left" vertical="center"/>
    </xf>
    <xf numFmtId="0" fontId="1" fillId="0" borderId="0" xfId="5" applyFont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0" borderId="3" xfId="4" applyFont="1" applyBorder="1" applyAlignment="1" applyProtection="1">
      <alignment horizontal="center" vertical="center"/>
      <protection locked="0"/>
    </xf>
    <xf numFmtId="0" fontId="3" fillId="0" borderId="3" xfId="4" applyFont="1" applyBorder="1" applyAlignment="1" applyProtection="1">
      <alignment vertical="center" wrapText="1"/>
      <protection locked="0"/>
    </xf>
    <xf numFmtId="0" fontId="3" fillId="0" borderId="3" xfId="4" applyFont="1" applyBorder="1" applyProtection="1">
      <alignment vertical="center"/>
      <protection locked="0"/>
    </xf>
    <xf numFmtId="0" fontId="4" fillId="0" borderId="3" xfId="4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3" fillId="0" borderId="3" xfId="4" applyFont="1" applyBorder="1" applyAlignment="1" applyProtection="1">
      <alignment horizontal="center" vertical="center"/>
      <protection locked="0"/>
    </xf>
    <xf numFmtId="0" fontId="3" fillId="0" borderId="3" xfId="4" applyFont="1" applyBorder="1" applyAlignment="1" applyProtection="1">
      <alignment horizontal="left" vertical="center" wrapText="1"/>
      <protection locked="0"/>
    </xf>
    <xf numFmtId="0" fontId="4" fillId="2" borderId="3" xfId="4" applyFont="1" applyFill="1" applyBorder="1" applyAlignment="1" applyProtection="1">
      <alignment horizontal="center" vertical="center"/>
      <protection locked="0"/>
    </xf>
    <xf numFmtId="0" fontId="4" fillId="2" borderId="3" xfId="4" applyFont="1" applyFill="1" applyBorder="1" applyAlignment="1" applyProtection="1">
      <alignment vertical="center" wrapText="1"/>
      <protection locked="0"/>
    </xf>
    <xf numFmtId="0" fontId="4" fillId="2" borderId="3" xfId="4" applyFont="1" applyFill="1" applyBorder="1" applyAlignment="1" applyProtection="1">
      <alignment horizontal="left" vertical="center" wrapText="1"/>
      <protection locked="0"/>
    </xf>
    <xf numFmtId="0" fontId="4" fillId="2" borderId="3" xfId="4" applyFont="1" applyFill="1" applyBorder="1" applyProtection="1">
      <alignment vertical="center"/>
      <protection locked="0"/>
    </xf>
    <xf numFmtId="0" fontId="4" fillId="2" borderId="3" xfId="4" applyFont="1" applyFill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3" fillId="0" borderId="3" xfId="0" applyFont="1" applyBorder="1" applyAlignment="1" applyProtection="1">
      <alignment vertical="center" wrapText="1"/>
      <protection locked="0"/>
    </xf>
    <xf numFmtId="0" fontId="3" fillId="0" borderId="3" xfId="0" applyFont="1" applyBorder="1" applyAlignment="1" applyProtection="1">
      <alignment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3" fillId="0" borderId="3" xfId="4" applyFont="1" applyBorder="1" applyAlignment="1" applyProtection="1">
      <alignment horizontal="left" vertical="center"/>
      <protection locked="0"/>
    </xf>
    <xf numFmtId="179" fontId="1" fillId="0" borderId="0" xfId="5" applyNumberFormat="1" applyFont="1" applyAlignment="1">
      <alignment horizontal="center" vertical="center"/>
    </xf>
    <xf numFmtId="180" fontId="1" fillId="0" borderId="0" xfId="5" applyNumberFormat="1" applyFont="1" applyAlignment="1">
      <alignment horizontal="center" vertical="center"/>
    </xf>
    <xf numFmtId="180" fontId="1" fillId="0" borderId="0" xfId="5" applyNumberFormat="1" applyFont="1">
      <alignment vertical="center"/>
    </xf>
    <xf numFmtId="179" fontId="1" fillId="0" borderId="0" xfId="5" applyNumberFormat="1" applyFont="1" applyAlignment="1">
      <alignment horizontal="left" vertical="center"/>
    </xf>
    <xf numFmtId="179" fontId="1" fillId="0" borderId="1" xfId="0" applyNumberFormat="1" applyFont="1" applyBorder="1" applyAlignment="1">
      <alignment vertical="top" wrapText="1"/>
    </xf>
    <xf numFmtId="179" fontId="2" fillId="3" borderId="2" xfId="1" applyNumberFormat="1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179" fontId="2" fillId="3" borderId="7" xfId="0" applyNumberFormat="1" applyFont="1" applyFill="1" applyBorder="1" applyAlignment="1">
      <alignment horizontal="center" vertical="center" wrapText="1"/>
    </xf>
    <xf numFmtId="181" fontId="3" fillId="0" borderId="3" xfId="4" applyNumberFormat="1" applyFont="1" applyBorder="1" applyProtection="1">
      <alignment vertical="center"/>
      <protection locked="0"/>
    </xf>
    <xf numFmtId="179" fontId="3" fillId="0" borderId="8" xfId="4" applyNumberFormat="1" applyFont="1" applyBorder="1" applyProtection="1">
      <alignment vertical="center"/>
      <protection locked="0"/>
    </xf>
    <xf numFmtId="180" fontId="3" fillId="0" borderId="9" xfId="4" applyNumberFormat="1" applyFont="1" applyBorder="1" applyProtection="1">
      <alignment vertical="center"/>
      <protection locked="0"/>
    </xf>
    <xf numFmtId="0" fontId="3" fillId="0" borderId="6" xfId="4" applyFont="1" applyBorder="1" applyAlignment="1" applyProtection="1">
      <alignment horizontal="center" vertical="center"/>
      <protection locked="0"/>
    </xf>
    <xf numFmtId="180" fontId="3" fillId="4" borderId="5" xfId="4" applyNumberFormat="1" applyFont="1" applyFill="1" applyBorder="1" applyAlignment="1" applyProtection="1">
      <alignment horizontal="center" vertical="center"/>
      <protection locked="0"/>
    </xf>
    <xf numFmtId="0" fontId="3" fillId="4" borderId="6" xfId="4" applyFont="1" applyFill="1" applyBorder="1" applyAlignment="1" applyProtection="1">
      <alignment horizontal="center" vertical="center"/>
      <protection locked="0"/>
    </xf>
    <xf numFmtId="179" fontId="3" fillId="0" borderId="5" xfId="0" applyNumberFormat="1" applyFont="1" applyBorder="1" applyAlignment="1" applyProtection="1">
      <alignment vertical="center"/>
      <protection locked="0"/>
    </xf>
    <xf numFmtId="179" fontId="4" fillId="2" borderId="8" xfId="4" applyNumberFormat="1" applyFont="1" applyFill="1" applyBorder="1" applyAlignment="1" applyProtection="1">
      <alignment horizontal="center" vertical="center"/>
      <protection locked="0"/>
    </xf>
    <xf numFmtId="180" fontId="4" fillId="2" borderId="9" xfId="4" applyNumberFormat="1" applyFont="1" applyFill="1" applyBorder="1" applyAlignment="1" applyProtection="1">
      <alignment horizontal="center" vertical="center"/>
      <protection locked="0"/>
    </xf>
    <xf numFmtId="0" fontId="4" fillId="2" borderId="6" xfId="4" applyFont="1" applyFill="1" applyBorder="1" applyAlignment="1" applyProtection="1">
      <alignment horizontal="center" vertical="center"/>
      <protection locked="0"/>
    </xf>
    <xf numFmtId="179" fontId="4" fillId="2" borderId="5" xfId="0" applyNumberFormat="1" applyFont="1" applyFill="1" applyBorder="1" applyAlignment="1" applyProtection="1">
      <alignment vertical="center"/>
      <protection locked="0"/>
    </xf>
    <xf numFmtId="180" fontId="3" fillId="0" borderId="5" xfId="4" applyNumberFormat="1" applyFont="1" applyBorder="1" applyAlignment="1" applyProtection="1">
      <alignment horizontal="center" vertical="center"/>
      <protection locked="0"/>
    </xf>
    <xf numFmtId="179" fontId="3" fillId="0" borderId="8" xfId="4" applyNumberFormat="1" applyFont="1" applyBorder="1" applyAlignment="1" applyProtection="1">
      <alignment horizontal="center" vertical="center"/>
      <protection locked="0"/>
    </xf>
    <xf numFmtId="180" fontId="3" fillId="0" borderId="9" xfId="4" applyNumberFormat="1" applyFont="1" applyBorder="1" applyAlignment="1" applyProtection="1">
      <alignment horizontal="center" vertical="center"/>
      <protection locked="0"/>
    </xf>
    <xf numFmtId="0" fontId="3" fillId="0" borderId="6" xfId="4" applyFont="1" applyBorder="1" applyProtection="1">
      <alignment vertical="center"/>
      <protection locked="0"/>
    </xf>
    <xf numFmtId="0" fontId="1" fillId="0" borderId="1" xfId="0" applyFont="1" applyBorder="1" applyAlignment="1">
      <alignment vertical="top" wrapText="1"/>
    </xf>
    <xf numFmtId="0" fontId="0" fillId="0" borderId="0" xfId="0" applyAlignment="1">
      <alignment horizontal="center" vertical="center"/>
    </xf>
    <xf numFmtId="0" fontId="3" fillId="0" borderId="0" xfId="5" applyFont="1" applyProtection="1">
      <alignment vertical="center"/>
      <protection locked="0"/>
    </xf>
    <xf numFmtId="0" fontId="4" fillId="0" borderId="0" xfId="5" applyFont="1" applyProtection="1">
      <alignment vertical="center"/>
      <protection locked="0"/>
    </xf>
    <xf numFmtId="0" fontId="3" fillId="2" borderId="0" xfId="4" applyFont="1" applyFill="1" applyProtection="1">
      <alignment vertical="center"/>
      <protection locked="0"/>
    </xf>
    <xf numFmtId="180" fontId="3" fillId="0" borderId="0" xfId="4" applyNumberFormat="1" applyFont="1" applyAlignment="1" applyProtection="1">
      <alignment horizontal="left" vertical="center"/>
      <protection locked="0"/>
    </xf>
    <xf numFmtId="0" fontId="2" fillId="3" borderId="3" xfId="0" applyFont="1" applyFill="1" applyBorder="1" applyAlignment="1">
      <alignment horizontal="center" vertical="center"/>
    </xf>
    <xf numFmtId="0" fontId="3" fillId="0" borderId="3" xfId="5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180" fontId="1" fillId="0" borderId="0" xfId="5" applyNumberFormat="1" applyFont="1" applyAlignment="1">
      <alignment horizontal="left" vertical="center"/>
    </xf>
    <xf numFmtId="179" fontId="2" fillId="3" borderId="3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181" fontId="3" fillId="0" borderId="3" xfId="5" applyNumberFormat="1" applyFont="1" applyBorder="1" applyProtection="1">
      <alignment vertical="center"/>
      <protection locked="0"/>
    </xf>
    <xf numFmtId="179" fontId="3" fillId="0" borderId="8" xfId="5" applyNumberFormat="1" applyFont="1" applyBorder="1" applyProtection="1">
      <alignment vertical="center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180" fontId="3" fillId="5" borderId="9" xfId="4" applyNumberFormat="1" applyFont="1" applyFill="1" applyBorder="1" applyProtection="1">
      <alignment vertical="center"/>
      <protection locked="0"/>
    </xf>
    <xf numFmtId="0" fontId="3" fillId="5" borderId="6" xfId="4" applyFont="1" applyFill="1" applyBorder="1" applyAlignment="1" applyProtection="1">
      <alignment horizontal="center" vertical="center"/>
      <protection locked="0"/>
    </xf>
    <xf numFmtId="180" fontId="3" fillId="4" borderId="9" xfId="4" applyNumberFormat="1" applyFont="1" applyFill="1" applyBorder="1" applyAlignment="1" applyProtection="1">
      <alignment horizontal="center" vertical="center"/>
      <protection locked="0"/>
    </xf>
    <xf numFmtId="0" fontId="3" fillId="0" borderId="3" xfId="5" applyFont="1" applyBorder="1" applyProtection="1">
      <alignment vertical="center"/>
      <protection locked="0"/>
    </xf>
    <xf numFmtId="0" fontId="3" fillId="0" borderId="3" xfId="5" applyFont="1" applyBorder="1" applyAlignment="1" applyProtection="1">
      <alignment vertical="center" wrapText="1"/>
      <protection locked="0"/>
    </xf>
    <xf numFmtId="0" fontId="3" fillId="0" borderId="3" xfId="5" applyFont="1" applyBorder="1" applyAlignment="1" applyProtection="1">
      <alignment horizontal="left" vertical="center" wrapText="1"/>
      <protection locked="0"/>
    </xf>
    <xf numFmtId="0" fontId="3" fillId="0" borderId="3" xfId="5" applyFont="1" applyBorder="1" applyAlignment="1" applyProtection="1">
      <alignment horizontal="left" vertical="center"/>
      <protection locked="0"/>
    </xf>
    <xf numFmtId="0" fontId="3" fillId="0" borderId="6" xfId="5" applyFont="1" applyBorder="1" applyAlignment="1" applyProtection="1">
      <alignment horizontal="center" vertical="center"/>
      <protection locked="0"/>
    </xf>
    <xf numFmtId="180" fontId="3" fillId="0" borderId="9" xfId="5" applyNumberFormat="1" applyFont="1" applyBorder="1" applyProtection="1">
      <alignment vertical="center"/>
      <protection locked="0"/>
    </xf>
    <xf numFmtId="180" fontId="3" fillId="5" borderId="9" xfId="5" applyNumberFormat="1" applyFont="1" applyFill="1" applyBorder="1" applyProtection="1">
      <alignment vertical="center"/>
      <protection locked="0"/>
    </xf>
    <xf numFmtId="180" fontId="4" fillId="2" borderId="9" xfId="4" applyNumberFormat="1" applyFont="1" applyFill="1" applyBorder="1" applyAlignment="1" applyProtection="1">
      <alignment horizontal="left" vertical="center"/>
      <protection locked="0"/>
    </xf>
    <xf numFmtId="181" fontId="4" fillId="2" borderId="3" xfId="4" applyNumberFormat="1" applyFont="1" applyFill="1" applyBorder="1" applyProtection="1">
      <alignment vertical="center"/>
      <protection locked="0"/>
    </xf>
    <xf numFmtId="179" fontId="4" fillId="2" borderId="8" xfId="4" applyNumberFormat="1" applyFont="1" applyFill="1" applyBorder="1" applyProtection="1">
      <alignment vertical="center"/>
      <protection locked="0"/>
    </xf>
    <xf numFmtId="180" fontId="4" fillId="2" borderId="9" xfId="4" applyNumberFormat="1" applyFont="1" applyFill="1" applyBorder="1" applyProtection="1">
      <alignment vertical="center"/>
      <protection locked="0"/>
    </xf>
    <xf numFmtId="180" fontId="4" fillId="6" borderId="9" xfId="4" applyNumberFormat="1" applyFont="1" applyFill="1" applyBorder="1" applyAlignment="1" applyProtection="1">
      <alignment horizontal="center" vertical="center"/>
      <protection locked="0"/>
    </xf>
    <xf numFmtId="0" fontId="4" fillId="6" borderId="6" xfId="4" applyFont="1" applyFill="1" applyBorder="1" applyAlignment="1" applyProtection="1">
      <alignment horizontal="center" vertical="center"/>
      <protection locked="0"/>
    </xf>
    <xf numFmtId="0" fontId="3" fillId="5" borderId="6" xfId="5" applyFont="1" applyFill="1" applyBorder="1" applyAlignment="1" applyProtection="1">
      <alignment horizontal="center" vertical="center"/>
      <protection locked="0"/>
    </xf>
    <xf numFmtId="0" fontId="4" fillId="2" borderId="3" xfId="5" applyFont="1" applyFill="1" applyBorder="1" applyProtection="1">
      <alignment vertical="center"/>
      <protection locked="0"/>
    </xf>
    <xf numFmtId="0" fontId="4" fillId="0" borderId="3" xfId="5" applyFont="1" applyBorder="1" applyAlignment="1" applyProtection="1">
      <alignment horizontal="center" vertical="center"/>
      <protection locked="0"/>
    </xf>
    <xf numFmtId="0" fontId="4" fillId="0" borderId="3" xfId="5" applyFont="1" applyBorder="1" applyAlignment="1" applyProtection="1">
      <alignment vertical="center" wrapText="1"/>
      <protection locked="0"/>
    </xf>
    <xf numFmtId="0" fontId="4" fillId="0" borderId="3" xfId="5" applyFont="1" applyBorder="1" applyAlignment="1" applyProtection="1">
      <alignment horizontal="left" vertical="center" wrapText="1"/>
      <protection locked="0"/>
    </xf>
    <xf numFmtId="0" fontId="4" fillId="0" borderId="3" xfId="5" applyFont="1" applyBorder="1" applyProtection="1">
      <alignment vertical="center"/>
      <protection locked="0"/>
    </xf>
    <xf numFmtId="0" fontId="4" fillId="2" borderId="0" xfId="4" applyFont="1" applyFill="1" applyAlignment="1" applyProtection="1">
      <alignment horizontal="center" vertical="center"/>
      <protection locked="0"/>
    </xf>
    <xf numFmtId="0" fontId="4" fillId="2" borderId="0" xfId="4" applyFont="1" applyFill="1" applyAlignment="1" applyProtection="1">
      <alignment vertical="center" wrapText="1"/>
      <protection locked="0"/>
    </xf>
    <xf numFmtId="0" fontId="4" fillId="2" borderId="0" xfId="4" applyFont="1" applyFill="1" applyAlignment="1" applyProtection="1">
      <alignment horizontal="left" vertical="center" wrapText="1"/>
      <protection locked="0"/>
    </xf>
    <xf numFmtId="0" fontId="4" fillId="2" borderId="0" xfId="4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3" fillId="2" borderId="0" xfId="4" applyFont="1" applyFill="1" applyAlignment="1" applyProtection="1">
      <alignment horizontal="center" vertical="center"/>
      <protection locked="0"/>
    </xf>
    <xf numFmtId="0" fontId="3" fillId="2" borderId="0" xfId="4" applyFont="1" applyFill="1" applyAlignment="1" applyProtection="1">
      <alignment horizontal="left" vertical="center"/>
      <protection locked="0"/>
    </xf>
    <xf numFmtId="0" fontId="3" fillId="2" borderId="0" xfId="4" applyFont="1" applyFill="1" applyAlignment="1" applyProtection="1">
      <alignment horizontal="left" vertical="center" wrapText="1"/>
      <protection locked="0"/>
    </xf>
    <xf numFmtId="0" fontId="1" fillId="0" borderId="0" xfId="4" applyFont="1" applyAlignment="1" applyProtection="1">
      <alignment horizontal="center" vertical="center"/>
      <protection locked="0"/>
    </xf>
    <xf numFmtId="0" fontId="4" fillId="0" borderId="0" xfId="4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181" fontId="4" fillId="0" borderId="3" xfId="5" applyNumberFormat="1" applyFont="1" applyBorder="1" applyProtection="1">
      <alignment vertical="center"/>
      <protection locked="0"/>
    </xf>
    <xf numFmtId="180" fontId="4" fillId="0" borderId="9" xfId="5" applyNumberFormat="1" applyFont="1" applyBorder="1" applyProtection="1">
      <alignment vertical="center"/>
      <protection locked="0"/>
    </xf>
    <xf numFmtId="0" fontId="4" fillId="0" borderId="6" xfId="5" applyFont="1" applyBorder="1" applyProtection="1">
      <alignment vertical="center"/>
      <protection locked="0"/>
    </xf>
    <xf numFmtId="0" fontId="4" fillId="0" borderId="6" xfId="5" applyFont="1" applyBorder="1" applyAlignment="1" applyProtection="1">
      <alignment horizontal="center" vertical="center"/>
      <protection locked="0"/>
    </xf>
    <xf numFmtId="179" fontId="4" fillId="0" borderId="5" xfId="0" applyNumberFormat="1" applyFont="1" applyBorder="1" applyAlignment="1" applyProtection="1">
      <alignment vertical="center"/>
      <protection locked="0"/>
    </xf>
    <xf numFmtId="179" fontId="3" fillId="2" borderId="5" xfId="0" applyNumberFormat="1" applyFont="1" applyFill="1" applyBorder="1" applyAlignment="1" applyProtection="1">
      <alignment vertical="center"/>
      <protection locked="0"/>
    </xf>
    <xf numFmtId="181" fontId="4" fillId="2" borderId="0" xfId="4" applyNumberFormat="1" applyFont="1" applyFill="1" applyProtection="1">
      <alignment vertical="center"/>
      <protection locked="0"/>
    </xf>
    <xf numFmtId="179" fontId="4" fillId="2" borderId="0" xfId="4" applyNumberFormat="1" applyFont="1" applyFill="1" applyProtection="1">
      <alignment vertical="center"/>
      <protection locked="0"/>
    </xf>
    <xf numFmtId="180" fontId="4" fillId="2" borderId="0" xfId="4" applyNumberFormat="1" applyFont="1" applyFill="1" applyProtection="1">
      <alignment vertical="center"/>
      <protection locked="0"/>
    </xf>
    <xf numFmtId="180" fontId="4" fillId="0" borderId="0" xfId="4" applyNumberFormat="1" applyFont="1" applyAlignment="1" applyProtection="1">
      <alignment horizontal="center" vertical="center"/>
      <protection locked="0"/>
    </xf>
    <xf numFmtId="0" fontId="4" fillId="0" borderId="0" xfId="4" applyFont="1" applyAlignment="1" applyProtection="1">
      <alignment horizontal="center" vertical="center"/>
      <protection locked="0"/>
    </xf>
    <xf numFmtId="179" fontId="4" fillId="2" borderId="0" xfId="0" applyNumberFormat="1" applyFont="1" applyFill="1" applyAlignment="1" applyProtection="1">
      <alignment vertical="center"/>
      <protection locked="0"/>
    </xf>
    <xf numFmtId="0" fontId="3" fillId="2" borderId="0" xfId="4" applyFont="1" applyFill="1" applyAlignment="1" applyProtection="1">
      <alignment vertical="center" wrapText="1"/>
      <protection locked="0"/>
    </xf>
    <xf numFmtId="179" fontId="3" fillId="2" borderId="0" xfId="4" applyNumberFormat="1" applyFont="1" applyFill="1" applyAlignment="1" applyProtection="1">
      <alignment horizontal="center" vertical="center"/>
      <protection locked="0"/>
    </xf>
    <xf numFmtId="180" fontId="3" fillId="2" borderId="0" xfId="4" applyNumberFormat="1" applyFont="1" applyFill="1" applyAlignment="1" applyProtection="1">
      <alignment horizontal="center" vertical="center"/>
      <protection locked="0"/>
    </xf>
    <xf numFmtId="179" fontId="3" fillId="2" borderId="0" xfId="0" applyNumberFormat="1" applyFont="1" applyFill="1" applyAlignment="1" applyProtection="1">
      <alignment vertical="center"/>
      <protection locked="0"/>
    </xf>
    <xf numFmtId="181" fontId="3" fillId="0" borderId="0" xfId="4" applyNumberFormat="1" applyFont="1" applyProtection="1">
      <alignment vertical="center"/>
      <protection locked="0"/>
    </xf>
    <xf numFmtId="179" fontId="3" fillId="0" borderId="0" xfId="4" applyNumberFormat="1" applyFont="1" applyProtection="1">
      <alignment vertical="center"/>
      <protection locked="0"/>
    </xf>
    <xf numFmtId="180" fontId="3" fillId="2" borderId="0" xfId="4" applyNumberFormat="1" applyFont="1" applyFill="1" applyAlignment="1" applyProtection="1">
      <alignment horizontal="left" vertical="center"/>
      <protection locked="0"/>
    </xf>
    <xf numFmtId="179" fontId="3" fillId="0" borderId="0" xfId="0" applyNumberFormat="1" applyFont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1" fillId="0" borderId="0" xfId="4" applyFont="1" applyProtection="1">
      <alignment vertical="center"/>
      <protection locked="0"/>
    </xf>
    <xf numFmtId="0" fontId="5" fillId="0" borderId="3" xfId="0" applyFont="1" applyBorder="1" applyAlignment="1">
      <alignment horizontal="center" vertical="center" wrapText="1"/>
    </xf>
    <xf numFmtId="179" fontId="2" fillId="3" borderId="5" xfId="0" applyNumberFormat="1" applyFont="1" applyFill="1" applyBorder="1" applyAlignment="1">
      <alignment horizontal="center" vertical="center" wrapText="1"/>
    </xf>
    <xf numFmtId="0" fontId="1" fillId="0" borderId="3" xfId="5" applyFont="1" applyBorder="1" applyAlignment="1" applyProtection="1">
      <alignment horizontal="center" vertical="center"/>
      <protection locked="0"/>
    </xf>
    <xf numFmtId="0" fontId="4" fillId="0" borderId="3" xfId="5" applyFont="1" applyBorder="1" applyAlignment="1" applyProtection="1">
      <alignment horizontal="left" vertical="center"/>
      <protection locked="0"/>
    </xf>
    <xf numFmtId="0" fontId="1" fillId="2" borderId="3" xfId="4" applyFont="1" applyFill="1" applyBorder="1" applyAlignment="1" applyProtection="1">
      <alignment horizontal="center" vertical="center"/>
      <protection locked="0"/>
    </xf>
    <xf numFmtId="0" fontId="3" fillId="2" borderId="3" xfId="4" applyFont="1" applyFill="1" applyBorder="1" applyAlignment="1" applyProtection="1">
      <alignment vertical="center" wrapText="1"/>
      <protection locked="0"/>
    </xf>
    <xf numFmtId="0" fontId="3" fillId="2" borderId="3" xfId="4" applyFont="1" applyFill="1" applyBorder="1" applyAlignment="1" applyProtection="1">
      <alignment horizontal="left" vertical="center" wrapText="1"/>
      <protection locked="0"/>
    </xf>
    <xf numFmtId="0" fontId="3" fillId="2" borderId="3" xfId="4" applyFont="1" applyFill="1" applyBorder="1" applyProtection="1">
      <alignment vertical="center"/>
      <protection locked="0"/>
    </xf>
    <xf numFmtId="181" fontId="3" fillId="2" borderId="3" xfId="4" applyNumberFormat="1" applyFont="1" applyFill="1" applyBorder="1" applyProtection="1">
      <alignment vertical="center"/>
      <protection locked="0"/>
    </xf>
    <xf numFmtId="179" fontId="3" fillId="2" borderId="8" xfId="4" applyNumberFormat="1" applyFont="1" applyFill="1" applyBorder="1" applyProtection="1">
      <alignment vertical="center"/>
      <protection locked="0"/>
    </xf>
    <xf numFmtId="180" fontId="3" fillId="2" borderId="9" xfId="4" applyNumberFormat="1" applyFont="1" applyFill="1" applyBorder="1" applyProtection="1">
      <alignment vertical="center"/>
      <protection locked="0"/>
    </xf>
    <xf numFmtId="0" fontId="3" fillId="2" borderId="6" xfId="4" applyFont="1" applyFill="1" applyBorder="1" applyAlignment="1" applyProtection="1">
      <alignment horizontal="center" vertical="center"/>
      <protection locked="0"/>
    </xf>
    <xf numFmtId="0" fontId="3" fillId="7" borderId="6" xfId="4" applyFont="1" applyFill="1" applyBorder="1" applyAlignment="1" applyProtection="1">
      <alignment horizontal="center" vertical="center"/>
      <protection locked="0"/>
    </xf>
    <xf numFmtId="180" fontId="3" fillId="0" borderId="5" xfId="4" applyNumberFormat="1" applyFont="1" applyBorder="1" applyProtection="1">
      <alignment vertical="center"/>
      <protection locked="0"/>
    </xf>
    <xf numFmtId="0" fontId="4" fillId="2" borderId="0" xfId="5" applyFont="1" applyFill="1" applyProtection="1">
      <alignment vertical="center"/>
      <protection locked="0"/>
    </xf>
    <xf numFmtId="0" fontId="4" fillId="2" borderId="3" xfId="5" applyFont="1" applyFill="1" applyBorder="1" applyAlignment="1" applyProtection="1">
      <alignment horizontal="center" vertical="center"/>
      <protection locked="0"/>
    </xf>
    <xf numFmtId="0" fontId="4" fillId="2" borderId="3" xfId="5" applyFont="1" applyFill="1" applyBorder="1" applyAlignment="1" applyProtection="1">
      <alignment vertical="center" wrapText="1"/>
      <protection locked="0"/>
    </xf>
    <xf numFmtId="0" fontId="4" fillId="2" borderId="3" xfId="5" applyFont="1" applyFill="1" applyBorder="1" applyAlignment="1" applyProtection="1">
      <alignment horizontal="left" vertical="center" wrapText="1"/>
      <protection locked="0"/>
    </xf>
    <xf numFmtId="0" fontId="4" fillId="2" borderId="3" xfId="5" applyFont="1" applyFill="1" applyBorder="1" applyAlignment="1" applyProtection="1">
      <alignment horizontal="left" vertical="center"/>
      <protection locked="0"/>
    </xf>
    <xf numFmtId="179" fontId="1" fillId="0" borderId="0" xfId="5" applyNumberFormat="1" applyFont="1">
      <alignment vertical="center"/>
    </xf>
    <xf numFmtId="0" fontId="3" fillId="0" borderId="6" xfId="5" applyFont="1" applyBorder="1" applyProtection="1">
      <alignment vertical="center"/>
      <protection locked="0"/>
    </xf>
    <xf numFmtId="180" fontId="3" fillId="8" borderId="9" xfId="5" applyNumberFormat="1" applyFont="1" applyFill="1" applyBorder="1" applyProtection="1">
      <alignment vertical="center"/>
      <protection locked="0"/>
    </xf>
    <xf numFmtId="0" fontId="3" fillId="8" borderId="6" xfId="5" applyFont="1" applyFill="1" applyBorder="1" applyAlignment="1" applyProtection="1">
      <alignment horizontal="center" vertical="center"/>
      <protection locked="0"/>
    </xf>
    <xf numFmtId="181" fontId="4" fillId="2" borderId="3" xfId="5" applyNumberFormat="1" applyFont="1" applyFill="1" applyBorder="1" applyProtection="1">
      <alignment vertical="center"/>
      <protection locked="0"/>
    </xf>
    <xf numFmtId="179" fontId="4" fillId="2" borderId="8" xfId="5" applyNumberFormat="1" applyFont="1" applyFill="1" applyBorder="1" applyProtection="1">
      <alignment vertical="center"/>
      <protection locked="0"/>
    </xf>
    <xf numFmtId="180" fontId="4" fillId="2" borderId="9" xfId="5" applyNumberFormat="1" applyFont="1" applyFill="1" applyBorder="1" applyProtection="1">
      <alignment vertical="center"/>
      <protection locked="0"/>
    </xf>
    <xf numFmtId="0" fontId="4" fillId="2" borderId="6" xfId="5" applyFont="1" applyFill="1" applyBorder="1" applyProtection="1">
      <alignment vertical="center"/>
      <protection locked="0"/>
    </xf>
    <xf numFmtId="180" fontId="4" fillId="9" borderId="9" xfId="5" applyNumberFormat="1" applyFont="1" applyFill="1" applyBorder="1" applyProtection="1">
      <alignment vertical="center"/>
      <protection locked="0"/>
    </xf>
    <xf numFmtId="0" fontId="4" fillId="9" borderId="6" xfId="5" applyFont="1" applyFill="1" applyBorder="1" applyAlignment="1" applyProtection="1">
      <alignment horizontal="center" vertical="center"/>
      <protection locked="0"/>
    </xf>
    <xf numFmtId="0" fontId="4" fillId="2" borderId="5" xfId="5" applyFont="1" applyFill="1" applyBorder="1" applyProtection="1">
      <alignment vertical="center"/>
      <protection locked="0"/>
    </xf>
    <xf numFmtId="0" fontId="4" fillId="2" borderId="3" xfId="0" applyFont="1" applyFill="1" applyBorder="1" applyAlignment="1" applyProtection="1">
      <alignment horizontal="left" vertical="center"/>
      <protection locked="0"/>
    </xf>
    <xf numFmtId="179" fontId="4" fillId="0" borderId="8" xfId="5" applyNumberFormat="1" applyFont="1" applyBorder="1" applyProtection="1">
      <alignment vertical="center"/>
      <protection locked="0"/>
    </xf>
    <xf numFmtId="0" fontId="3" fillId="0" borderId="0" xfId="5" applyFont="1" applyAlignment="1" applyProtection="1">
      <alignment horizontal="center" vertical="center"/>
      <protection locked="0"/>
    </xf>
    <xf numFmtId="0" fontId="3" fillId="0" borderId="0" xfId="5" applyFont="1" applyAlignment="1" applyProtection="1">
      <alignment horizontal="left" vertical="center"/>
      <protection locked="0"/>
    </xf>
    <xf numFmtId="0" fontId="3" fillId="0" borderId="0" xfId="5" applyFont="1" applyAlignment="1" applyProtection="1">
      <alignment horizontal="left" vertical="center" wrapText="1"/>
      <protection locked="0"/>
    </xf>
    <xf numFmtId="179" fontId="3" fillId="0" borderId="0" xfId="5" applyNumberFormat="1" applyFont="1" applyAlignment="1" applyProtection="1">
      <alignment horizontal="center" vertical="center"/>
      <protection locked="0"/>
    </xf>
    <xf numFmtId="180" fontId="3" fillId="0" borderId="0" xfId="5" applyNumberFormat="1" applyFont="1" applyAlignment="1" applyProtection="1">
      <alignment horizontal="center" vertical="center"/>
      <protection locked="0"/>
    </xf>
    <xf numFmtId="180" fontId="3" fillId="0" borderId="0" xfId="5" applyNumberFormat="1" applyFont="1" applyProtection="1">
      <alignment vertical="center"/>
      <protection locked="0"/>
    </xf>
    <xf numFmtId="179" fontId="3" fillId="0" borderId="0" xfId="5" applyNumberFormat="1" applyFont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vertical="center"/>
      <protection locked="0"/>
    </xf>
    <xf numFmtId="0" fontId="4" fillId="0" borderId="3" xfId="0" applyFont="1" applyBorder="1" applyAlignment="1" applyProtection="1">
      <alignment vertical="center" wrapText="1"/>
      <protection locked="0"/>
    </xf>
    <xf numFmtId="49" fontId="4" fillId="0" borderId="8" xfId="0" applyNumberFormat="1" applyFont="1" applyBorder="1" applyAlignment="1" applyProtection="1">
      <alignment horizontal="left" vertical="center"/>
      <protection locked="0"/>
    </xf>
    <xf numFmtId="177" fontId="4" fillId="0" borderId="3" xfId="5" applyNumberFormat="1" applyFont="1" applyBorder="1" applyAlignment="1" applyProtection="1">
      <alignment horizontal="left" vertical="center"/>
      <protection locked="0"/>
    </xf>
    <xf numFmtId="177" fontId="4" fillId="0" borderId="3" xfId="5" applyNumberFormat="1" applyFont="1" applyBorder="1" applyAlignment="1" applyProtection="1">
      <alignment horizontal="left" vertical="center" wrapText="1"/>
      <protection locked="0"/>
    </xf>
    <xf numFmtId="179" fontId="2" fillId="3" borderId="6" xfId="0" applyNumberFormat="1" applyFont="1" applyFill="1" applyBorder="1" applyAlignment="1">
      <alignment horizontal="center" vertical="center" wrapText="1"/>
    </xf>
    <xf numFmtId="179" fontId="4" fillId="0" borderId="8" xfId="5" applyNumberFormat="1" applyFont="1" applyBorder="1" applyAlignment="1" applyProtection="1">
      <alignment horizontal="center" vertical="center"/>
      <protection locked="0"/>
    </xf>
    <xf numFmtId="180" fontId="4" fillId="0" borderId="12" xfId="5" applyNumberFormat="1" applyFont="1" applyBorder="1" applyAlignment="1" applyProtection="1">
      <alignment horizontal="center" vertical="center"/>
      <protection locked="0"/>
    </xf>
    <xf numFmtId="0" fontId="4" fillId="0" borderId="13" xfId="5" applyFont="1" applyBorder="1" applyProtection="1">
      <alignment vertical="center"/>
      <protection locked="0"/>
    </xf>
    <xf numFmtId="180" fontId="4" fillId="0" borderId="12" xfId="5" applyNumberFormat="1" applyFont="1" applyBorder="1" applyProtection="1">
      <alignment vertical="center"/>
      <protection locked="0"/>
    </xf>
    <xf numFmtId="180" fontId="4" fillId="0" borderId="9" xfId="5" applyNumberFormat="1" applyFont="1" applyBorder="1" applyAlignment="1" applyProtection="1">
      <alignment horizontal="center" vertical="center"/>
      <protection locked="0"/>
    </xf>
    <xf numFmtId="181" fontId="4" fillId="0" borderId="3" xfId="5" applyNumberFormat="1" applyFont="1" applyBorder="1" applyAlignment="1" applyProtection="1">
      <alignment horizontal="center" vertical="center"/>
      <protection locked="0"/>
    </xf>
    <xf numFmtId="177" fontId="4" fillId="0" borderId="6" xfId="5" applyNumberFormat="1" applyFont="1" applyBorder="1" applyAlignment="1" applyProtection="1">
      <alignment vertical="top" wrapText="1"/>
      <protection locked="0"/>
    </xf>
    <xf numFmtId="180" fontId="4" fillId="0" borderId="6" xfId="5" applyNumberFormat="1" applyFont="1" applyBorder="1" applyProtection="1">
      <alignment vertical="center"/>
      <protection locked="0"/>
    </xf>
    <xf numFmtId="177" fontId="4" fillId="0" borderId="6" xfId="9" applyFont="1" applyBorder="1" applyAlignment="1" applyProtection="1">
      <alignment vertical="top" wrapText="1"/>
      <protection locked="0"/>
    </xf>
    <xf numFmtId="177" fontId="4" fillId="0" borderId="6" xfId="5" applyNumberFormat="1" applyFont="1" applyBorder="1" applyAlignment="1" applyProtection="1">
      <alignment vertical="center" wrapText="1"/>
      <protection locked="0"/>
    </xf>
    <xf numFmtId="177" fontId="4" fillId="0" borderId="6" xfId="9" applyFont="1" applyBorder="1" applyAlignment="1" applyProtection="1">
      <alignment vertical="center" wrapText="1"/>
      <protection locked="0"/>
    </xf>
    <xf numFmtId="177" fontId="4" fillId="0" borderId="3" xfId="5" applyNumberFormat="1" applyFont="1" applyBorder="1" applyProtection="1">
      <alignment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180" fontId="4" fillId="0" borderId="18" xfId="5" applyNumberFormat="1" applyFont="1" applyBorder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49" fontId="4" fillId="0" borderId="3" xfId="0" applyNumberFormat="1" applyFont="1" applyBorder="1" applyAlignment="1" applyProtection="1">
      <alignment horizontal="left" vertical="center"/>
      <protection locked="0"/>
    </xf>
    <xf numFmtId="177" fontId="4" fillId="0" borderId="6" xfId="10" applyNumberFormat="1" applyFont="1" applyBorder="1" applyAlignment="1" applyProtection="1">
      <alignment vertical="center" wrapText="1"/>
      <protection locked="0"/>
    </xf>
    <xf numFmtId="179" fontId="4" fillId="0" borderId="3" xfId="5" applyNumberFormat="1" applyFont="1" applyBorder="1" applyAlignment="1" applyProtection="1">
      <alignment horizontal="center" vertical="center"/>
      <protection locked="0"/>
    </xf>
    <xf numFmtId="177" fontId="4" fillId="0" borderId="3" xfId="13" applyFont="1" applyBorder="1" applyAlignment="1" applyProtection="1">
      <alignment horizontal="left" vertical="center" wrapText="1"/>
      <protection locked="0"/>
    </xf>
    <xf numFmtId="0" fontId="4" fillId="0" borderId="3" xfId="10" applyFont="1" applyBorder="1" applyAlignment="1" applyProtection="1">
      <alignment horizontal="left" vertical="center"/>
      <protection locked="0"/>
    </xf>
    <xf numFmtId="0" fontId="4" fillId="0" borderId="3" xfId="10" applyFont="1" applyBorder="1" applyAlignment="1" applyProtection="1">
      <alignment horizontal="left" vertical="center" wrapText="1"/>
      <protection locked="0"/>
    </xf>
    <xf numFmtId="180" fontId="3" fillId="8" borderId="9" xfId="5" applyNumberFormat="1" applyFont="1" applyFill="1" applyBorder="1" applyAlignment="1" applyProtection="1">
      <alignment horizontal="center" vertical="center"/>
      <protection locked="0"/>
    </xf>
    <xf numFmtId="0" fontId="1" fillId="0" borderId="0" xfId="5" applyFo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0" xfId="4" applyFont="1" applyProtection="1">
      <alignment vertical="center"/>
      <protection locked="0"/>
    </xf>
    <xf numFmtId="0" fontId="4" fillId="0" borderId="3" xfId="4" applyFont="1" applyBorder="1" applyAlignment="1" applyProtection="1">
      <alignment horizontal="center" vertical="center"/>
      <protection locked="0"/>
    </xf>
    <xf numFmtId="0" fontId="4" fillId="0" borderId="3" xfId="4" applyFont="1" applyBorder="1" applyAlignment="1" applyProtection="1">
      <alignment vertical="center" wrapText="1"/>
      <protection locked="0"/>
    </xf>
    <xf numFmtId="0" fontId="4" fillId="0" borderId="3" xfId="4" applyFont="1" applyBorder="1" applyAlignment="1" applyProtection="1">
      <alignment horizontal="left" vertical="center" wrapText="1"/>
      <protection locked="0"/>
    </xf>
    <xf numFmtId="0" fontId="4" fillId="0" borderId="3" xfId="4" applyFont="1" applyBorder="1" applyProtection="1">
      <alignment vertical="center"/>
      <protection locked="0"/>
    </xf>
    <xf numFmtId="0" fontId="4" fillId="2" borderId="10" xfId="4" applyFont="1" applyFill="1" applyBorder="1" applyAlignment="1" applyProtection="1">
      <alignment horizontal="left" vertical="center" wrapText="1"/>
      <protection locked="0"/>
    </xf>
    <xf numFmtId="180" fontId="4" fillId="7" borderId="9" xfId="4" applyNumberFormat="1" applyFont="1" applyFill="1" applyBorder="1" applyProtection="1">
      <alignment vertical="center"/>
      <protection locked="0"/>
    </xf>
    <xf numFmtId="0" fontId="4" fillId="0" borderId="6" xfId="4" applyFont="1" applyBorder="1" applyAlignment="1" applyProtection="1">
      <alignment horizontal="center" vertical="center"/>
      <protection locked="0"/>
    </xf>
    <xf numFmtId="180" fontId="4" fillId="0" borderId="9" xfId="4" applyNumberFormat="1" applyFont="1" applyBorder="1" applyProtection="1">
      <alignment vertical="center"/>
      <protection locked="0"/>
    </xf>
    <xf numFmtId="0" fontId="4" fillId="2" borderId="3" xfId="5" applyFont="1" applyFill="1" applyBorder="1" applyAlignment="1" applyProtection="1">
      <alignment horizontal="center" vertical="center" wrapText="1"/>
      <protection locked="0"/>
    </xf>
    <xf numFmtId="181" fontId="4" fillId="0" borderId="3" xfId="4" applyNumberFormat="1" applyFont="1" applyBorder="1" applyProtection="1">
      <alignment vertical="center"/>
      <protection locked="0"/>
    </xf>
    <xf numFmtId="179" fontId="4" fillId="0" borderId="8" xfId="4" applyNumberFormat="1" applyFont="1" applyBorder="1" applyProtection="1">
      <alignment vertical="center"/>
      <protection locked="0"/>
    </xf>
    <xf numFmtId="180" fontId="4" fillId="6" borderId="5" xfId="0" applyNumberFormat="1" applyFont="1" applyFill="1" applyBorder="1" applyAlignment="1" applyProtection="1">
      <alignment horizontal="center" vertical="center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  <xf numFmtId="0" fontId="4" fillId="2" borderId="3" xfId="4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left" vertical="center" wrapText="1"/>
      <protection locked="0"/>
    </xf>
    <xf numFmtId="0" fontId="4" fillId="2" borderId="3" xfId="8" applyFont="1" applyFill="1" applyBorder="1" applyAlignment="1" applyProtection="1">
      <alignment vertical="center" wrapText="1"/>
      <protection locked="0"/>
    </xf>
    <xf numFmtId="0" fontId="4" fillId="2" borderId="3" xfId="0" applyFont="1" applyFill="1" applyBorder="1" applyAlignment="1" applyProtection="1">
      <alignment vertical="center"/>
      <protection locked="0"/>
    </xf>
    <xf numFmtId="0" fontId="4" fillId="2" borderId="3" xfId="8" applyFont="1" applyFill="1" applyBorder="1" applyAlignment="1" applyProtection="1">
      <alignment horizontal="left" vertical="center"/>
      <protection locked="0"/>
    </xf>
    <xf numFmtId="0" fontId="4" fillId="2" borderId="3" xfId="0" applyFont="1" applyFill="1" applyBorder="1" applyAlignment="1" applyProtection="1">
      <alignment vertical="center" wrapText="1"/>
      <protection locked="0"/>
    </xf>
    <xf numFmtId="0" fontId="7" fillId="0" borderId="3" xfId="4" applyFont="1" applyBorder="1" applyAlignment="1" applyProtection="1">
      <alignment horizontal="left" vertical="center" wrapText="1"/>
      <protection locked="0"/>
    </xf>
    <xf numFmtId="0" fontId="8" fillId="2" borderId="3" xfId="4" applyFont="1" applyFill="1" applyBorder="1" applyAlignment="1" applyProtection="1">
      <alignment horizontal="left" vertical="center" wrapText="1"/>
      <protection locked="0"/>
    </xf>
    <xf numFmtId="0" fontId="4" fillId="0" borderId="8" xfId="5" applyFont="1" applyBorder="1" applyAlignment="1" applyProtection="1">
      <alignment horizontal="center" vertical="center" wrapText="1"/>
      <protection locked="0"/>
    </xf>
    <xf numFmtId="0" fontId="4" fillId="2" borderId="8" xfId="4" applyFont="1" applyFill="1" applyBorder="1" applyAlignment="1" applyProtection="1">
      <alignment horizontal="center" vertical="center" wrapText="1"/>
      <protection locked="0"/>
    </xf>
    <xf numFmtId="180" fontId="4" fillId="6" borderId="9" xfId="0" applyNumberFormat="1" applyFont="1" applyFill="1" applyBorder="1" applyAlignment="1" applyProtection="1">
      <alignment horizontal="center" vertical="center"/>
      <protection locked="0"/>
    </xf>
    <xf numFmtId="0" fontId="4" fillId="6" borderId="6" xfId="0" applyFont="1" applyFill="1" applyBorder="1" applyAlignment="1" applyProtection="1">
      <alignment horizontal="center" vertical="center"/>
      <protection locked="0"/>
    </xf>
    <xf numFmtId="0" fontId="4" fillId="0" borderId="14" xfId="4" applyFont="1" applyBorder="1" applyAlignment="1" applyProtection="1">
      <alignment horizontal="center" vertical="center"/>
      <protection locked="0"/>
    </xf>
    <xf numFmtId="0" fontId="4" fillId="0" borderId="14" xfId="5" applyFont="1" applyBorder="1" applyAlignment="1" applyProtection="1">
      <alignment vertical="center" wrapText="1"/>
      <protection locked="0"/>
    </xf>
    <xf numFmtId="0" fontId="4" fillId="0" borderId="14" xfId="5" applyFont="1" applyBorder="1" applyAlignment="1" applyProtection="1">
      <alignment horizontal="left" vertical="center" wrapText="1"/>
      <protection locked="0"/>
    </xf>
    <xf numFmtId="0" fontId="4" fillId="0" borderId="14" xfId="5" applyFont="1" applyBorder="1" applyProtection="1">
      <alignment vertical="center"/>
      <protection locked="0"/>
    </xf>
    <xf numFmtId="0" fontId="4" fillId="0" borderId="14" xfId="0" applyFont="1" applyBorder="1" applyAlignment="1" applyProtection="1">
      <alignment horizontal="left" vertical="center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2" borderId="17" xfId="4" applyFont="1" applyFill="1" applyBorder="1" applyAlignment="1" applyProtection="1">
      <alignment horizontal="center" vertical="center"/>
      <protection locked="0"/>
    </xf>
    <xf numFmtId="0" fontId="4" fillId="2" borderId="17" xfId="4" applyFont="1" applyFill="1" applyBorder="1" applyAlignment="1" applyProtection="1">
      <alignment horizontal="left" vertical="center"/>
      <protection locked="0"/>
    </xf>
    <xf numFmtId="0" fontId="4" fillId="2" borderId="17" xfId="4" applyFont="1" applyFill="1" applyBorder="1" applyAlignment="1" applyProtection="1">
      <alignment horizontal="left" vertical="center" wrapText="1"/>
      <protection locked="0"/>
    </xf>
    <xf numFmtId="0" fontId="4" fillId="2" borderId="17" xfId="4" applyFont="1" applyFill="1" applyBorder="1" applyProtection="1">
      <alignment vertical="center"/>
      <protection locked="0"/>
    </xf>
    <xf numFmtId="180" fontId="4" fillId="2" borderId="16" xfId="4" applyNumberFormat="1" applyFont="1" applyFill="1" applyBorder="1" applyProtection="1">
      <alignment vertical="center"/>
      <protection locked="0"/>
    </xf>
    <xf numFmtId="180" fontId="4" fillId="2" borderId="18" xfId="4" applyNumberFormat="1" applyFont="1" applyFill="1" applyBorder="1" applyProtection="1">
      <alignment vertical="center"/>
      <protection locked="0"/>
    </xf>
    <xf numFmtId="180" fontId="4" fillId="6" borderId="18" xfId="0" applyNumberFormat="1" applyFont="1" applyFill="1" applyBorder="1" applyAlignment="1" applyProtection="1">
      <alignment horizontal="center" vertical="center"/>
      <protection locked="0"/>
    </xf>
    <xf numFmtId="0" fontId="4" fillId="6" borderId="19" xfId="0" applyFont="1" applyFill="1" applyBorder="1" applyAlignment="1" applyProtection="1">
      <alignment horizontal="center" vertical="center"/>
      <protection locked="0"/>
    </xf>
    <xf numFmtId="180" fontId="4" fillId="0" borderId="18" xfId="4" applyNumberFormat="1" applyFont="1" applyBorder="1" applyProtection="1">
      <alignment vertical="center"/>
      <protection locked="0"/>
    </xf>
    <xf numFmtId="181" fontId="4" fillId="0" borderId="14" xfId="4" applyNumberFormat="1" applyFont="1" applyBorder="1" applyProtection="1">
      <alignment vertical="center"/>
      <protection locked="0"/>
    </xf>
    <xf numFmtId="179" fontId="4" fillId="0" borderId="15" xfId="4" applyNumberFormat="1" applyFont="1" applyBorder="1" applyProtection="1">
      <alignment vertical="center"/>
      <protection locked="0"/>
    </xf>
    <xf numFmtId="180" fontId="4" fillId="0" borderId="20" xfId="4" applyNumberFormat="1" applyFont="1" applyBorder="1" applyProtection="1">
      <alignment vertical="center"/>
      <protection locked="0"/>
    </xf>
    <xf numFmtId="0" fontId="4" fillId="0" borderId="11" xfId="4" applyFont="1" applyBorder="1" applyAlignment="1" applyProtection="1">
      <alignment horizontal="center" vertical="center"/>
      <protection locked="0"/>
    </xf>
    <xf numFmtId="180" fontId="4" fillId="0" borderId="16" xfId="4" applyNumberFormat="1" applyFont="1" applyBorder="1" applyProtection="1">
      <alignment vertical="center"/>
      <protection locked="0"/>
    </xf>
    <xf numFmtId="179" fontId="4" fillId="2" borderId="17" xfId="4" applyNumberFormat="1" applyFont="1" applyFill="1" applyBorder="1" applyAlignment="1" applyProtection="1">
      <alignment horizontal="center" vertical="center"/>
      <protection locked="0"/>
    </xf>
    <xf numFmtId="180" fontId="4" fillId="2" borderId="17" xfId="4" applyNumberFormat="1" applyFont="1" applyFill="1" applyBorder="1" applyAlignment="1" applyProtection="1">
      <alignment horizontal="center" vertical="center"/>
      <protection locked="0"/>
    </xf>
    <xf numFmtId="180" fontId="4" fillId="2" borderId="17" xfId="4" applyNumberFormat="1" applyFont="1" applyFill="1" applyBorder="1" applyProtection="1">
      <alignment vertical="center"/>
      <protection locked="0"/>
    </xf>
    <xf numFmtId="179" fontId="4" fillId="2" borderId="17" xfId="0" applyNumberFormat="1" applyFont="1" applyFill="1" applyBorder="1" applyAlignment="1" applyProtection="1">
      <alignment vertical="center"/>
      <protection locked="0"/>
    </xf>
    <xf numFmtId="179" fontId="4" fillId="2" borderId="0" xfId="4" applyNumberFormat="1" applyFont="1" applyFill="1" applyAlignment="1" applyProtection="1">
      <alignment horizontal="center" vertical="center"/>
      <protection locked="0"/>
    </xf>
    <xf numFmtId="180" fontId="4" fillId="2" borderId="0" xfId="4" applyNumberFormat="1" applyFont="1" applyFill="1" applyAlignment="1" applyProtection="1">
      <alignment horizontal="center" vertical="center"/>
      <protection locked="0"/>
    </xf>
    <xf numFmtId="0" fontId="4" fillId="0" borderId="14" xfId="4" applyFont="1" applyBorder="1" applyProtection="1">
      <alignment vertical="center"/>
      <protection locked="0"/>
    </xf>
    <xf numFmtId="0" fontId="3" fillId="0" borderId="0" xfId="5" applyFont="1">
      <alignment vertical="center"/>
    </xf>
    <xf numFmtId="0" fontId="4" fillId="2" borderId="3" xfId="10" applyFont="1" applyFill="1" applyBorder="1" applyAlignment="1" applyProtection="1">
      <alignment vertical="center" wrapText="1"/>
      <protection locked="0"/>
    </xf>
    <xf numFmtId="180" fontId="4" fillId="9" borderId="9" xfId="4" applyNumberFormat="1" applyFont="1" applyFill="1" applyBorder="1" applyProtection="1">
      <alignment vertical="center"/>
      <protection locked="0"/>
    </xf>
    <xf numFmtId="0" fontId="4" fillId="9" borderId="6" xfId="4" applyFont="1" applyFill="1" applyBorder="1" applyAlignment="1" applyProtection="1">
      <alignment horizontal="center" vertical="center"/>
      <protection locked="0"/>
    </xf>
    <xf numFmtId="0" fontId="5" fillId="0" borderId="0" xfId="0" applyFont="1"/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21" xfId="0" applyFont="1" applyFill="1" applyBorder="1" applyAlignment="1" applyProtection="1">
      <alignment horizontal="left" vertical="center"/>
      <protection locked="0"/>
    </xf>
    <xf numFmtId="0" fontId="4" fillId="2" borderId="4" xfId="0" applyFont="1" applyFill="1" applyBorder="1" applyAlignment="1" applyProtection="1">
      <alignment vertical="center" wrapText="1"/>
      <protection locked="0"/>
    </xf>
    <xf numFmtId="0" fontId="4" fillId="2" borderId="3" xfId="0" applyFont="1" applyFill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180" fontId="4" fillId="7" borderId="9" xfId="4" applyNumberFormat="1" applyFont="1" applyFill="1" applyBorder="1" applyAlignment="1" applyProtection="1">
      <alignment horizontal="center" vertical="center"/>
      <protection locked="0"/>
    </xf>
    <xf numFmtId="0" fontId="4" fillId="2" borderId="19" xfId="4" applyFont="1" applyFill="1" applyBorder="1" applyAlignment="1" applyProtection="1">
      <alignment horizontal="center" vertical="center"/>
      <protection locked="0"/>
    </xf>
    <xf numFmtId="0" fontId="3" fillId="0" borderId="0" xfId="5" applyFont="1" applyAlignment="1" applyProtection="1">
      <alignment vertical="center" wrapText="1"/>
      <protection locked="0"/>
    </xf>
    <xf numFmtId="0" fontId="3" fillId="0" borderId="0" xfId="5" applyFont="1" applyAlignment="1">
      <alignment horizontal="center" vertical="center"/>
    </xf>
    <xf numFmtId="179" fontId="3" fillId="0" borderId="0" xfId="5" applyNumberFormat="1" applyFont="1" applyProtection="1">
      <alignment vertical="center"/>
      <protection locked="0"/>
    </xf>
    <xf numFmtId="180" fontId="4" fillId="0" borderId="0" xfId="4" applyNumberFormat="1" applyFont="1" applyProtection="1">
      <alignment vertical="center"/>
      <protection locked="0"/>
    </xf>
    <xf numFmtId="180" fontId="4" fillId="0" borderId="0" xfId="4" applyNumberFormat="1" applyFont="1" applyAlignment="1">
      <alignment horizontal="center" vertical="center"/>
    </xf>
    <xf numFmtId="0" fontId="4" fillId="0" borderId="0" xfId="4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2" borderId="0" xfId="0" applyFont="1" applyFill="1" applyAlignment="1" applyProtection="1">
      <alignment vertical="center"/>
      <protection locked="0"/>
    </xf>
    <xf numFmtId="179" fontId="0" fillId="2" borderId="0" xfId="0" applyNumberFormat="1" applyFill="1" applyProtection="1">
      <protection locked="0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0" fillId="2" borderId="3" xfId="0" applyFill="1" applyBorder="1" applyProtection="1">
      <protection locked="0"/>
    </xf>
    <xf numFmtId="179" fontId="1" fillId="2" borderId="0" xfId="0" applyNumberFormat="1" applyFont="1" applyFill="1" applyAlignment="1">
      <alignment vertical="center"/>
    </xf>
    <xf numFmtId="179" fontId="1" fillId="0" borderId="1" xfId="0" applyNumberFormat="1" applyFont="1" applyBorder="1" applyAlignment="1">
      <alignment horizontal="left" vertical="top" wrapText="1"/>
    </xf>
    <xf numFmtId="179" fontId="3" fillId="0" borderId="6" xfId="0" applyNumberFormat="1" applyFont="1" applyBorder="1" applyAlignment="1" applyProtection="1">
      <alignment vertical="center"/>
      <protection locked="0"/>
    </xf>
    <xf numFmtId="180" fontId="3" fillId="0" borderId="5" xfId="0" applyNumberFormat="1" applyFont="1" applyBorder="1" applyAlignment="1" applyProtection="1">
      <alignment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180" fontId="3" fillId="4" borderId="5" xfId="0" applyNumberFormat="1" applyFont="1" applyFill="1" applyBorder="1" applyAlignment="1" applyProtection="1">
      <alignment horizontal="center" vertical="center"/>
      <protection locked="0"/>
    </xf>
    <xf numFmtId="0" fontId="3" fillId="4" borderId="6" xfId="0" applyFont="1" applyFill="1" applyBorder="1" applyAlignment="1" applyProtection="1">
      <alignment horizontal="center" vertical="center"/>
      <protection locked="0"/>
    </xf>
    <xf numFmtId="180" fontId="3" fillId="8" borderId="9" xfId="4" applyNumberFormat="1" applyFont="1" applyFill="1" applyBorder="1" applyProtection="1">
      <alignment vertical="center"/>
      <protection locked="0"/>
    </xf>
    <xf numFmtId="0" fontId="3" fillId="8" borderId="6" xfId="4" applyFont="1" applyFill="1" applyBorder="1" applyAlignment="1" applyProtection="1">
      <alignment horizontal="center" vertical="center"/>
      <protection locked="0"/>
    </xf>
    <xf numFmtId="180" fontId="3" fillId="0" borderId="9" xfId="0" applyNumberFormat="1" applyFont="1" applyBorder="1" applyAlignment="1" applyProtection="1">
      <alignment vertical="center"/>
      <protection locked="0"/>
    </xf>
    <xf numFmtId="179" fontId="3" fillId="0" borderId="8" xfId="0" applyNumberFormat="1" applyFont="1" applyBorder="1" applyAlignment="1" applyProtection="1">
      <alignment vertical="center"/>
      <protection locked="0"/>
    </xf>
    <xf numFmtId="180" fontId="3" fillId="0" borderId="18" xfId="0" applyNumberFormat="1" applyFont="1" applyBorder="1" applyAlignment="1" applyProtection="1">
      <alignment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179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7" fillId="0" borderId="0" xfId="5" applyFont="1" applyProtection="1">
      <alignment vertical="center"/>
      <protection locked="0"/>
    </xf>
    <xf numFmtId="0" fontId="7" fillId="0" borderId="0" xfId="7" applyFont="1" applyProtection="1">
      <alignment vertical="center"/>
      <protection locked="0"/>
    </xf>
    <xf numFmtId="0" fontId="7" fillId="0" borderId="0" xfId="7" applyFont="1" applyAlignment="1" applyProtection="1">
      <alignment horizontal="center" vertical="center"/>
      <protection locked="0"/>
    </xf>
    <xf numFmtId="0" fontId="7" fillId="0" borderId="0" xfId="7" applyFont="1">
      <alignment vertical="center"/>
    </xf>
    <xf numFmtId="0" fontId="10" fillId="0" borderId="0" xfId="7" applyFont="1" applyAlignment="1">
      <alignment horizontal="left" vertical="center"/>
    </xf>
    <xf numFmtId="0" fontId="11" fillId="0" borderId="0" xfId="7" applyFont="1">
      <alignment vertical="center"/>
    </xf>
    <xf numFmtId="0" fontId="12" fillId="0" borderId="0" xfId="7" applyFont="1" applyAlignment="1"/>
    <xf numFmtId="0" fontId="3" fillId="0" borderId="0" xfId="7" applyFont="1" applyAlignment="1">
      <alignment horizontal="center" vertical="center"/>
    </xf>
    <xf numFmtId="0" fontId="13" fillId="0" borderId="0" xfId="7" applyFont="1">
      <alignment vertical="center"/>
    </xf>
    <xf numFmtId="0" fontId="14" fillId="0" borderId="28" xfId="7" applyFont="1" applyBorder="1" applyAlignment="1">
      <alignment horizontal="center" vertical="center"/>
    </xf>
    <xf numFmtId="49" fontId="3" fillId="0" borderId="29" xfId="7" applyNumberFormat="1" applyFont="1" applyBorder="1" applyAlignment="1" applyProtection="1">
      <alignment horizontal="center" vertical="center" wrapText="1"/>
      <protection locked="0"/>
    </xf>
    <xf numFmtId="0" fontId="14" fillId="0" borderId="29" xfId="7" applyFont="1" applyBorder="1" applyAlignment="1">
      <alignment horizontal="center" vertical="center"/>
    </xf>
    <xf numFmtId="49" fontId="3" fillId="0" borderId="13" xfId="7" applyNumberFormat="1" applyFont="1" applyBorder="1" applyAlignment="1" applyProtection="1">
      <alignment horizontal="center" vertical="center" wrapText="1"/>
      <protection locked="0"/>
    </xf>
    <xf numFmtId="0" fontId="14" fillId="0" borderId="5" xfId="7" applyFont="1" applyBorder="1" applyAlignment="1">
      <alignment horizontal="center" vertical="center"/>
    </xf>
    <xf numFmtId="0" fontId="3" fillId="0" borderId="3" xfId="7" applyFont="1" applyBorder="1" applyAlignment="1" applyProtection="1">
      <alignment horizontal="center" vertical="center" wrapText="1"/>
      <protection locked="0"/>
    </xf>
    <xf numFmtId="0" fontId="14" fillId="0" borderId="3" xfId="7" applyFont="1" applyBorder="1" applyAlignment="1">
      <alignment horizontal="center" vertical="center"/>
    </xf>
    <xf numFmtId="0" fontId="3" fillId="0" borderId="6" xfId="7" applyFont="1" applyBorder="1" applyAlignment="1" applyProtection="1">
      <alignment horizontal="center" vertical="center" wrapText="1"/>
      <protection locked="0"/>
    </xf>
    <xf numFmtId="0" fontId="14" fillId="0" borderId="0" xfId="7" applyFont="1" applyProtection="1">
      <alignment vertical="center"/>
      <protection locked="0"/>
    </xf>
    <xf numFmtId="176" fontId="8" fillId="0" borderId="0" xfId="19" applyFont="1" applyFill="1" applyBorder="1" applyAlignment="1" applyProtection="1">
      <alignment vertical="center"/>
      <protection locked="0"/>
    </xf>
    <xf numFmtId="0" fontId="14" fillId="0" borderId="7" xfId="7" applyFont="1" applyBorder="1" applyAlignment="1">
      <alignment horizontal="center" vertical="center"/>
    </xf>
    <xf numFmtId="14" fontId="3" fillId="0" borderId="2" xfId="7" applyNumberFormat="1" applyFont="1" applyBorder="1" applyAlignment="1" applyProtection="1">
      <alignment horizontal="center" vertical="center" wrapText="1"/>
      <protection locked="0"/>
    </xf>
    <xf numFmtId="0" fontId="14" fillId="0" borderId="2" xfId="7" applyFont="1" applyBorder="1" applyAlignment="1">
      <alignment horizontal="center" vertical="center"/>
    </xf>
    <xf numFmtId="14" fontId="3" fillId="0" borderId="23" xfId="7" applyNumberFormat="1" applyFont="1" applyBorder="1" applyAlignment="1" applyProtection="1">
      <alignment horizontal="center" vertical="center" wrapText="1"/>
      <protection locked="0"/>
    </xf>
    <xf numFmtId="0" fontId="13" fillId="0" borderId="0" xfId="7" applyFont="1" applyProtection="1">
      <alignment vertical="center"/>
      <protection locked="0"/>
    </xf>
    <xf numFmtId="0" fontId="14" fillId="10" borderId="35" xfId="7" applyFont="1" applyFill="1" applyBorder="1" applyAlignment="1">
      <alignment horizontal="center" vertical="center"/>
    </xf>
    <xf numFmtId="0" fontId="15" fillId="0" borderId="28" xfId="5" applyFont="1" applyBorder="1" applyAlignment="1">
      <alignment horizontal="center" vertical="center"/>
    </xf>
    <xf numFmtId="179" fontId="16" fillId="0" borderId="29" xfId="18" applyNumberFormat="1" applyFont="1" applyBorder="1" applyAlignment="1" applyProtection="1">
      <alignment horizontal="center" vertical="center"/>
    </xf>
    <xf numFmtId="176" fontId="8" fillId="0" borderId="0" xfId="18" applyFont="1" applyFill="1" applyBorder="1" applyAlignment="1" applyProtection="1">
      <alignment vertical="center"/>
      <protection locked="0"/>
    </xf>
    <xf numFmtId="0" fontId="15" fillId="0" borderId="5" xfId="5" applyFont="1" applyBorder="1" applyAlignment="1">
      <alignment horizontal="center" vertical="center"/>
    </xf>
    <xf numFmtId="179" fontId="16" fillId="0" borderId="3" xfId="18" applyNumberFormat="1" applyFont="1" applyBorder="1" applyAlignment="1" applyProtection="1">
      <alignment horizontal="center" vertical="center"/>
    </xf>
    <xf numFmtId="0" fontId="15" fillId="0" borderId="10" xfId="5" applyFont="1" applyBorder="1" applyAlignment="1">
      <alignment horizontal="center" vertical="center"/>
    </xf>
    <xf numFmtId="0" fontId="15" fillId="0" borderId="7" xfId="7" applyFont="1" applyBorder="1" applyAlignment="1">
      <alignment horizontal="center" vertical="center"/>
    </xf>
    <xf numFmtId="179" fontId="16" fillId="0" borderId="2" xfId="19" applyNumberFormat="1" applyFont="1" applyFill="1" applyBorder="1" applyAlignment="1" applyProtection="1">
      <alignment horizontal="center" vertical="center"/>
    </xf>
    <xf numFmtId="0" fontId="14" fillId="0" borderId="0" xfId="7" applyFont="1" applyAlignment="1" applyProtection="1">
      <alignment horizontal="center" vertical="center"/>
      <protection locked="0"/>
    </xf>
    <xf numFmtId="0" fontId="15" fillId="0" borderId="42" xfId="7" applyFont="1" applyBorder="1" applyAlignment="1">
      <alignment horizontal="center" vertical="center"/>
    </xf>
    <xf numFmtId="179" fontId="16" fillId="0" borderId="4" xfId="19" applyNumberFormat="1" applyFont="1" applyFill="1" applyBorder="1" applyAlignment="1" applyProtection="1">
      <alignment horizontal="center" vertical="center"/>
    </xf>
    <xf numFmtId="0" fontId="15" fillId="0" borderId="5" xfId="7" applyFont="1" applyBorder="1" applyAlignment="1">
      <alignment horizontal="center" vertical="center"/>
    </xf>
    <xf numFmtId="182" fontId="16" fillId="0" borderId="3" xfId="2" applyNumberFormat="1" applyFont="1" applyFill="1" applyBorder="1" applyAlignment="1" applyProtection="1">
      <alignment horizontal="center" vertical="center"/>
      <protection locked="0"/>
    </xf>
    <xf numFmtId="0" fontId="15" fillId="0" borderId="28" xfId="7" applyFont="1" applyBorder="1" applyAlignment="1">
      <alignment horizontal="center" vertical="center"/>
    </xf>
    <xf numFmtId="179" fontId="16" fillId="0" borderId="45" xfId="19" applyNumberFormat="1" applyFont="1" applyFill="1" applyBorder="1" applyAlignment="1" applyProtection="1">
      <alignment horizontal="center" vertical="center"/>
    </xf>
    <xf numFmtId="0" fontId="4" fillId="0" borderId="46" xfId="19" applyNumberFormat="1" applyFont="1" applyFill="1" applyBorder="1" applyAlignment="1" applyProtection="1">
      <alignment horizontal="left" vertical="center" wrapText="1"/>
      <protection locked="0"/>
    </xf>
    <xf numFmtId="0" fontId="4" fillId="0" borderId="47" xfId="19" applyNumberFormat="1" applyFont="1" applyFill="1" applyBorder="1" applyAlignment="1" applyProtection="1">
      <alignment horizontal="left" vertical="center" wrapText="1"/>
      <protection locked="0"/>
    </xf>
    <xf numFmtId="0" fontId="15" fillId="0" borderId="42" xfId="0" applyFont="1" applyBorder="1" applyAlignment="1">
      <alignment horizontal="center" vertical="center" wrapText="1"/>
    </xf>
    <xf numFmtId="179" fontId="16" fillId="0" borderId="48" xfId="19" applyNumberFormat="1" applyFont="1" applyBorder="1" applyAlignment="1" applyProtection="1">
      <alignment horizontal="center" vertical="center"/>
      <protection locked="0"/>
    </xf>
    <xf numFmtId="0" fontId="17" fillId="0" borderId="49" xfId="7" applyFont="1" applyBorder="1" applyAlignment="1">
      <alignment horizontal="center" vertical="center"/>
    </xf>
    <xf numFmtId="0" fontId="17" fillId="0" borderId="50" xfId="7" applyFont="1" applyBorder="1" applyAlignment="1" applyProtection="1">
      <alignment horizontal="center" vertical="center"/>
      <protection locked="0"/>
    </xf>
    <xf numFmtId="179" fontId="16" fillId="0" borderId="51" xfId="19" applyNumberFormat="1" applyFont="1" applyBorder="1" applyAlignment="1" applyProtection="1">
      <alignment horizontal="center" vertical="center"/>
    </xf>
    <xf numFmtId="0" fontId="14" fillId="0" borderId="0" xfId="7" applyFont="1">
      <alignment vertical="center"/>
    </xf>
    <xf numFmtId="0" fontId="7" fillId="0" borderId="0" xfId="7" applyFont="1" applyAlignment="1" applyProtection="1">
      <alignment horizontal="left" vertical="top"/>
      <protection locked="0"/>
    </xf>
    <xf numFmtId="0" fontId="14" fillId="0" borderId="0" xfId="7" applyFont="1" applyAlignment="1">
      <alignment horizontal="right" vertical="center"/>
    </xf>
    <xf numFmtId="176" fontId="14" fillId="0" borderId="0" xfId="19" applyFont="1" applyAlignment="1" applyProtection="1">
      <alignment horizontal="left" vertical="center"/>
    </xf>
    <xf numFmtId="176" fontId="7" fillId="0" borderId="0" xfId="7" applyNumberFormat="1" applyFont="1" applyProtection="1">
      <alignment vertical="center"/>
      <protection locked="0"/>
    </xf>
    <xf numFmtId="176" fontId="7" fillId="0" borderId="0" xfId="5" applyNumberFormat="1" applyFont="1" applyProtection="1">
      <alignment vertical="center"/>
      <protection locked="0"/>
    </xf>
    <xf numFmtId="176" fontId="7" fillId="0" borderId="0" xfId="19" applyFont="1" applyFill="1" applyBorder="1" applyAlignment="1" applyProtection="1">
      <alignment vertical="center"/>
      <protection locked="0"/>
    </xf>
    <xf numFmtId="0" fontId="13" fillId="0" borderId="24" xfId="7" applyFont="1" applyBorder="1" applyAlignment="1">
      <alignment horizontal="center" vertical="center"/>
    </xf>
    <xf numFmtId="0" fontId="13" fillId="0" borderId="25" xfId="7" applyFont="1" applyBorder="1" applyAlignment="1">
      <alignment horizontal="center" vertical="center"/>
    </xf>
    <xf numFmtId="0" fontId="13" fillId="0" borderId="26" xfId="7" applyFont="1" applyBorder="1" applyAlignment="1">
      <alignment horizontal="center" vertical="center"/>
    </xf>
    <xf numFmtId="0" fontId="14" fillId="10" borderId="34" xfId="7" applyFont="1" applyFill="1" applyBorder="1" applyAlignment="1">
      <alignment horizontal="center" vertical="center"/>
    </xf>
    <xf numFmtId="0" fontId="14" fillId="10" borderId="35" xfId="7" applyFont="1" applyFill="1" applyBorder="1" applyAlignment="1">
      <alignment horizontal="center" vertical="center"/>
    </xf>
    <xf numFmtId="0" fontId="14" fillId="10" borderId="36" xfId="7" applyFont="1" applyFill="1" applyBorder="1" applyAlignment="1" applyProtection="1">
      <alignment horizontal="center" vertical="center"/>
      <protection locked="0"/>
    </xf>
    <xf numFmtId="0" fontId="14" fillId="10" borderId="37" xfId="7" applyFont="1" applyFill="1" applyBorder="1" applyAlignment="1" applyProtection="1">
      <alignment horizontal="center" vertical="center"/>
      <protection locked="0"/>
    </xf>
    <xf numFmtId="0" fontId="4" fillId="0" borderId="29" xfId="19" applyNumberFormat="1" applyFont="1" applyFill="1" applyBorder="1" applyAlignment="1" applyProtection="1">
      <alignment horizontal="left" vertical="center" wrapText="1"/>
      <protection locked="0"/>
    </xf>
    <xf numFmtId="0" fontId="4" fillId="0" borderId="13" xfId="19" applyNumberFormat="1" applyFont="1" applyFill="1" applyBorder="1" applyAlignment="1" applyProtection="1">
      <alignment horizontal="left" vertical="center" wrapText="1"/>
      <protection locked="0"/>
    </xf>
    <xf numFmtId="0" fontId="4" fillId="0" borderId="3" xfId="19" applyNumberFormat="1" applyFont="1" applyFill="1" applyBorder="1" applyAlignment="1" applyProtection="1">
      <alignment horizontal="left" vertical="center" wrapText="1"/>
      <protection locked="0"/>
    </xf>
    <xf numFmtId="0" fontId="4" fillId="0" borderId="6" xfId="19" applyNumberFormat="1" applyFont="1" applyFill="1" applyBorder="1" applyAlignment="1" applyProtection="1">
      <alignment horizontal="left" vertical="center" wrapText="1"/>
      <protection locked="0"/>
    </xf>
    <xf numFmtId="0" fontId="4" fillId="0" borderId="8" xfId="19" applyNumberFormat="1" applyFont="1" applyFill="1" applyBorder="1" applyAlignment="1" applyProtection="1">
      <alignment horizontal="center" vertical="center" wrapText="1"/>
      <protection locked="0"/>
    </xf>
    <xf numFmtId="0" fontId="4" fillId="0" borderId="40" xfId="19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19" applyNumberFormat="1" applyFont="1" applyFill="1" applyBorder="1" applyAlignment="1" applyProtection="1">
      <alignment horizontal="left" vertical="center" wrapText="1"/>
      <protection locked="0"/>
    </xf>
    <xf numFmtId="0" fontId="4" fillId="0" borderId="23" xfId="19" applyNumberFormat="1" applyFont="1" applyFill="1" applyBorder="1" applyAlignment="1" applyProtection="1">
      <alignment horizontal="left" vertical="center" wrapText="1"/>
      <protection locked="0"/>
    </xf>
    <xf numFmtId="0" fontId="4" fillId="0" borderId="4" xfId="19" applyNumberFormat="1" applyFont="1" applyFill="1" applyBorder="1" applyAlignment="1" applyProtection="1">
      <alignment horizontal="left" vertical="center" wrapText="1"/>
      <protection locked="0"/>
    </xf>
    <xf numFmtId="0" fontId="4" fillId="0" borderId="19" xfId="19" applyNumberFormat="1" applyFont="1" applyFill="1" applyBorder="1" applyAlignment="1" applyProtection="1">
      <alignment horizontal="left" vertical="center" wrapText="1"/>
      <protection locked="0"/>
    </xf>
    <xf numFmtId="0" fontId="4" fillId="0" borderId="43" xfId="19" applyNumberFormat="1" applyFont="1" applyFill="1" applyBorder="1" applyAlignment="1" applyProtection="1">
      <alignment horizontal="left" vertical="center" wrapText="1"/>
      <protection locked="0"/>
    </xf>
    <xf numFmtId="0" fontId="4" fillId="0" borderId="44" xfId="19" applyNumberFormat="1" applyFont="1" applyFill="1" applyBorder="1" applyAlignment="1" applyProtection="1">
      <alignment horizontal="left" vertical="center" wrapText="1"/>
      <protection locked="0"/>
    </xf>
    <xf numFmtId="0" fontId="3" fillId="0" borderId="0" xfId="7" applyFont="1" applyAlignment="1">
      <alignment horizontal="left" vertical="top" wrapText="1"/>
    </xf>
    <xf numFmtId="0" fontId="4" fillId="0" borderId="51" xfId="7" applyFont="1" applyBorder="1" applyAlignment="1" applyProtection="1">
      <alignment horizontal="left" vertical="center" wrapText="1"/>
      <protection locked="0"/>
    </xf>
    <xf numFmtId="0" fontId="4" fillId="0" borderId="52" xfId="7" applyFont="1" applyBorder="1" applyAlignment="1" applyProtection="1">
      <alignment horizontal="left" vertical="center" wrapText="1"/>
      <protection locked="0"/>
    </xf>
    <xf numFmtId="0" fontId="14" fillId="10" borderId="27" xfId="7" applyFont="1" applyFill="1" applyBorder="1" applyAlignment="1">
      <alignment horizontal="center" vertical="center"/>
    </xf>
    <xf numFmtId="0" fontId="14" fillId="10" borderId="30" xfId="7" applyFont="1" applyFill="1" applyBorder="1" applyAlignment="1">
      <alignment horizontal="center" vertical="center"/>
    </xf>
    <xf numFmtId="0" fontId="14" fillId="10" borderId="31" xfId="7" applyFont="1" applyFill="1" applyBorder="1" applyAlignment="1">
      <alignment horizontal="center" vertical="center"/>
    </xf>
    <xf numFmtId="0" fontId="14" fillId="10" borderId="32" xfId="7" applyFont="1" applyFill="1" applyBorder="1" applyAlignment="1">
      <alignment horizontal="center" vertical="center"/>
    </xf>
    <xf numFmtId="0" fontId="14" fillId="10" borderId="33" xfId="7" applyFont="1" applyFill="1" applyBorder="1" applyAlignment="1">
      <alignment horizontal="center" vertical="center"/>
    </xf>
    <xf numFmtId="0" fontId="15" fillId="10" borderId="38" xfId="5" applyFont="1" applyFill="1" applyBorder="1" applyAlignment="1">
      <alignment horizontal="center" vertical="center"/>
    </xf>
    <xf numFmtId="0" fontId="15" fillId="10" borderId="39" xfId="5" applyFont="1" applyFill="1" applyBorder="1" applyAlignment="1">
      <alignment horizontal="center" vertical="center"/>
    </xf>
    <xf numFmtId="0" fontId="15" fillId="10" borderId="32" xfId="5" applyFont="1" applyFill="1" applyBorder="1" applyAlignment="1">
      <alignment horizontal="center" vertical="center"/>
    </xf>
    <xf numFmtId="0" fontId="15" fillId="10" borderId="41" xfId="5" applyFont="1" applyFill="1" applyBorder="1" applyAlignment="1">
      <alignment horizontal="center" vertical="center"/>
    </xf>
    <xf numFmtId="0" fontId="15" fillId="10" borderId="30" xfId="7" applyFont="1" applyFill="1" applyBorder="1" applyAlignment="1">
      <alignment horizontal="center" vertical="center"/>
    </xf>
    <xf numFmtId="0" fontId="15" fillId="10" borderId="33" xfId="7" applyFont="1" applyFill="1" applyBorder="1" applyAlignment="1">
      <alignment horizontal="center" vertical="center"/>
    </xf>
    <xf numFmtId="0" fontId="15" fillId="10" borderId="27" xfId="7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center"/>
    </xf>
    <xf numFmtId="0" fontId="1" fillId="0" borderId="1" xfId="5" applyFont="1" applyBorder="1" applyAlignment="1">
      <alignment horizontal="left" vertical="top" wrapText="1"/>
    </xf>
    <xf numFmtId="0" fontId="1" fillId="0" borderId="1" xfId="5" applyFont="1" applyBorder="1" applyAlignment="1">
      <alignment horizontal="center" vertical="top" wrapText="1"/>
    </xf>
    <xf numFmtId="0" fontId="1" fillId="0" borderId="0" xfId="5" applyFont="1" applyAlignment="1">
      <alignment horizontal="left" vertical="top" wrapText="1"/>
    </xf>
    <xf numFmtId="0" fontId="1" fillId="0" borderId="0" xfId="5" applyFont="1" applyAlignment="1">
      <alignment horizontal="left" vertical="center"/>
    </xf>
    <xf numFmtId="0" fontId="1" fillId="0" borderId="0" xfId="5" applyFont="1" applyAlignment="1">
      <alignment horizontal="center" vertical="top" wrapText="1"/>
    </xf>
    <xf numFmtId="0" fontId="4" fillId="0" borderId="3" xfId="4" applyFont="1" applyFill="1" applyBorder="1" applyAlignment="1" applyProtection="1">
      <alignment horizontal="center" vertical="center"/>
      <protection locked="0"/>
    </xf>
    <xf numFmtId="0" fontId="4" fillId="0" borderId="3" xfId="4" applyFont="1" applyFill="1" applyBorder="1" applyAlignment="1" applyProtection="1">
      <alignment vertical="center" wrapText="1"/>
      <protection locked="0"/>
    </xf>
    <xf numFmtId="0" fontId="4" fillId="0" borderId="3" xfId="4" applyFont="1" applyFill="1" applyBorder="1" applyAlignment="1" applyProtection="1">
      <alignment horizontal="left" vertical="center" wrapText="1"/>
      <protection locked="0"/>
    </xf>
    <xf numFmtId="0" fontId="4" fillId="0" borderId="3" xfId="4" applyFont="1" applyFill="1" applyBorder="1" applyProtection="1">
      <alignment vertical="center"/>
      <protection locked="0"/>
    </xf>
    <xf numFmtId="0" fontId="4" fillId="0" borderId="3" xfId="4" applyFont="1" applyFill="1" applyBorder="1" applyAlignment="1" applyProtection="1">
      <alignment horizontal="left" vertical="center"/>
      <protection locked="0"/>
    </xf>
    <xf numFmtId="0" fontId="4" fillId="0" borderId="3" xfId="0" applyFont="1" applyFill="1" applyBorder="1" applyAlignment="1" applyProtection="1">
      <alignment horizontal="left" vertical="center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181" fontId="4" fillId="0" borderId="3" xfId="5" applyNumberFormat="1" applyFont="1" applyFill="1" applyBorder="1" applyProtection="1">
      <alignment vertical="center"/>
      <protection locked="0"/>
    </xf>
    <xf numFmtId="179" fontId="4" fillId="0" borderId="8" xfId="5" applyNumberFormat="1" applyFont="1" applyFill="1" applyBorder="1" applyProtection="1">
      <alignment vertical="center"/>
      <protection locked="0"/>
    </xf>
    <xf numFmtId="180" fontId="4" fillId="0" borderId="9" xfId="5" applyNumberFormat="1" applyFont="1" applyFill="1" applyBorder="1" applyProtection="1">
      <alignment vertical="center"/>
      <protection locked="0"/>
    </xf>
    <xf numFmtId="0" fontId="4" fillId="0" borderId="6" xfId="4" applyFont="1" applyFill="1" applyBorder="1" applyAlignment="1" applyProtection="1">
      <alignment horizontal="center" vertical="center"/>
      <protection locked="0"/>
    </xf>
    <xf numFmtId="180" fontId="4" fillId="0" borderId="9" xfId="4" applyNumberFormat="1" applyFont="1" applyFill="1" applyBorder="1" applyProtection="1">
      <alignment vertical="center"/>
      <protection locked="0"/>
    </xf>
    <xf numFmtId="179" fontId="4" fillId="0" borderId="5" xfId="0" applyNumberFormat="1" applyFont="1" applyFill="1" applyBorder="1" applyAlignment="1" applyProtection="1">
      <alignment vertical="center"/>
      <protection locked="0"/>
    </xf>
    <xf numFmtId="0" fontId="4" fillId="0" borderId="0" xfId="4" applyFont="1" applyFill="1" applyProtection="1">
      <alignment vertical="center"/>
      <protection locked="0"/>
    </xf>
    <xf numFmtId="181" fontId="4" fillId="0" borderId="3" xfId="4" applyNumberFormat="1" applyFont="1" applyFill="1" applyBorder="1" applyProtection="1">
      <alignment vertical="center"/>
      <protection locked="0"/>
    </xf>
    <xf numFmtId="179" fontId="4" fillId="0" borderId="8" xfId="4" applyNumberFormat="1" applyFont="1" applyFill="1" applyBorder="1" applyProtection="1">
      <alignment vertical="center"/>
      <protection locked="0"/>
    </xf>
    <xf numFmtId="0" fontId="4" fillId="0" borderId="3" xfId="5" applyFont="1" applyFill="1" applyBorder="1" applyAlignment="1" applyProtection="1">
      <alignment vertical="center" wrapText="1"/>
      <protection locked="0"/>
    </xf>
    <xf numFmtId="0" fontId="4" fillId="0" borderId="3" xfId="5" applyFont="1" applyFill="1" applyBorder="1" applyAlignment="1" applyProtection="1">
      <alignment horizontal="left" vertical="center" wrapText="1"/>
      <protection locked="0"/>
    </xf>
    <xf numFmtId="0" fontId="4" fillId="0" borderId="3" xfId="5" applyFont="1" applyFill="1" applyBorder="1" applyProtection="1">
      <alignment vertical="center"/>
      <protection locked="0"/>
    </xf>
    <xf numFmtId="0" fontId="4" fillId="0" borderId="3" xfId="5" applyFont="1" applyFill="1" applyBorder="1" applyAlignment="1" applyProtection="1">
      <alignment horizontal="left" vertical="center"/>
      <protection locked="0"/>
    </xf>
    <xf numFmtId="0" fontId="4" fillId="0" borderId="6" xfId="5" applyFont="1" applyFill="1" applyBorder="1" applyAlignment="1" applyProtection="1">
      <alignment horizontal="center" vertical="center"/>
      <protection locked="0"/>
    </xf>
    <xf numFmtId="0" fontId="4" fillId="0" borderId="0" xfId="5" applyFont="1" applyFill="1" applyProtection="1">
      <alignment vertical="center"/>
      <protection locked="0"/>
    </xf>
    <xf numFmtId="0" fontId="3" fillId="0" borderId="3" xfId="4" applyFont="1" applyFill="1" applyBorder="1" applyAlignment="1" applyProtection="1">
      <alignment vertical="center" wrapText="1"/>
      <protection locked="0"/>
    </xf>
    <xf numFmtId="0" fontId="3" fillId="0" borderId="3" xfId="4" applyFont="1" applyFill="1" applyBorder="1" applyAlignment="1" applyProtection="1">
      <alignment horizontal="left" vertical="center" wrapText="1"/>
      <protection locked="0"/>
    </xf>
    <xf numFmtId="0" fontId="3" fillId="0" borderId="3" xfId="4" applyFont="1" applyFill="1" applyBorder="1" applyProtection="1">
      <alignment vertical="center"/>
      <protection locked="0"/>
    </xf>
    <xf numFmtId="181" fontId="3" fillId="0" borderId="3" xfId="4" applyNumberFormat="1" applyFont="1" applyFill="1" applyBorder="1" applyAlignment="1" applyProtection="1">
      <alignment vertical="center" wrapText="1"/>
      <protection locked="0"/>
    </xf>
    <xf numFmtId="179" fontId="3" fillId="0" borderId="8" xfId="4" applyNumberFormat="1" applyFont="1" applyFill="1" applyBorder="1" applyProtection="1">
      <alignment vertical="center"/>
      <protection locked="0"/>
    </xf>
    <xf numFmtId="180" fontId="3" fillId="0" borderId="9" xfId="4" applyNumberFormat="1" applyFont="1" applyFill="1" applyBorder="1" applyProtection="1">
      <alignment vertical="center"/>
      <protection locked="0"/>
    </xf>
    <xf numFmtId="0" fontId="3" fillId="0" borderId="6" xfId="4" applyFont="1" applyFill="1" applyBorder="1" applyAlignment="1" applyProtection="1">
      <alignment horizontal="center" vertical="center"/>
      <protection locked="0"/>
    </xf>
    <xf numFmtId="0" fontId="3" fillId="0" borderId="0" xfId="4" applyFont="1" applyFill="1" applyProtection="1">
      <alignment vertical="center"/>
      <protection locked="0"/>
    </xf>
    <xf numFmtId="181" fontId="3" fillId="0" borderId="3" xfId="4" applyNumberFormat="1" applyFont="1" applyFill="1" applyBorder="1" applyProtection="1">
      <alignment vertical="center"/>
      <protection locked="0"/>
    </xf>
    <xf numFmtId="0" fontId="4" fillId="0" borderId="8" xfId="4" applyFont="1" applyFill="1" applyBorder="1" applyAlignment="1" applyProtection="1">
      <alignment horizontal="center" vertical="center" wrapText="1"/>
      <protection locked="0"/>
    </xf>
    <xf numFmtId="180" fontId="4" fillId="0" borderId="18" xfId="4" applyNumberFormat="1" applyFont="1" applyFill="1" applyBorder="1" applyProtection="1">
      <alignment vertical="center"/>
      <protection locked="0"/>
    </xf>
    <xf numFmtId="181" fontId="4" fillId="0" borderId="3" xfId="4" applyNumberFormat="1" applyFont="1" applyFill="1" applyBorder="1" applyAlignment="1" applyProtection="1">
      <alignment vertical="center" wrapText="1"/>
      <protection locked="0"/>
    </xf>
    <xf numFmtId="0" fontId="4" fillId="0" borderId="3" xfId="5" applyFont="1" applyFill="1" applyBorder="1" applyAlignment="1" applyProtection="1">
      <alignment horizontal="center" vertical="center"/>
      <protection locked="0"/>
    </xf>
    <xf numFmtId="49" fontId="4" fillId="0" borderId="8" xfId="0" applyNumberFormat="1" applyFont="1" applyFill="1" applyBorder="1" applyAlignment="1" applyProtection="1">
      <alignment horizontal="left" vertical="center"/>
      <protection locked="0"/>
    </xf>
    <xf numFmtId="0" fontId="4" fillId="0" borderId="3" xfId="0" applyFont="1" applyFill="1" applyBorder="1" applyAlignment="1" applyProtection="1">
      <alignment vertical="center" wrapText="1"/>
      <protection locked="0"/>
    </xf>
    <xf numFmtId="179" fontId="4" fillId="0" borderId="8" xfId="5" applyNumberFormat="1" applyFont="1" applyFill="1" applyBorder="1" applyAlignment="1" applyProtection="1">
      <alignment horizontal="center" vertical="center"/>
      <protection locked="0"/>
    </xf>
    <xf numFmtId="180" fontId="4" fillId="0" borderId="9" xfId="5" applyNumberFormat="1" applyFont="1" applyFill="1" applyBorder="1" applyAlignment="1" applyProtection="1">
      <alignment horizontal="center" vertical="center"/>
      <protection locked="0"/>
    </xf>
    <xf numFmtId="0" fontId="4" fillId="0" borderId="6" xfId="5" applyFont="1" applyFill="1" applyBorder="1" applyProtection="1">
      <alignment vertical="center"/>
      <protection locked="0"/>
    </xf>
    <xf numFmtId="181" fontId="4" fillId="0" borderId="3" xfId="5" applyNumberFormat="1" applyFont="1" applyFill="1" applyBorder="1" applyAlignment="1" applyProtection="1">
      <alignment horizontal="center" vertical="center"/>
      <protection locked="0"/>
    </xf>
    <xf numFmtId="180" fontId="4" fillId="0" borderId="6" xfId="5" applyNumberFormat="1" applyFont="1" applyFill="1" applyBorder="1" applyProtection="1">
      <alignment vertical="center"/>
      <protection locked="0"/>
    </xf>
    <xf numFmtId="177" fontId="4" fillId="0" borderId="3" xfId="5" applyNumberFormat="1" applyFont="1" applyFill="1" applyBorder="1" applyAlignment="1" applyProtection="1">
      <alignment horizontal="left" vertical="center"/>
      <protection locked="0"/>
    </xf>
    <xf numFmtId="177" fontId="4" fillId="0" borderId="6" xfId="9" applyFont="1" applyFill="1" applyBorder="1" applyAlignment="1" applyProtection="1">
      <alignment vertical="top" wrapText="1"/>
      <protection locked="0"/>
    </xf>
    <xf numFmtId="0" fontId="4" fillId="0" borderId="3" xfId="5" applyFont="1" applyFill="1" applyBorder="1" applyAlignment="1" applyProtection="1">
      <alignment horizontal="center" vertical="center" wrapText="1"/>
      <protection locked="0"/>
    </xf>
    <xf numFmtId="177" fontId="4" fillId="0" borderId="3" xfId="13" applyFont="1" applyFill="1" applyBorder="1" applyAlignment="1" applyProtection="1">
      <alignment horizontal="left" vertical="center" wrapText="1"/>
      <protection locked="0"/>
    </xf>
    <xf numFmtId="0" fontId="4" fillId="0" borderId="3" xfId="10" applyFont="1" applyFill="1" applyBorder="1" applyAlignment="1" applyProtection="1">
      <alignment horizontal="left" vertical="center"/>
      <protection locked="0"/>
    </xf>
    <xf numFmtId="177" fontId="4" fillId="0" borderId="6" xfId="10" applyNumberFormat="1" applyFont="1" applyFill="1" applyBorder="1" applyAlignment="1" applyProtection="1">
      <alignment vertical="center" wrapText="1"/>
      <protection locked="0"/>
    </xf>
    <xf numFmtId="49" fontId="4" fillId="0" borderId="3" xfId="0" applyNumberFormat="1" applyFont="1" applyFill="1" applyBorder="1" applyAlignment="1" applyProtection="1">
      <alignment horizontal="left" vertical="center"/>
      <protection locked="0"/>
    </xf>
    <xf numFmtId="180" fontId="3" fillId="0" borderId="9" xfId="5" applyNumberFormat="1" applyFont="1" applyFill="1" applyBorder="1" applyAlignment="1" applyProtection="1">
      <alignment horizontal="center" vertical="center"/>
      <protection locked="0"/>
    </xf>
    <xf numFmtId="0" fontId="3" fillId="0" borderId="3" xfId="5" applyFont="1" applyFill="1" applyBorder="1" applyProtection="1">
      <alignment vertical="center"/>
      <protection locked="0"/>
    </xf>
    <xf numFmtId="180" fontId="3" fillId="0" borderId="3" xfId="5" applyNumberFormat="1" applyFont="1" applyFill="1" applyBorder="1" applyAlignment="1" applyProtection="1">
      <alignment horizontal="center" vertical="center"/>
      <protection locked="0"/>
    </xf>
    <xf numFmtId="0" fontId="3" fillId="0" borderId="0" xfId="5" applyFont="1" applyFill="1" applyProtection="1">
      <alignment vertical="center"/>
      <protection locked="0"/>
    </xf>
    <xf numFmtId="0" fontId="3" fillId="0" borderId="3" xfId="5" applyFont="1" applyFill="1" applyBorder="1" applyAlignment="1" applyProtection="1">
      <alignment horizontal="center" vertical="center"/>
      <protection locked="0"/>
    </xf>
    <xf numFmtId="0" fontId="3" fillId="0" borderId="3" xfId="5" applyFont="1" applyFill="1" applyBorder="1" applyAlignment="1" applyProtection="1">
      <alignment horizontal="left" vertical="center"/>
      <protection locked="0"/>
    </xf>
    <xf numFmtId="0" fontId="3" fillId="0" borderId="3" xfId="5" applyFont="1" applyFill="1" applyBorder="1" applyAlignment="1" applyProtection="1">
      <alignment horizontal="left" vertical="center" wrapText="1"/>
      <protection locked="0"/>
    </xf>
    <xf numFmtId="179" fontId="3" fillId="0" borderId="3" xfId="5" applyNumberFormat="1" applyFont="1" applyFill="1" applyBorder="1" applyProtection="1">
      <alignment vertical="center"/>
      <protection locked="0"/>
    </xf>
    <xf numFmtId="0" fontId="3" fillId="0" borderId="3" xfId="5" applyFont="1" applyFill="1" applyBorder="1" applyAlignment="1" applyProtection="1">
      <alignment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181" fontId="3" fillId="0" borderId="3" xfId="5" applyNumberFormat="1" applyFont="1" applyFill="1" applyBorder="1" applyProtection="1">
      <alignment vertical="center"/>
      <protection locked="0"/>
    </xf>
    <xf numFmtId="179" fontId="3" fillId="0" borderId="8" xfId="5" applyNumberFormat="1" applyFont="1" applyFill="1" applyBorder="1" applyProtection="1">
      <alignment vertical="center"/>
      <protection locked="0"/>
    </xf>
    <xf numFmtId="180" fontId="3" fillId="0" borderId="9" xfId="5" applyNumberFormat="1" applyFont="1" applyFill="1" applyBorder="1" applyProtection="1">
      <alignment vertical="center"/>
      <protection locked="0"/>
    </xf>
    <xf numFmtId="0" fontId="3" fillId="0" borderId="6" xfId="5" applyFont="1" applyFill="1" applyBorder="1" applyAlignment="1" applyProtection="1">
      <alignment horizontal="center" vertical="center"/>
      <protection locked="0"/>
    </xf>
    <xf numFmtId="179" fontId="3" fillId="0" borderId="5" xfId="0" applyNumberFormat="1" applyFont="1" applyFill="1" applyBorder="1" applyAlignment="1" applyProtection="1">
      <alignment vertical="center"/>
      <protection locked="0"/>
    </xf>
    <xf numFmtId="181" fontId="3" fillId="0" borderId="3" xfId="5" applyNumberFormat="1" applyFont="1" applyFill="1" applyBorder="1" applyAlignment="1" applyProtection="1">
      <alignment vertical="center" wrapText="1"/>
      <protection locked="0"/>
    </xf>
    <xf numFmtId="0" fontId="3" fillId="0" borderId="5" xfId="5" applyFont="1" applyFill="1" applyBorder="1" applyProtection="1">
      <alignment vertical="center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1" fillId="0" borderId="3" xfId="5" applyFont="1" applyFill="1" applyBorder="1" applyProtection="1">
      <alignment vertical="center"/>
      <protection locked="0"/>
    </xf>
    <xf numFmtId="0" fontId="3" fillId="0" borderId="3" xfId="4" applyFont="1" applyFill="1" applyBorder="1" applyAlignment="1" applyProtection="1">
      <alignment horizontal="center" vertical="center"/>
      <protection locked="0"/>
    </xf>
    <xf numFmtId="179" fontId="3" fillId="0" borderId="3" xfId="4" applyNumberFormat="1" applyFont="1" applyFill="1" applyBorder="1" applyAlignment="1" applyProtection="1">
      <alignment horizontal="right" vertical="center"/>
      <protection locked="0"/>
    </xf>
    <xf numFmtId="180" fontId="3" fillId="0" borderId="3" xfId="4" applyNumberFormat="1" applyFont="1" applyFill="1" applyBorder="1" applyAlignment="1" applyProtection="1">
      <alignment horizontal="right" vertical="center"/>
      <protection locked="0"/>
    </xf>
    <xf numFmtId="0" fontId="3" fillId="0" borderId="0" xfId="4" applyFont="1" applyFill="1" applyAlignment="1" applyProtection="1">
      <alignment horizontal="center" vertical="center"/>
      <protection locked="0"/>
    </xf>
    <xf numFmtId="0" fontId="3" fillId="0" borderId="0" xfId="4" applyFont="1" applyFill="1" applyAlignment="1" applyProtection="1">
      <alignment horizontal="left" vertical="center"/>
      <protection locked="0"/>
    </xf>
    <xf numFmtId="0" fontId="3" fillId="0" borderId="0" xfId="4" applyFont="1" applyFill="1" applyAlignment="1" applyProtection="1">
      <alignment horizontal="left" vertical="center" wrapText="1"/>
      <protection locked="0"/>
    </xf>
    <xf numFmtId="0" fontId="3" fillId="0" borderId="0" xfId="4" applyFont="1" applyFill="1" applyAlignment="1" applyProtection="1">
      <alignment vertical="center" wrapText="1"/>
      <protection locked="0"/>
    </xf>
    <xf numFmtId="179" fontId="3" fillId="0" borderId="0" xfId="4" applyNumberFormat="1" applyFont="1" applyFill="1" applyAlignment="1" applyProtection="1">
      <alignment horizontal="center" vertical="center"/>
      <protection locked="0"/>
    </xf>
    <xf numFmtId="180" fontId="3" fillId="0" borderId="0" xfId="4" applyNumberFormat="1" applyFont="1" applyFill="1" applyAlignment="1" applyProtection="1">
      <alignment horizontal="center" vertical="center"/>
      <protection locked="0"/>
    </xf>
    <xf numFmtId="180" fontId="3" fillId="0" borderId="0" xfId="4" applyNumberFormat="1" applyFont="1" applyFill="1" applyProtection="1">
      <alignment vertical="center"/>
      <protection locked="0"/>
    </xf>
    <xf numFmtId="179" fontId="3" fillId="0" borderId="0" xfId="4" applyNumberFormat="1" applyFont="1" applyFill="1" applyProtection="1">
      <alignment vertical="center"/>
      <protection locked="0"/>
    </xf>
    <xf numFmtId="0" fontId="3" fillId="0" borderId="3" xfId="4" applyFont="1" applyFill="1" applyBorder="1" applyAlignment="1" applyProtection="1">
      <alignment horizontal="left" vertical="center"/>
      <protection locked="0"/>
    </xf>
    <xf numFmtId="0" fontId="1" fillId="0" borderId="3" xfId="4" applyFont="1" applyFill="1" applyBorder="1" applyProtection="1">
      <alignment vertical="center"/>
      <protection locked="0"/>
    </xf>
    <xf numFmtId="180" fontId="3" fillId="0" borderId="5" xfId="4" applyNumberFormat="1" applyFont="1" applyFill="1" applyBorder="1" applyAlignment="1" applyProtection="1">
      <alignment horizontal="right" vertical="center"/>
      <protection locked="0"/>
    </xf>
    <xf numFmtId="0" fontId="3" fillId="0" borderId="14" xfId="4" applyFont="1" applyFill="1" applyBorder="1" applyAlignment="1" applyProtection="1">
      <alignment horizontal="center" vertical="center"/>
      <protection locked="0"/>
    </xf>
    <xf numFmtId="0" fontId="3" fillId="0" borderId="14" xfId="4" applyFont="1" applyFill="1" applyBorder="1" applyAlignment="1" applyProtection="1">
      <alignment vertical="center" wrapText="1"/>
      <protection locked="0"/>
    </xf>
    <xf numFmtId="0" fontId="3" fillId="0" borderId="14" xfId="4" applyFont="1" applyFill="1" applyBorder="1" applyAlignment="1" applyProtection="1">
      <alignment horizontal="left" vertical="center" wrapText="1"/>
      <protection locked="0"/>
    </xf>
    <xf numFmtId="0" fontId="3" fillId="0" borderId="14" xfId="4" applyFont="1" applyFill="1" applyBorder="1" applyProtection="1">
      <alignment vertical="center"/>
      <protection locked="0"/>
    </xf>
    <xf numFmtId="0" fontId="3" fillId="0" borderId="14" xfId="0" applyFont="1" applyFill="1" applyBorder="1" applyAlignment="1" applyProtection="1">
      <alignment horizontal="center" vertical="center" wrapText="1"/>
      <protection locked="0"/>
    </xf>
    <xf numFmtId="181" fontId="3" fillId="0" borderId="14" xfId="5" applyNumberFormat="1" applyFont="1" applyFill="1" applyBorder="1" applyProtection="1">
      <alignment vertical="center"/>
      <protection locked="0"/>
    </xf>
    <xf numFmtId="0" fontId="0" fillId="0" borderId="0" xfId="0" applyFill="1"/>
    <xf numFmtId="0" fontId="0" fillId="0" borderId="0" xfId="0" applyFill="1" applyProtection="1">
      <protection locked="0"/>
    </xf>
    <xf numFmtId="0" fontId="1" fillId="0" borderId="14" xfId="4" applyFont="1" applyFill="1" applyBorder="1" applyProtection="1">
      <alignment vertical="center"/>
      <protection locked="0"/>
    </xf>
    <xf numFmtId="179" fontId="3" fillId="0" borderId="15" xfId="4" applyNumberFormat="1" applyFont="1" applyFill="1" applyBorder="1" applyProtection="1">
      <alignment vertical="center"/>
      <protection locked="0"/>
    </xf>
    <xf numFmtId="180" fontId="3" fillId="0" borderId="16" xfId="4" applyNumberFormat="1" applyFont="1" applyFill="1" applyBorder="1" applyProtection="1">
      <alignment vertical="center"/>
      <protection locked="0"/>
    </xf>
    <xf numFmtId="0" fontId="3" fillId="0" borderId="11" xfId="4" applyFont="1" applyFill="1" applyBorder="1" applyAlignment="1" applyProtection="1">
      <alignment horizontal="center" vertical="center"/>
      <protection locked="0"/>
    </xf>
    <xf numFmtId="180" fontId="3" fillId="0" borderId="10" xfId="4" applyNumberFormat="1" applyFont="1" applyFill="1" applyBorder="1" applyAlignment="1" applyProtection="1">
      <alignment horizontal="right" vertical="center"/>
      <protection locked="0"/>
    </xf>
    <xf numFmtId="0" fontId="3" fillId="0" borderId="17" xfId="4" applyFont="1" applyFill="1" applyBorder="1" applyAlignment="1">
      <alignment horizontal="center" vertical="center"/>
    </xf>
    <xf numFmtId="0" fontId="3" fillId="0" borderId="17" xfId="4" applyFont="1" applyFill="1" applyBorder="1" applyAlignment="1">
      <alignment vertical="center" wrapText="1"/>
    </xf>
    <xf numFmtId="0" fontId="3" fillId="0" borderId="17" xfId="4" applyFont="1" applyFill="1" applyBorder="1" applyAlignment="1">
      <alignment horizontal="left" vertical="center" wrapText="1"/>
    </xf>
    <xf numFmtId="0" fontId="3" fillId="0" borderId="17" xfId="4" applyFont="1" applyFill="1" applyBorder="1" applyProtection="1">
      <alignment vertical="center"/>
      <protection locked="0"/>
    </xf>
    <xf numFmtId="0" fontId="3" fillId="0" borderId="17" xfId="4" applyFont="1" applyFill="1" applyBorder="1">
      <alignment vertical="center"/>
    </xf>
    <xf numFmtId="0" fontId="1" fillId="0" borderId="17" xfId="4" applyFont="1" applyFill="1" applyBorder="1">
      <alignment vertical="center"/>
    </xf>
    <xf numFmtId="0" fontId="3" fillId="0" borderId="17" xfId="0" applyFont="1" applyFill="1" applyBorder="1" applyAlignment="1">
      <alignment horizontal="center" vertical="center" wrapText="1"/>
    </xf>
    <xf numFmtId="181" fontId="3" fillId="0" borderId="17" xfId="4" applyNumberFormat="1" applyFont="1" applyFill="1" applyBorder="1">
      <alignment vertical="center"/>
    </xf>
    <xf numFmtId="179" fontId="3" fillId="0" borderId="17" xfId="4" applyNumberFormat="1" applyFont="1" applyFill="1" applyBorder="1" applyProtection="1">
      <alignment vertical="center"/>
      <protection locked="0"/>
    </xf>
    <xf numFmtId="180" fontId="3" fillId="0" borderId="17" xfId="4" applyNumberFormat="1" applyFont="1" applyFill="1" applyBorder="1" applyProtection="1">
      <alignment vertical="center"/>
      <protection locked="0"/>
    </xf>
    <xf numFmtId="0" fontId="3" fillId="0" borderId="17" xfId="4" applyFont="1" applyFill="1" applyBorder="1" applyAlignment="1" applyProtection="1">
      <alignment horizontal="center" vertical="center"/>
      <protection locked="0"/>
    </xf>
    <xf numFmtId="179" fontId="3" fillId="0" borderId="17" xfId="0" applyNumberFormat="1" applyFont="1" applyFill="1" applyBorder="1" applyAlignment="1" applyProtection="1">
      <alignment vertical="center"/>
      <protection locked="0"/>
    </xf>
    <xf numFmtId="0" fontId="3" fillId="0" borderId="0" xfId="4" applyFont="1" applyFill="1">
      <alignment vertical="center"/>
    </xf>
    <xf numFmtId="0" fontId="1" fillId="0" borderId="0" xfId="4" applyFont="1" applyFill="1" applyProtection="1">
      <alignment vertical="center"/>
      <protection locked="0"/>
    </xf>
    <xf numFmtId="180" fontId="3" fillId="0" borderId="0" xfId="4" applyNumberFormat="1" applyFont="1" applyFill="1" applyAlignment="1" applyProtection="1">
      <alignment horizontal="left" vertical="center"/>
      <protection locked="0"/>
    </xf>
    <xf numFmtId="179" fontId="3" fillId="0" borderId="0" xfId="4" applyNumberFormat="1" applyFont="1" applyFill="1" applyAlignment="1" applyProtection="1">
      <alignment horizontal="left" vertical="center"/>
      <protection locked="0"/>
    </xf>
    <xf numFmtId="180" fontId="3" fillId="0" borderId="12" xfId="5" applyNumberFormat="1" applyFont="1" applyFill="1" applyBorder="1" applyProtection="1">
      <alignment vertical="center"/>
      <protection locked="0"/>
    </xf>
    <xf numFmtId="0" fontId="3" fillId="0" borderId="13" xfId="5" applyFont="1" applyFill="1" applyBorder="1" applyAlignment="1" applyProtection="1">
      <alignment horizontal="center" vertical="center"/>
      <protection locked="0"/>
    </xf>
    <xf numFmtId="0" fontId="3" fillId="0" borderId="13" xfId="4" applyFont="1" applyFill="1" applyBorder="1" applyAlignment="1" applyProtection="1">
      <alignment horizontal="center" vertical="center"/>
      <protection locked="0"/>
    </xf>
    <xf numFmtId="180" fontId="3" fillId="0" borderId="9" xfId="4" applyNumberFormat="1" applyFont="1" applyFill="1" applyBorder="1" applyAlignment="1" applyProtection="1">
      <alignment horizontal="right" vertical="center"/>
      <protection locked="0"/>
    </xf>
    <xf numFmtId="180" fontId="3" fillId="0" borderId="5" xfId="4" applyNumberFormat="1" applyFont="1" applyFill="1" applyBorder="1" applyAlignment="1" applyProtection="1">
      <alignment horizontal="center" vertical="center"/>
      <protection locked="0"/>
    </xf>
  </cellXfs>
  <cellStyles count="25">
    <cellStyle name="0,0_x000d__x000d_NA_x000d__x000d_" xfId="3" xr:uid="{00000000-0005-0000-0000-000031000000}"/>
    <cellStyle name="百分比" xfId="2" builtinId="5"/>
    <cellStyle name="常规" xfId="0" builtinId="0"/>
    <cellStyle name="常规 2" xfId="4" xr:uid="{00000000-0005-0000-0000-000032000000}"/>
    <cellStyle name="常规 2 2" xfId="5" xr:uid="{00000000-0005-0000-0000-000033000000}"/>
    <cellStyle name="常规 2 3" xfId="6" xr:uid="{00000000-0005-0000-0000-000034000000}"/>
    <cellStyle name="常规 3" xfId="7" xr:uid="{00000000-0005-0000-0000-000035000000}"/>
    <cellStyle name="常规 3 2" xfId="8" xr:uid="{00000000-0005-0000-0000-000036000000}"/>
    <cellStyle name="常规 3 2 2" xfId="9" xr:uid="{00000000-0005-0000-0000-000037000000}"/>
    <cellStyle name="常规 3 3" xfId="10" xr:uid="{00000000-0005-0000-0000-000038000000}"/>
    <cellStyle name="常规 4" xfId="11" xr:uid="{00000000-0005-0000-0000-000039000000}"/>
    <cellStyle name="常规 5" xfId="12" xr:uid="{00000000-0005-0000-0000-00003A000000}"/>
    <cellStyle name="常规 5 2" xfId="13" xr:uid="{00000000-0005-0000-0000-00003B000000}"/>
    <cellStyle name="常规 6" xfId="14" xr:uid="{00000000-0005-0000-0000-00003C000000}"/>
    <cellStyle name="常规 8" xfId="15" xr:uid="{00000000-0005-0000-0000-00003D000000}"/>
    <cellStyle name="普通 2" xfId="16" xr:uid="{00000000-0005-0000-0000-00003E000000}"/>
    <cellStyle name="千位分隔" xfId="1" builtinId="3"/>
    <cellStyle name="千位分隔 2" xfId="17" xr:uid="{00000000-0005-0000-0000-00003F000000}"/>
    <cellStyle name="千位分隔 2 2" xfId="18" xr:uid="{00000000-0005-0000-0000-000040000000}"/>
    <cellStyle name="千位分隔 3" xfId="19" xr:uid="{00000000-0005-0000-0000-000041000000}"/>
    <cellStyle name="样式 1" xfId="20" xr:uid="{00000000-0005-0000-0000-000042000000}"/>
    <cellStyle name="一般_Fake0998 2" xfId="21" xr:uid="{00000000-0005-0000-0000-000043000000}"/>
    <cellStyle name="쉼표 [0] 2" xfId="22" xr:uid="{00000000-0005-0000-0000-000044000000}"/>
    <cellStyle name="쉼표 [0] 3" xfId="23" xr:uid="{00000000-0005-0000-0000-000045000000}"/>
    <cellStyle name="표준 11" xfId="24" xr:uid="{00000000-0005-0000-0000-000046000000}"/>
  </cellStyles>
  <dxfs count="5">
    <dxf>
      <fill>
        <patternFill patternType="solid">
          <bgColor rgb="FFFFFF00"/>
        </patternFill>
      </fill>
    </dxf>
    <dxf>
      <fill>
        <patternFill patternType="solid">
          <bgColor theme="0" tint="-0.2499465926084170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24994659260841701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J44"/>
  <sheetViews>
    <sheetView showGridLines="0" view="pageBreakPreview" topLeftCell="A17" zoomScale="111" zoomScaleNormal="80" workbookViewId="0">
      <selection activeCell="E38" sqref="E38"/>
    </sheetView>
  </sheetViews>
  <sheetFormatPr baseColWidth="10" defaultColWidth="8.6640625" defaultRowHeight="17"/>
  <cols>
    <col min="1" max="1" width="0.5" style="300" customWidth="1"/>
    <col min="2" max="2" width="2.33203125" style="300" customWidth="1"/>
    <col min="3" max="3" width="29.6640625" style="300" customWidth="1"/>
    <col min="4" max="4" width="24" style="300" customWidth="1"/>
    <col min="5" max="5" width="31.5" style="301" customWidth="1"/>
    <col min="6" max="6" width="21.6640625" style="301" customWidth="1"/>
    <col min="7" max="7" width="28.33203125" style="300" customWidth="1"/>
    <col min="8" max="8" width="2.1640625" style="300" customWidth="1"/>
    <col min="9" max="9" width="8" style="300" customWidth="1"/>
    <col min="10" max="10" width="21.33203125" style="300" customWidth="1"/>
    <col min="11" max="11" width="6.33203125" style="300" customWidth="1"/>
    <col min="12" max="16384" width="8.6640625" style="300"/>
  </cols>
  <sheetData>
    <row r="1" spans="2:10" ht="3" customHeight="1"/>
    <row r="2" spans="2:10" ht="23" customHeight="1">
      <c r="B2" s="302"/>
      <c r="C2" s="303" t="s">
        <v>0</v>
      </c>
      <c r="D2" s="302"/>
      <c r="E2" s="302"/>
      <c r="F2" s="304"/>
      <c r="G2" s="304"/>
    </row>
    <row r="3" spans="2:10">
      <c r="B3" s="302"/>
      <c r="C3" s="305" t="s">
        <v>1</v>
      </c>
      <c r="D3" s="305"/>
      <c r="E3" s="306"/>
      <c r="F3" s="306"/>
      <c r="G3" s="302"/>
    </row>
    <row r="4" spans="2:10">
      <c r="B4" s="302"/>
      <c r="C4" s="305" t="s">
        <v>2</v>
      </c>
      <c r="D4" s="305"/>
      <c r="E4" s="306"/>
      <c r="F4" s="306"/>
      <c r="G4" s="302"/>
    </row>
    <row r="5" spans="2:10">
      <c r="B5" s="302"/>
      <c r="C5" s="305" t="s">
        <v>3</v>
      </c>
      <c r="D5" s="305"/>
      <c r="E5" s="306"/>
      <c r="F5" s="306"/>
      <c r="G5" s="302"/>
    </row>
    <row r="6" spans="2:10">
      <c r="B6" s="302"/>
      <c r="C6" s="305" t="s">
        <v>4</v>
      </c>
      <c r="D6" s="305"/>
      <c r="E6" s="306"/>
      <c r="F6" s="306"/>
      <c r="G6" s="302"/>
    </row>
    <row r="7" spans="2:10" ht="8" customHeight="1">
      <c r="B7" s="302"/>
      <c r="C7" s="302"/>
      <c r="D7" s="307"/>
      <c r="E7" s="307"/>
      <c r="F7" s="307"/>
      <c r="G7" s="307"/>
    </row>
    <row r="8" spans="2:10" ht="26.75" customHeight="1">
      <c r="C8" s="353" t="s">
        <v>5</v>
      </c>
      <c r="D8" s="354"/>
      <c r="E8" s="354"/>
      <c r="F8" s="354"/>
      <c r="G8" s="355"/>
    </row>
    <row r="9" spans="2:10">
      <c r="C9" s="375" t="s">
        <v>6</v>
      </c>
      <c r="D9" s="308" t="s">
        <v>7</v>
      </c>
      <c r="E9" s="309" t="s">
        <v>8</v>
      </c>
      <c r="F9" s="310" t="s">
        <v>9</v>
      </c>
      <c r="G9" s="311" t="s">
        <v>10</v>
      </c>
    </row>
    <row r="10" spans="2:10">
      <c r="C10" s="376"/>
      <c r="D10" s="312" t="s">
        <v>11</v>
      </c>
      <c r="E10" s="313" t="s">
        <v>12</v>
      </c>
      <c r="F10" s="314" t="s">
        <v>13</v>
      </c>
      <c r="G10" s="315">
        <v>18910900023</v>
      </c>
      <c r="H10" s="316"/>
    </row>
    <row r="11" spans="2:10">
      <c r="C11" s="377"/>
      <c r="D11" s="312" t="s">
        <v>14</v>
      </c>
      <c r="E11" s="313" t="s">
        <v>15</v>
      </c>
      <c r="F11" s="314" t="s">
        <v>16</v>
      </c>
      <c r="G11" s="315"/>
      <c r="H11" s="317"/>
      <c r="I11" s="350"/>
      <c r="J11" s="350"/>
    </row>
    <row r="12" spans="2:10">
      <c r="C12" s="378" t="s">
        <v>17</v>
      </c>
      <c r="D12" s="312" t="s">
        <v>18</v>
      </c>
      <c r="E12" s="313" t="s">
        <v>19</v>
      </c>
      <c r="F12" s="314" t="s">
        <v>20</v>
      </c>
      <c r="G12" s="315" t="s">
        <v>21</v>
      </c>
      <c r="H12" s="317"/>
      <c r="I12" s="350"/>
      <c r="J12" s="350"/>
    </row>
    <row r="13" spans="2:10">
      <c r="C13" s="379"/>
      <c r="D13" s="318" t="s">
        <v>22</v>
      </c>
      <c r="E13" s="319">
        <v>45231</v>
      </c>
      <c r="F13" s="320" t="s">
        <v>23</v>
      </c>
      <c r="G13" s="321">
        <v>45322</v>
      </c>
      <c r="H13" s="317"/>
      <c r="I13" s="350"/>
      <c r="J13" s="350"/>
    </row>
    <row r="14" spans="2:10" ht="9.5" customHeight="1">
      <c r="C14" s="302"/>
      <c r="D14" s="302"/>
      <c r="E14" s="322"/>
      <c r="F14" s="322"/>
      <c r="G14" s="322"/>
      <c r="H14" s="317"/>
      <c r="I14" s="350"/>
      <c r="J14" s="350"/>
    </row>
    <row r="15" spans="2:10" ht="23" customHeight="1">
      <c r="C15" s="356" t="s">
        <v>24</v>
      </c>
      <c r="D15" s="357"/>
      <c r="E15" s="323" t="s">
        <v>25</v>
      </c>
      <c r="F15" s="358" t="s">
        <v>26</v>
      </c>
      <c r="G15" s="359"/>
      <c r="H15" s="317"/>
      <c r="I15" s="350"/>
      <c r="J15" s="350"/>
    </row>
    <row r="16" spans="2:10" s="299" customFormat="1" ht="110.25" customHeight="1">
      <c r="C16" s="380" t="s">
        <v>27</v>
      </c>
      <c r="D16" s="324" t="s">
        <v>28</v>
      </c>
      <c r="E16" s="325">
        <f>SUM(策划服务!O:O)</f>
        <v>0</v>
      </c>
      <c r="F16" s="360" t="s">
        <v>29</v>
      </c>
      <c r="G16" s="361"/>
      <c r="H16" s="326"/>
      <c r="I16" s="351"/>
      <c r="J16" s="351"/>
    </row>
    <row r="17" spans="3:10" s="299" customFormat="1">
      <c r="C17" s="381"/>
      <c r="D17" s="327" t="s">
        <v>30</v>
      </c>
      <c r="E17" s="328">
        <f>SUM(场地搭建!O:O)</f>
        <v>245000</v>
      </c>
      <c r="F17" s="362"/>
      <c r="G17" s="363"/>
      <c r="H17" s="326"/>
      <c r="I17" s="351"/>
      <c r="J17" s="351"/>
    </row>
    <row r="18" spans="3:10" s="299" customFormat="1">
      <c r="C18" s="381"/>
      <c r="D18" s="327" t="s">
        <v>31</v>
      </c>
      <c r="E18" s="328">
        <f>SUM(设备租赁!O:O)</f>
        <v>188050</v>
      </c>
      <c r="F18" s="362"/>
      <c r="G18" s="363"/>
      <c r="H18" s="326"/>
      <c r="I18" s="351"/>
      <c r="J18" s="351"/>
    </row>
    <row r="19" spans="3:10" s="299" customFormat="1">
      <c r="C19" s="381"/>
      <c r="D19" s="329" t="s">
        <v>32</v>
      </c>
      <c r="E19" s="328">
        <f>SUM(直播导摄!O:O)</f>
        <v>186420</v>
      </c>
      <c r="F19" s="362"/>
      <c r="G19" s="363"/>
    </row>
    <row r="20" spans="3:10" s="299" customFormat="1">
      <c r="C20" s="381"/>
      <c r="D20" s="327" t="s">
        <v>33</v>
      </c>
      <c r="E20" s="328">
        <f>SUM(设计制作!O:O)</f>
        <v>289190</v>
      </c>
      <c r="F20" s="362"/>
      <c r="G20" s="363"/>
    </row>
    <row r="21" spans="3:10" s="299" customFormat="1">
      <c r="C21" s="381"/>
      <c r="D21" s="327" t="s">
        <v>34</v>
      </c>
      <c r="E21" s="328">
        <f>SUM(第三方人员及服务!O:O)</f>
        <v>772640</v>
      </c>
      <c r="F21" s="362" t="s">
        <v>35</v>
      </c>
      <c r="G21" s="363"/>
    </row>
    <row r="22" spans="3:10" s="299" customFormat="1">
      <c r="C22" s="381"/>
      <c r="D22" s="327" t="s">
        <v>36</v>
      </c>
      <c r="E22" s="328">
        <f>SUM(差旅及接待!O:O)</f>
        <v>1064818</v>
      </c>
      <c r="F22" s="362"/>
      <c r="G22" s="363"/>
    </row>
    <row r="23" spans="3:10" s="299" customFormat="1">
      <c r="C23" s="382"/>
      <c r="D23" s="327" t="s">
        <v>37</v>
      </c>
      <c r="E23" s="328">
        <f>SUM(场地费用!O:O)</f>
        <v>312500</v>
      </c>
      <c r="F23" s="364"/>
      <c r="G23" s="365"/>
    </row>
    <row r="24" spans="3:10">
      <c r="C24" s="383"/>
      <c r="D24" s="330" t="s">
        <v>38</v>
      </c>
      <c r="E24" s="331">
        <f>SUM(E16:E23)</f>
        <v>3058618</v>
      </c>
      <c r="F24" s="366"/>
      <c r="G24" s="367"/>
      <c r="H24" s="332"/>
      <c r="I24" s="352"/>
      <c r="J24" s="352"/>
    </row>
    <row r="25" spans="3:10">
      <c r="C25" s="384" t="s">
        <v>39</v>
      </c>
      <c r="D25" s="333" t="s">
        <v>40</v>
      </c>
      <c r="E25" s="334">
        <f>SUMIF(策划服务!Q:Q,"是",策划服务!O:O)+SUMIF(场地搭建!Q:Q,"是",场地搭建!O:O)+SUMIF(设备租赁!Q:Q,"是",设备租赁!O:O)+SUMIF(设计制作!Q:Q,"是",设计制作!O:O)+SUMIF(第三方人员及服务!Q:Q,"是",第三方人员及服务!O:O)+SUMIF(差旅及接待!Q:Q,"是",差旅及接待!O:O)+SUMIF(场地费用!Q:Q,"是",场地费用!O:O)+SUMIF(直播导摄!Q:Q,"是",直播导摄!O:O)</f>
        <v>2929918</v>
      </c>
      <c r="F25" s="368" t="s">
        <v>41</v>
      </c>
      <c r="G25" s="369"/>
      <c r="H25" s="332"/>
      <c r="I25" s="352"/>
      <c r="J25" s="352"/>
    </row>
    <row r="26" spans="3:10">
      <c r="C26" s="384"/>
      <c r="D26" s="335" t="s">
        <v>42</v>
      </c>
      <c r="E26" s="336">
        <v>0.05</v>
      </c>
      <c r="F26" s="362"/>
      <c r="G26" s="363"/>
      <c r="H26" s="332"/>
      <c r="I26" s="352"/>
      <c r="J26" s="352"/>
    </row>
    <row r="27" spans="3:10" ht="30" customHeight="1">
      <c r="C27" s="385"/>
      <c r="D27" s="330" t="s">
        <v>39</v>
      </c>
      <c r="E27" s="331">
        <f>E25*E26</f>
        <v>146495.9</v>
      </c>
      <c r="F27" s="370" t="s">
        <v>43</v>
      </c>
      <c r="G27" s="371"/>
      <c r="H27" s="332"/>
      <c r="I27" s="352"/>
      <c r="J27" s="352"/>
    </row>
    <row r="28" spans="3:10">
      <c r="C28" s="386" t="s">
        <v>44</v>
      </c>
      <c r="D28" s="337" t="s">
        <v>45</v>
      </c>
      <c r="E28" s="334">
        <f>SUMIF(策划服务!P:P,"是",策划服务!O:O)+SUMIF(场地搭建!P:P,"是",场地搭建!O:O)+SUMIF(设备租赁!P:P,"是",设备租赁!O:O)+SUMIF(设计制作!P:P,"是",设计制作!O:O)+SUMIF(第三方人员及服务!P:P,"是",第三方人员及服务!O:O)+SUMIF(差旅及接待!P:P,"是",差旅及接待!O:O)+SUMIF(场地费用!P:P,"是",场地费用!O:O)+SUMIF(直播导摄!P:P,"是",直播导摄!O:O)</f>
        <v>0</v>
      </c>
      <c r="F28" s="360" t="s">
        <v>46</v>
      </c>
      <c r="G28" s="361"/>
      <c r="H28" s="332"/>
      <c r="I28" s="352"/>
      <c r="J28" s="352"/>
    </row>
    <row r="29" spans="3:10">
      <c r="C29" s="384"/>
      <c r="D29" s="335" t="s">
        <v>47</v>
      </c>
      <c r="E29" s="336">
        <v>0.05</v>
      </c>
      <c r="F29" s="362" t="s">
        <v>48</v>
      </c>
      <c r="G29" s="363"/>
      <c r="H29" s="332"/>
      <c r="I29" s="352"/>
      <c r="J29" s="352"/>
    </row>
    <row r="30" spans="3:10" ht="30.5" customHeight="1">
      <c r="C30" s="385"/>
      <c r="D30" s="330" t="s">
        <v>49</v>
      </c>
      <c r="E30" s="331">
        <f>E28*E29</f>
        <v>0</v>
      </c>
      <c r="F30" s="370" t="s">
        <v>50</v>
      </c>
      <c r="G30" s="371"/>
      <c r="H30" s="332"/>
      <c r="I30" s="352"/>
      <c r="J30" s="352"/>
    </row>
    <row r="31" spans="3:10">
      <c r="C31" s="386" t="s">
        <v>51</v>
      </c>
      <c r="D31" s="337" t="s">
        <v>52</v>
      </c>
      <c r="E31" s="338">
        <f>E30+E27+E24</f>
        <v>3205113.9</v>
      </c>
      <c r="F31" s="339"/>
      <c r="G31" s="340"/>
      <c r="H31" s="332"/>
      <c r="I31" s="352"/>
      <c r="J31" s="352"/>
    </row>
    <row r="32" spans="3:10">
      <c r="C32" s="384"/>
      <c r="D32" s="333" t="s">
        <v>53</v>
      </c>
      <c r="E32" s="336">
        <v>0.06</v>
      </c>
      <c r="F32" s="360" t="s">
        <v>54</v>
      </c>
      <c r="G32" s="361"/>
      <c r="H32" s="332"/>
      <c r="I32" s="352"/>
      <c r="J32" s="352"/>
    </row>
    <row r="33" spans="3:10">
      <c r="C33" s="385"/>
      <c r="D33" s="330" t="s">
        <v>55</v>
      </c>
      <c r="E33" s="331">
        <f>E31*E32</f>
        <v>192306.83399999997</v>
      </c>
      <c r="F33" s="366"/>
      <c r="G33" s="367"/>
      <c r="H33" s="332"/>
      <c r="I33" s="352"/>
      <c r="J33" s="352"/>
    </row>
    <row r="34" spans="3:10">
      <c r="C34" s="384" t="s">
        <v>56</v>
      </c>
      <c r="D34" s="341" t="s">
        <v>57</v>
      </c>
      <c r="E34" s="334">
        <f>E31+E33</f>
        <v>3397420.7339999997</v>
      </c>
      <c r="F34" s="368"/>
      <c r="G34" s="369"/>
      <c r="H34" s="332"/>
      <c r="I34" s="352"/>
      <c r="J34" s="352"/>
    </row>
    <row r="35" spans="3:10">
      <c r="C35" s="385"/>
      <c r="D35" s="330" t="s">
        <v>58</v>
      </c>
      <c r="E35" s="342"/>
      <c r="F35" s="366" t="s">
        <v>59</v>
      </c>
      <c r="G35" s="367"/>
    </row>
    <row r="36" spans="3:10" ht="32.75" customHeight="1">
      <c r="C36" s="343" t="s">
        <v>60</v>
      </c>
      <c r="D36" s="344" t="s">
        <v>61</v>
      </c>
      <c r="E36" s="345">
        <f>E34-E35</f>
        <v>3397420.7339999997</v>
      </c>
      <c r="F36" s="373" t="s">
        <v>62</v>
      </c>
      <c r="G36" s="374"/>
    </row>
    <row r="38" spans="3:10" ht="20.75" customHeight="1">
      <c r="C38" s="346" t="s">
        <v>63</v>
      </c>
      <c r="D38" s="305"/>
      <c r="E38" s="306"/>
      <c r="F38" s="306"/>
      <c r="G38" s="302"/>
    </row>
    <row r="39" spans="3:10" ht="33.75" customHeight="1">
      <c r="C39" s="372" t="s">
        <v>64</v>
      </c>
      <c r="D39" s="372"/>
      <c r="E39" s="372"/>
      <c r="F39" s="372"/>
      <c r="G39" s="372"/>
    </row>
    <row r="40" spans="3:10" ht="52.25" customHeight="1">
      <c r="C40" s="372"/>
      <c r="D40" s="372"/>
      <c r="E40" s="372"/>
      <c r="F40" s="372"/>
      <c r="G40" s="372"/>
    </row>
    <row r="41" spans="3:10" ht="33.75" customHeight="1">
      <c r="C41" s="347"/>
      <c r="D41" s="347"/>
      <c r="E41" s="347"/>
      <c r="F41" s="347"/>
      <c r="G41" s="347"/>
    </row>
    <row r="42" spans="3:10" ht="9" customHeight="1"/>
    <row r="43" spans="3:10" ht="22.25" customHeight="1">
      <c r="F43" s="348" t="s">
        <v>65</v>
      </c>
      <c r="G43" s="349" t="str">
        <f>E9</f>
        <v>康辉集团北京国际会议展览有限公司</v>
      </c>
    </row>
    <row r="44" spans="3:10" ht="13.25" customHeight="1"/>
  </sheetData>
  <sheetProtection algorithmName="SHA-512" hashValue="sLgNm91eKr2EnRShS+bgVtLTsn24KgJpgnAPKprwLbx7qwpLTUsp/xGvF/WkhWJ417EaaPKSKB94gk0IlChBIQ==" saltValue="Eyr9o9eJJhFMkf982J3FLQ==" spinCount="100000" sheet="1" formatCells="0" formatColumns="0" formatRows="0" insertRows="0" deleteRows="0" sort="0" autoFilter="0" pivotTables="0"/>
  <mergeCells count="31">
    <mergeCell ref="C39:G40"/>
    <mergeCell ref="F34:G34"/>
    <mergeCell ref="F35:G35"/>
    <mergeCell ref="F36:G36"/>
    <mergeCell ref="C9:C11"/>
    <mergeCell ref="C12:C13"/>
    <mergeCell ref="C16:C24"/>
    <mergeCell ref="C25:C27"/>
    <mergeCell ref="C28:C30"/>
    <mergeCell ref="C31:C33"/>
    <mergeCell ref="C34:C35"/>
    <mergeCell ref="F28:G28"/>
    <mergeCell ref="F29:G29"/>
    <mergeCell ref="F30:G30"/>
    <mergeCell ref="F32:G32"/>
    <mergeCell ref="F33:G33"/>
    <mergeCell ref="F23:G23"/>
    <mergeCell ref="F24:G24"/>
    <mergeCell ref="F25:G25"/>
    <mergeCell ref="F26:G26"/>
    <mergeCell ref="F27:G27"/>
    <mergeCell ref="F18:G18"/>
    <mergeCell ref="F19:G19"/>
    <mergeCell ref="F20:G20"/>
    <mergeCell ref="F21:G21"/>
    <mergeCell ref="F22:G22"/>
    <mergeCell ref="C8:G8"/>
    <mergeCell ref="C15:D15"/>
    <mergeCell ref="F15:G15"/>
    <mergeCell ref="F16:G16"/>
    <mergeCell ref="F17:G17"/>
  </mergeCells>
  <phoneticPr fontId="27" type="noConversion"/>
  <dataValidations count="1">
    <dataValidation type="list" allowBlank="1" showInputMessage="1" showErrorMessage="1" sqref="D36" xr:uid="{00000000-0002-0000-0000-000000000000}">
      <formula1>"阿拉伯联合酋长国迪拉姆,澳元,巴西雷阿尔,加拿大元,瑞士法郎,人民币,丹麦克朗,欧元,英镑,港元,印尼盾,印度卢比,日圆,韩币,澳门元,墨西哥比索,马来西亚林吉特,挪威克朗,新西兰元,菲律宾比索,瑞典克朗,新加坡元,泰铢,新台币,美元,盾,兰特,俄罗斯卢布"</formula1>
    </dataValidation>
  </dataValidations>
  <pageMargins left="0.7" right="0.7" top="0.75" bottom="0.75" header="0.3" footer="0.3"/>
  <pageSetup paperSize="9" scale="58" orientation="portrait"/>
  <colBreaks count="1" manualBreakCount="1">
    <brk id="9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R51"/>
  <sheetViews>
    <sheetView showGridLines="0" workbookViewId="0">
      <pane ySplit="3" topLeftCell="A4" activePane="bottomLeft" state="frozen"/>
      <selection pane="bottomLeft" activeCell="J16" sqref="J16"/>
    </sheetView>
  </sheetViews>
  <sheetFormatPr baseColWidth="10" defaultColWidth="9" defaultRowHeight="14"/>
  <cols>
    <col min="1" max="2" width="9" style="128"/>
    <col min="3" max="5" width="11.6640625" style="128" customWidth="1"/>
    <col min="6" max="6" width="23.5" style="128" customWidth="1"/>
    <col min="7" max="7" width="20.1640625" style="128" customWidth="1"/>
    <col min="8" max="8" width="14.5" style="128" customWidth="1"/>
    <col min="9" max="9" width="21" style="128" customWidth="1"/>
    <col min="10" max="10" width="16.5" style="276" customWidth="1"/>
    <col min="11" max="11" width="11.6640625" style="128" customWidth="1"/>
    <col min="12" max="14" width="9" style="128"/>
    <col min="15" max="15" width="13.1640625" style="276" customWidth="1"/>
    <col min="16" max="16" width="12.5" style="128" customWidth="1"/>
    <col min="17" max="17" width="11.6640625" style="128" customWidth="1"/>
    <col min="18" max="16384" width="9" style="128"/>
  </cols>
  <sheetData>
    <row r="1" spans="1:18" s="273" customFormat="1" ht="16">
      <c r="A1" s="277" t="s">
        <v>66</v>
      </c>
      <c r="B1" s="278"/>
      <c r="C1" s="278"/>
      <c r="F1" s="277"/>
      <c r="J1" s="281"/>
      <c r="L1" s="278"/>
      <c r="N1" s="278"/>
      <c r="O1" s="281"/>
    </row>
    <row r="2" spans="1:18" s="273" customFormat="1" ht="137" customHeight="1">
      <c r="A2" s="387" t="s">
        <v>67</v>
      </c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282"/>
      <c r="P2" s="388" t="s">
        <v>68</v>
      </c>
      <c r="Q2" s="388"/>
      <c r="R2" s="59"/>
    </row>
    <row r="3" spans="1:18" s="274" customFormat="1" ht="30" customHeight="1">
      <c r="A3" s="16" t="s">
        <v>69</v>
      </c>
      <c r="B3" s="16" t="s">
        <v>70</v>
      </c>
      <c r="C3" s="16" t="s">
        <v>24</v>
      </c>
      <c r="D3" s="16" t="s">
        <v>71</v>
      </c>
      <c r="E3" s="16" t="s">
        <v>72</v>
      </c>
      <c r="F3" s="16" t="s">
        <v>73</v>
      </c>
      <c r="G3" s="16" t="s">
        <v>74</v>
      </c>
      <c r="H3" s="16" t="s">
        <v>75</v>
      </c>
      <c r="I3" s="16" t="s">
        <v>76</v>
      </c>
      <c r="J3" s="174" t="s">
        <v>77</v>
      </c>
      <c r="K3" s="41" t="s">
        <v>78</v>
      </c>
      <c r="L3" s="42" t="s">
        <v>79</v>
      </c>
      <c r="M3" s="41" t="s">
        <v>80</v>
      </c>
      <c r="N3" s="42" t="s">
        <v>81</v>
      </c>
      <c r="O3" s="131" t="s">
        <v>82</v>
      </c>
      <c r="P3" s="16" t="s">
        <v>83</v>
      </c>
      <c r="Q3" s="16" t="s">
        <v>84</v>
      </c>
      <c r="R3" s="16" t="s">
        <v>26</v>
      </c>
    </row>
    <row r="4" spans="1:18" s="275" customFormat="1" ht="16">
      <c r="A4" s="279"/>
      <c r="B4" s="279"/>
      <c r="C4" s="263" t="s">
        <v>28</v>
      </c>
      <c r="D4" s="263" t="s">
        <v>85</v>
      </c>
      <c r="E4" s="169" t="s">
        <v>86</v>
      </c>
      <c r="F4" s="33" t="s">
        <v>87</v>
      </c>
      <c r="G4" s="169"/>
      <c r="H4" s="22"/>
      <c r="I4" s="33"/>
      <c r="J4" s="283"/>
      <c r="K4" s="284"/>
      <c r="L4" s="285" t="s">
        <v>88</v>
      </c>
      <c r="M4" s="286"/>
      <c r="N4" s="287"/>
      <c r="O4" s="50">
        <f>IF(M4=0,K4*J4,M4*K4*J4)</f>
        <v>0</v>
      </c>
      <c r="P4" s="22"/>
      <c r="Q4" s="22"/>
      <c r="R4" s="32"/>
    </row>
    <row r="5" spans="1:18" s="275" customFormat="1" ht="16">
      <c r="A5" s="279"/>
      <c r="B5" s="279"/>
      <c r="C5" s="263" t="s">
        <v>28</v>
      </c>
      <c r="D5" s="263" t="s">
        <v>85</v>
      </c>
      <c r="E5" s="169" t="s">
        <v>86</v>
      </c>
      <c r="F5" s="33" t="s">
        <v>89</v>
      </c>
      <c r="G5" s="169"/>
      <c r="H5" s="22"/>
      <c r="I5" s="33"/>
      <c r="J5" s="283"/>
      <c r="K5" s="284"/>
      <c r="L5" s="285" t="s">
        <v>88</v>
      </c>
      <c r="M5" s="286"/>
      <c r="N5" s="287"/>
      <c r="O5" s="50">
        <f t="shared" ref="O5:O51" si="0">IF(M5=0,K5*J5,M5*K5*J5)</f>
        <v>0</v>
      </c>
      <c r="P5" s="22"/>
      <c r="Q5" s="22"/>
      <c r="R5" s="32"/>
    </row>
    <row r="6" spans="1:18" s="275" customFormat="1" ht="16">
      <c r="A6" s="279"/>
      <c r="B6" s="279"/>
      <c r="C6" s="263" t="s">
        <v>28</v>
      </c>
      <c r="D6" s="263" t="s">
        <v>85</v>
      </c>
      <c r="E6" s="169" t="s">
        <v>86</v>
      </c>
      <c r="F6" s="33" t="s">
        <v>90</v>
      </c>
      <c r="G6" s="169"/>
      <c r="H6" s="22"/>
      <c r="I6" s="33"/>
      <c r="J6" s="283"/>
      <c r="K6" s="284"/>
      <c r="L6" s="285" t="s">
        <v>88</v>
      </c>
      <c r="M6" s="286"/>
      <c r="N6" s="287"/>
      <c r="O6" s="50">
        <f t="shared" si="0"/>
        <v>0</v>
      </c>
      <c r="P6" s="22"/>
      <c r="Q6" s="22"/>
      <c r="R6" s="32"/>
    </row>
    <row r="7" spans="1:18" s="275" customFormat="1" ht="16">
      <c r="A7" s="279"/>
      <c r="B7" s="279"/>
      <c r="C7" s="263" t="s">
        <v>28</v>
      </c>
      <c r="D7" s="263" t="s">
        <v>85</v>
      </c>
      <c r="E7" s="169" t="s">
        <v>86</v>
      </c>
      <c r="F7" s="33" t="s">
        <v>91</v>
      </c>
      <c r="G7" s="169"/>
      <c r="H7" s="22"/>
      <c r="I7" s="33"/>
      <c r="J7" s="283"/>
      <c r="K7" s="284"/>
      <c r="L7" s="285" t="s">
        <v>88</v>
      </c>
      <c r="M7" s="286"/>
      <c r="N7" s="287"/>
      <c r="O7" s="50">
        <f t="shared" si="0"/>
        <v>0</v>
      </c>
      <c r="P7" s="22"/>
      <c r="Q7" s="22"/>
      <c r="R7" s="32"/>
    </row>
    <row r="8" spans="1:18" s="275" customFormat="1" ht="16">
      <c r="A8" s="279"/>
      <c r="B8" s="279"/>
      <c r="C8" s="263" t="s">
        <v>28</v>
      </c>
      <c r="D8" s="263" t="s">
        <v>85</v>
      </c>
      <c r="E8" s="169" t="s">
        <v>86</v>
      </c>
      <c r="F8" s="33" t="s">
        <v>92</v>
      </c>
      <c r="G8" s="169"/>
      <c r="H8" s="22"/>
      <c r="I8" s="33"/>
      <c r="J8" s="283"/>
      <c r="K8" s="284"/>
      <c r="L8" s="285" t="s">
        <v>88</v>
      </c>
      <c r="M8" s="286"/>
      <c r="N8" s="287"/>
      <c r="O8" s="50">
        <f t="shared" si="0"/>
        <v>0</v>
      </c>
      <c r="P8" s="22"/>
      <c r="Q8" s="22"/>
      <c r="R8" s="32"/>
    </row>
    <row r="9" spans="1:18" s="275" customFormat="1" ht="16">
      <c r="A9" s="279"/>
      <c r="B9" s="279"/>
      <c r="C9" s="263" t="s">
        <v>28</v>
      </c>
      <c r="D9" s="263" t="s">
        <v>85</v>
      </c>
      <c r="E9" s="169" t="s">
        <v>93</v>
      </c>
      <c r="F9" s="33" t="s">
        <v>94</v>
      </c>
      <c r="G9" s="169"/>
      <c r="H9" s="22"/>
      <c r="I9" s="33"/>
      <c r="J9" s="283"/>
      <c r="K9" s="284"/>
      <c r="L9" s="285" t="s">
        <v>88</v>
      </c>
      <c r="M9" s="286"/>
      <c r="N9" s="287"/>
      <c r="O9" s="50">
        <f t="shared" si="0"/>
        <v>0</v>
      </c>
      <c r="P9" s="22"/>
      <c r="Q9" s="22"/>
      <c r="R9" s="32"/>
    </row>
    <row r="10" spans="1:18" s="7" customFormat="1" ht="14.75" customHeight="1">
      <c r="A10" s="18"/>
      <c r="B10" s="18"/>
      <c r="C10" s="263" t="s">
        <v>28</v>
      </c>
      <c r="D10" s="263" t="s">
        <v>85</v>
      </c>
      <c r="E10" s="169" t="s">
        <v>93</v>
      </c>
      <c r="F10" s="21" t="s">
        <v>95</v>
      </c>
      <c r="G10" s="203"/>
      <c r="H10" s="22"/>
      <c r="I10" s="44"/>
      <c r="J10" s="45"/>
      <c r="K10" s="46"/>
      <c r="L10" s="47" t="s">
        <v>88</v>
      </c>
      <c r="M10" s="288"/>
      <c r="N10" s="289"/>
      <c r="O10" s="50">
        <f t="shared" si="0"/>
        <v>0</v>
      </c>
      <c r="P10" s="22"/>
      <c r="Q10" s="22"/>
      <c r="R10" s="20"/>
    </row>
    <row r="11" spans="1:18" s="7" customFormat="1" ht="14.75" customHeight="1">
      <c r="A11" s="18"/>
      <c r="B11" s="18"/>
      <c r="C11" s="263" t="s">
        <v>28</v>
      </c>
      <c r="D11" s="263" t="s">
        <v>85</v>
      </c>
      <c r="E11" s="169" t="s">
        <v>93</v>
      </c>
      <c r="F11" s="21" t="s">
        <v>96</v>
      </c>
      <c r="G11" s="203"/>
      <c r="H11" s="22"/>
      <c r="I11" s="44"/>
      <c r="J11" s="45"/>
      <c r="K11" s="46"/>
      <c r="L11" s="47" t="s">
        <v>88</v>
      </c>
      <c r="M11" s="288"/>
      <c r="N11" s="289"/>
      <c r="O11" s="50">
        <f t="shared" si="0"/>
        <v>0</v>
      </c>
      <c r="P11" s="22"/>
      <c r="Q11" s="22"/>
      <c r="R11" s="20"/>
    </row>
    <row r="12" spans="1:18" s="7" customFormat="1" ht="14.75" customHeight="1">
      <c r="A12" s="18"/>
      <c r="B12" s="18"/>
      <c r="C12" s="263" t="s">
        <v>28</v>
      </c>
      <c r="D12" s="263" t="s">
        <v>85</v>
      </c>
      <c r="E12" s="169" t="s">
        <v>93</v>
      </c>
      <c r="F12" s="21" t="s">
        <v>97</v>
      </c>
      <c r="G12" s="203"/>
      <c r="H12" s="22"/>
      <c r="I12" s="44"/>
      <c r="J12" s="45"/>
      <c r="K12" s="46"/>
      <c r="L12" s="47" t="s">
        <v>88</v>
      </c>
      <c r="M12" s="288"/>
      <c r="N12" s="289"/>
      <c r="O12" s="50">
        <f t="shared" si="0"/>
        <v>0</v>
      </c>
      <c r="P12" s="22"/>
      <c r="Q12" s="22"/>
      <c r="R12" s="20"/>
    </row>
    <row r="13" spans="1:18" s="7" customFormat="1" ht="14.75" customHeight="1">
      <c r="A13" s="18"/>
      <c r="B13" s="18"/>
      <c r="C13" s="263" t="s">
        <v>28</v>
      </c>
      <c r="D13" s="263" t="s">
        <v>85</v>
      </c>
      <c r="E13" s="169" t="s">
        <v>93</v>
      </c>
      <c r="F13" s="21" t="s">
        <v>98</v>
      </c>
      <c r="G13" s="203"/>
      <c r="H13" s="22"/>
      <c r="I13" s="44"/>
      <c r="J13" s="45"/>
      <c r="K13" s="46"/>
      <c r="L13" s="47" t="s">
        <v>88</v>
      </c>
      <c r="M13" s="288"/>
      <c r="N13" s="289"/>
      <c r="O13" s="50">
        <f t="shared" si="0"/>
        <v>0</v>
      </c>
      <c r="P13" s="22"/>
      <c r="Q13" s="22"/>
      <c r="R13" s="20"/>
    </row>
    <row r="14" spans="1:18" s="275" customFormat="1" ht="16">
      <c r="A14" s="279"/>
      <c r="B14" s="279"/>
      <c r="C14" s="263" t="s">
        <v>28</v>
      </c>
      <c r="D14" s="263" t="s">
        <v>85</v>
      </c>
      <c r="E14" s="169" t="s">
        <v>99</v>
      </c>
      <c r="F14" s="33" t="s">
        <v>100</v>
      </c>
      <c r="G14" s="169"/>
      <c r="H14" s="22"/>
      <c r="I14" s="33"/>
      <c r="J14" s="283"/>
      <c r="K14" s="284"/>
      <c r="L14" s="285" t="s">
        <v>101</v>
      </c>
      <c r="M14" s="284"/>
      <c r="N14" s="285" t="s">
        <v>102</v>
      </c>
      <c r="O14" s="50">
        <f t="shared" si="0"/>
        <v>0</v>
      </c>
      <c r="P14" s="22"/>
      <c r="Q14" s="22"/>
      <c r="R14" s="32"/>
    </row>
    <row r="15" spans="1:18" s="275" customFormat="1" ht="16">
      <c r="A15" s="279"/>
      <c r="B15" s="279"/>
      <c r="C15" s="263" t="s">
        <v>28</v>
      </c>
      <c r="D15" s="263" t="s">
        <v>85</v>
      </c>
      <c r="E15" s="169" t="s">
        <v>99</v>
      </c>
      <c r="F15" s="33" t="s">
        <v>103</v>
      </c>
      <c r="G15" s="169"/>
      <c r="H15" s="22"/>
      <c r="I15" s="33"/>
      <c r="J15" s="283"/>
      <c r="K15" s="284"/>
      <c r="L15" s="285" t="s">
        <v>101</v>
      </c>
      <c r="M15" s="284"/>
      <c r="N15" s="285" t="s">
        <v>102</v>
      </c>
      <c r="O15" s="50">
        <f t="shared" si="0"/>
        <v>0</v>
      </c>
      <c r="P15" s="22"/>
      <c r="Q15" s="22"/>
      <c r="R15" s="32"/>
    </row>
    <row r="16" spans="1:18" s="275" customFormat="1" ht="16">
      <c r="A16" s="279"/>
      <c r="B16" s="279"/>
      <c r="C16" s="263" t="s">
        <v>28</v>
      </c>
      <c r="D16" s="263" t="s">
        <v>85</v>
      </c>
      <c r="E16" s="169" t="s">
        <v>99</v>
      </c>
      <c r="F16" s="33" t="s">
        <v>104</v>
      </c>
      <c r="G16" s="169"/>
      <c r="H16" s="22"/>
      <c r="I16" s="33"/>
      <c r="J16" s="283"/>
      <c r="K16" s="284"/>
      <c r="L16" s="285" t="s">
        <v>101</v>
      </c>
      <c r="M16" s="284"/>
      <c r="N16" s="285" t="s">
        <v>102</v>
      </c>
      <c r="O16" s="50">
        <f t="shared" si="0"/>
        <v>0</v>
      </c>
      <c r="P16" s="22"/>
      <c r="Q16" s="22"/>
      <c r="R16" s="32"/>
    </row>
    <row r="17" spans="1:18" s="275" customFormat="1" ht="16">
      <c r="A17" s="279"/>
      <c r="B17" s="279"/>
      <c r="C17" s="263" t="s">
        <v>28</v>
      </c>
      <c r="D17" s="263" t="s">
        <v>85</v>
      </c>
      <c r="E17" s="169" t="s">
        <v>99</v>
      </c>
      <c r="F17" s="33" t="s">
        <v>105</v>
      </c>
      <c r="G17" s="169"/>
      <c r="H17" s="22"/>
      <c r="I17" s="33"/>
      <c r="J17" s="283"/>
      <c r="K17" s="284"/>
      <c r="L17" s="285" t="s">
        <v>101</v>
      </c>
      <c r="M17" s="284"/>
      <c r="N17" s="285" t="s">
        <v>102</v>
      </c>
      <c r="O17" s="50">
        <f t="shared" si="0"/>
        <v>0</v>
      </c>
      <c r="P17" s="22"/>
      <c r="Q17" s="22"/>
      <c r="R17" s="32"/>
    </row>
    <row r="18" spans="1:18" s="275" customFormat="1" ht="16">
      <c r="A18" s="279"/>
      <c r="B18" s="279"/>
      <c r="C18" s="263" t="s">
        <v>28</v>
      </c>
      <c r="D18" s="263" t="s">
        <v>85</v>
      </c>
      <c r="E18" s="169" t="s">
        <v>99</v>
      </c>
      <c r="F18" s="33" t="s">
        <v>106</v>
      </c>
      <c r="G18" s="169"/>
      <c r="H18" s="22"/>
      <c r="I18" s="33"/>
      <c r="J18" s="283"/>
      <c r="K18" s="284"/>
      <c r="L18" s="285" t="s">
        <v>101</v>
      </c>
      <c r="M18" s="284"/>
      <c r="N18" s="285" t="s">
        <v>102</v>
      </c>
      <c r="O18" s="50">
        <f t="shared" si="0"/>
        <v>0</v>
      </c>
      <c r="P18" s="22"/>
      <c r="Q18" s="22"/>
      <c r="R18" s="32"/>
    </row>
    <row r="19" spans="1:18" s="275" customFormat="1" ht="16">
      <c r="A19" s="279"/>
      <c r="B19" s="279"/>
      <c r="C19" s="263" t="s">
        <v>28</v>
      </c>
      <c r="D19" s="263" t="s">
        <v>85</v>
      </c>
      <c r="E19" s="169" t="s">
        <v>99</v>
      </c>
      <c r="F19" s="33" t="s">
        <v>107</v>
      </c>
      <c r="G19" s="169"/>
      <c r="H19" s="22"/>
      <c r="I19" s="33"/>
      <c r="J19" s="283"/>
      <c r="K19" s="284"/>
      <c r="L19" s="285" t="s">
        <v>101</v>
      </c>
      <c r="M19" s="284"/>
      <c r="N19" s="285" t="s">
        <v>102</v>
      </c>
      <c r="O19" s="50">
        <f t="shared" si="0"/>
        <v>0</v>
      </c>
      <c r="P19" s="22"/>
      <c r="Q19" s="22"/>
      <c r="R19" s="32"/>
    </row>
    <row r="20" spans="1:18" s="275" customFormat="1" ht="16">
      <c r="A20" s="279"/>
      <c r="B20" s="279"/>
      <c r="C20" s="263" t="s">
        <v>28</v>
      </c>
      <c r="D20" s="263" t="s">
        <v>85</v>
      </c>
      <c r="E20" s="169" t="s">
        <v>99</v>
      </c>
      <c r="F20" s="33" t="s">
        <v>108</v>
      </c>
      <c r="G20" s="169"/>
      <c r="H20" s="22"/>
      <c r="I20" s="33"/>
      <c r="J20" s="283"/>
      <c r="K20" s="284"/>
      <c r="L20" s="285" t="s">
        <v>101</v>
      </c>
      <c r="M20" s="284"/>
      <c r="N20" s="285" t="s">
        <v>102</v>
      </c>
      <c r="O20" s="50">
        <f t="shared" si="0"/>
        <v>0</v>
      </c>
      <c r="P20" s="22"/>
      <c r="Q20" s="22"/>
      <c r="R20" s="32"/>
    </row>
    <row r="21" spans="1:18" s="275" customFormat="1" ht="16">
      <c r="A21" s="279"/>
      <c r="B21" s="279"/>
      <c r="C21" s="263" t="s">
        <v>28</v>
      </c>
      <c r="D21" s="263" t="s">
        <v>85</v>
      </c>
      <c r="E21" s="169" t="s">
        <v>99</v>
      </c>
      <c r="F21" s="33" t="s">
        <v>109</v>
      </c>
      <c r="G21" s="169"/>
      <c r="H21" s="22"/>
      <c r="I21" s="33"/>
      <c r="J21" s="283"/>
      <c r="K21" s="284"/>
      <c r="L21" s="285" t="s">
        <v>101</v>
      </c>
      <c r="M21" s="284"/>
      <c r="N21" s="285" t="s">
        <v>102</v>
      </c>
      <c r="O21" s="50">
        <f t="shared" si="0"/>
        <v>0</v>
      </c>
      <c r="P21" s="22"/>
      <c r="Q21" s="22"/>
      <c r="R21" s="32"/>
    </row>
    <row r="22" spans="1:18" s="275" customFormat="1" ht="16">
      <c r="A22" s="279"/>
      <c r="B22" s="279"/>
      <c r="C22" s="263" t="s">
        <v>28</v>
      </c>
      <c r="D22" s="263" t="s">
        <v>85</v>
      </c>
      <c r="E22" s="169" t="s">
        <v>99</v>
      </c>
      <c r="F22" s="33" t="s">
        <v>110</v>
      </c>
      <c r="G22" s="169"/>
      <c r="H22" s="22"/>
      <c r="I22" s="33"/>
      <c r="J22" s="283"/>
      <c r="K22" s="284"/>
      <c r="L22" s="285" t="s">
        <v>101</v>
      </c>
      <c r="M22" s="284"/>
      <c r="N22" s="285" t="s">
        <v>102</v>
      </c>
      <c r="O22" s="50">
        <f t="shared" si="0"/>
        <v>0</v>
      </c>
      <c r="P22" s="22"/>
      <c r="Q22" s="22"/>
      <c r="R22" s="32"/>
    </row>
    <row r="23" spans="1:18" s="275" customFormat="1" ht="16">
      <c r="A23" s="279"/>
      <c r="B23" s="279"/>
      <c r="C23" s="263" t="s">
        <v>28</v>
      </c>
      <c r="D23" s="263" t="s">
        <v>111</v>
      </c>
      <c r="E23" s="169" t="s">
        <v>112</v>
      </c>
      <c r="F23" s="33" t="s">
        <v>113</v>
      </c>
      <c r="G23" s="169"/>
      <c r="H23" s="22"/>
      <c r="I23" s="33"/>
      <c r="J23" s="283"/>
      <c r="K23" s="284"/>
      <c r="L23" s="285" t="s">
        <v>101</v>
      </c>
      <c r="M23" s="284"/>
      <c r="N23" s="285" t="s">
        <v>102</v>
      </c>
      <c r="O23" s="50">
        <f t="shared" si="0"/>
        <v>0</v>
      </c>
      <c r="P23" s="22"/>
      <c r="Q23" s="22"/>
      <c r="R23" s="32"/>
    </row>
    <row r="24" spans="1:18" s="275" customFormat="1" ht="16">
      <c r="A24" s="279"/>
      <c r="B24" s="279"/>
      <c r="C24" s="263" t="s">
        <v>28</v>
      </c>
      <c r="D24" s="263" t="s">
        <v>111</v>
      </c>
      <c r="E24" s="169" t="s">
        <v>112</v>
      </c>
      <c r="F24" s="33" t="s">
        <v>114</v>
      </c>
      <c r="G24" s="169"/>
      <c r="H24" s="22"/>
      <c r="I24" s="33"/>
      <c r="J24" s="283"/>
      <c r="K24" s="284"/>
      <c r="L24" s="285" t="s">
        <v>101</v>
      </c>
      <c r="M24" s="284"/>
      <c r="N24" s="285" t="s">
        <v>102</v>
      </c>
      <c r="O24" s="50">
        <f t="shared" si="0"/>
        <v>0</v>
      </c>
      <c r="P24" s="22"/>
      <c r="Q24" s="22"/>
      <c r="R24" s="32"/>
    </row>
    <row r="25" spans="1:18" s="275" customFormat="1" ht="16">
      <c r="A25" s="279"/>
      <c r="B25" s="279"/>
      <c r="C25" s="263" t="s">
        <v>28</v>
      </c>
      <c r="D25" s="263" t="s">
        <v>111</v>
      </c>
      <c r="E25" s="169" t="s">
        <v>112</v>
      </c>
      <c r="F25" s="33" t="s">
        <v>115</v>
      </c>
      <c r="G25" s="169"/>
      <c r="H25" s="22"/>
      <c r="I25" s="33"/>
      <c r="J25" s="283"/>
      <c r="K25" s="284"/>
      <c r="L25" s="285" t="s">
        <v>101</v>
      </c>
      <c r="M25" s="284"/>
      <c r="N25" s="285" t="s">
        <v>102</v>
      </c>
      <c r="O25" s="50">
        <f t="shared" si="0"/>
        <v>0</v>
      </c>
      <c r="P25" s="22"/>
      <c r="Q25" s="22"/>
      <c r="R25" s="32"/>
    </row>
    <row r="26" spans="1:18" s="275" customFormat="1" ht="16">
      <c r="A26" s="279"/>
      <c r="B26" s="279"/>
      <c r="C26" s="263" t="s">
        <v>28</v>
      </c>
      <c r="D26" s="263" t="s">
        <v>111</v>
      </c>
      <c r="E26" s="169" t="s">
        <v>112</v>
      </c>
      <c r="F26" s="33" t="s">
        <v>116</v>
      </c>
      <c r="G26" s="169"/>
      <c r="H26" s="22"/>
      <c r="I26" s="33"/>
      <c r="J26" s="283"/>
      <c r="K26" s="284"/>
      <c r="L26" s="285" t="s">
        <v>101</v>
      </c>
      <c r="M26" s="284"/>
      <c r="N26" s="285" t="s">
        <v>102</v>
      </c>
      <c r="O26" s="50">
        <f t="shared" si="0"/>
        <v>0</v>
      </c>
      <c r="P26" s="22"/>
      <c r="Q26" s="22"/>
      <c r="R26" s="32"/>
    </row>
    <row r="27" spans="1:18" s="275" customFormat="1" ht="16">
      <c r="A27" s="279"/>
      <c r="B27" s="279"/>
      <c r="C27" s="263" t="s">
        <v>28</v>
      </c>
      <c r="D27" s="263" t="s">
        <v>111</v>
      </c>
      <c r="E27" s="169" t="s">
        <v>112</v>
      </c>
      <c r="F27" s="33" t="s">
        <v>117</v>
      </c>
      <c r="G27" s="169"/>
      <c r="H27" s="22"/>
      <c r="I27" s="33"/>
      <c r="J27" s="283"/>
      <c r="K27" s="284"/>
      <c r="L27" s="285" t="s">
        <v>101</v>
      </c>
      <c r="M27" s="284"/>
      <c r="N27" s="285" t="s">
        <v>102</v>
      </c>
      <c r="O27" s="50">
        <f t="shared" si="0"/>
        <v>0</v>
      </c>
      <c r="P27" s="22"/>
      <c r="Q27" s="22"/>
      <c r="R27" s="32"/>
    </row>
    <row r="28" spans="1:18" s="275" customFormat="1" ht="16">
      <c r="A28" s="279"/>
      <c r="B28" s="279"/>
      <c r="C28" s="263" t="s">
        <v>28</v>
      </c>
      <c r="D28" s="263" t="s">
        <v>111</v>
      </c>
      <c r="E28" s="169" t="s">
        <v>118</v>
      </c>
      <c r="F28" s="33" t="s">
        <v>119</v>
      </c>
      <c r="G28" s="169"/>
      <c r="H28" s="22"/>
      <c r="I28" s="33"/>
      <c r="J28" s="283"/>
      <c r="K28" s="284"/>
      <c r="L28" s="285" t="s">
        <v>120</v>
      </c>
      <c r="M28" s="286"/>
      <c r="N28" s="287"/>
      <c r="O28" s="50">
        <f t="shared" si="0"/>
        <v>0</v>
      </c>
      <c r="P28" s="22"/>
      <c r="Q28" s="22"/>
      <c r="R28" s="32"/>
    </row>
    <row r="29" spans="1:18" s="275" customFormat="1" ht="16">
      <c r="A29" s="279"/>
      <c r="B29" s="279"/>
      <c r="C29" s="263" t="s">
        <v>28</v>
      </c>
      <c r="D29" s="263" t="s">
        <v>111</v>
      </c>
      <c r="E29" s="169" t="s">
        <v>118</v>
      </c>
      <c r="F29" s="33" t="s">
        <v>121</v>
      </c>
      <c r="G29" s="169"/>
      <c r="H29" s="22"/>
      <c r="I29" s="33"/>
      <c r="J29" s="283"/>
      <c r="K29" s="284"/>
      <c r="L29" s="285" t="s">
        <v>122</v>
      </c>
      <c r="M29" s="286"/>
      <c r="N29" s="287"/>
      <c r="O29" s="50">
        <f t="shared" si="0"/>
        <v>0</v>
      </c>
      <c r="P29" s="22"/>
      <c r="Q29" s="22"/>
      <c r="R29" s="32"/>
    </row>
    <row r="30" spans="1:18" s="275" customFormat="1" ht="16">
      <c r="A30" s="279"/>
      <c r="B30" s="279"/>
      <c r="C30" s="263" t="s">
        <v>28</v>
      </c>
      <c r="D30" s="263" t="s">
        <v>111</v>
      </c>
      <c r="E30" s="169" t="s">
        <v>118</v>
      </c>
      <c r="F30" s="33" t="s">
        <v>123</v>
      </c>
      <c r="G30" s="169"/>
      <c r="H30" s="22"/>
      <c r="I30" s="33"/>
      <c r="J30" s="283"/>
      <c r="K30" s="290"/>
      <c r="L30" s="285" t="s">
        <v>120</v>
      </c>
      <c r="M30" s="286"/>
      <c r="N30" s="287"/>
      <c r="O30" s="50">
        <f t="shared" si="0"/>
        <v>0</v>
      </c>
      <c r="P30" s="22"/>
      <c r="Q30" s="22"/>
      <c r="R30" s="32"/>
    </row>
    <row r="31" spans="1:18" s="275" customFormat="1" ht="16">
      <c r="A31" s="279"/>
      <c r="B31" s="279"/>
      <c r="C31" s="263" t="s">
        <v>28</v>
      </c>
      <c r="D31" s="263" t="s">
        <v>124</v>
      </c>
      <c r="E31" s="169" t="s">
        <v>124</v>
      </c>
      <c r="F31" s="169" t="s">
        <v>124</v>
      </c>
      <c r="G31" s="169"/>
      <c r="H31" s="22"/>
      <c r="I31" s="33"/>
      <c r="J31" s="291"/>
      <c r="K31" s="292"/>
      <c r="L31" s="293"/>
      <c r="M31" s="292"/>
      <c r="N31" s="293"/>
      <c r="O31" s="50">
        <f t="shared" si="0"/>
        <v>0</v>
      </c>
      <c r="P31" s="22"/>
      <c r="Q31" s="22"/>
      <c r="R31" s="32"/>
    </row>
    <row r="32" spans="1:18" ht="16">
      <c r="A32" s="280"/>
      <c r="B32" s="280"/>
      <c r="C32" s="280"/>
      <c r="D32" s="280"/>
      <c r="E32" s="280"/>
      <c r="F32" s="280"/>
      <c r="G32" s="280"/>
      <c r="H32" s="280"/>
      <c r="I32" s="280"/>
      <c r="J32" s="294"/>
      <c r="K32" s="295"/>
      <c r="L32" s="296"/>
      <c r="M32" s="295"/>
      <c r="N32" s="296"/>
      <c r="O32" s="50">
        <f t="shared" si="0"/>
        <v>0</v>
      </c>
      <c r="P32" s="280"/>
      <c r="Q32" s="280"/>
      <c r="R32" s="280"/>
    </row>
    <row r="33" spans="1:18" ht="16">
      <c r="A33" s="280"/>
      <c r="B33" s="280"/>
      <c r="C33" s="280"/>
      <c r="D33" s="280"/>
      <c r="E33" s="280"/>
      <c r="F33" s="280"/>
      <c r="G33" s="280"/>
      <c r="H33" s="280"/>
      <c r="I33" s="280"/>
      <c r="J33" s="294"/>
      <c r="K33" s="295"/>
      <c r="L33" s="296"/>
      <c r="M33" s="295"/>
      <c r="N33" s="296"/>
      <c r="O33" s="50">
        <f t="shared" si="0"/>
        <v>0</v>
      </c>
      <c r="P33" s="280"/>
      <c r="Q33" s="280"/>
      <c r="R33" s="280"/>
    </row>
    <row r="34" spans="1:18" ht="16">
      <c r="A34" s="280"/>
      <c r="B34" s="280"/>
      <c r="C34" s="280"/>
      <c r="D34" s="280"/>
      <c r="E34" s="280"/>
      <c r="F34" s="280"/>
      <c r="G34" s="280"/>
      <c r="H34" s="280"/>
      <c r="I34" s="280"/>
      <c r="J34" s="294"/>
      <c r="K34" s="295"/>
      <c r="L34" s="296"/>
      <c r="M34" s="295"/>
      <c r="N34" s="296"/>
      <c r="O34" s="50">
        <f t="shared" si="0"/>
        <v>0</v>
      </c>
      <c r="P34" s="280"/>
      <c r="Q34" s="280"/>
      <c r="R34" s="280"/>
    </row>
    <row r="35" spans="1:18" ht="16">
      <c r="A35" s="280"/>
      <c r="B35" s="280"/>
      <c r="C35" s="280"/>
      <c r="D35" s="280"/>
      <c r="E35" s="280"/>
      <c r="F35" s="280"/>
      <c r="G35" s="280"/>
      <c r="H35" s="280"/>
      <c r="I35" s="280"/>
      <c r="J35" s="294"/>
      <c r="K35" s="295"/>
      <c r="L35" s="296"/>
      <c r="M35" s="295"/>
      <c r="N35" s="296"/>
      <c r="O35" s="50">
        <f t="shared" si="0"/>
        <v>0</v>
      </c>
      <c r="P35" s="280"/>
      <c r="Q35" s="280"/>
      <c r="R35" s="280"/>
    </row>
    <row r="36" spans="1:18" ht="16">
      <c r="A36" s="280"/>
      <c r="B36" s="280"/>
      <c r="C36" s="280"/>
      <c r="D36" s="280"/>
      <c r="E36" s="280"/>
      <c r="F36" s="280"/>
      <c r="G36" s="280"/>
      <c r="H36" s="280"/>
      <c r="I36" s="280"/>
      <c r="J36" s="294"/>
      <c r="K36" s="295"/>
      <c r="L36" s="296"/>
      <c r="M36" s="295"/>
      <c r="N36" s="296"/>
      <c r="O36" s="50">
        <f t="shared" si="0"/>
        <v>0</v>
      </c>
      <c r="P36" s="280"/>
      <c r="Q36" s="280"/>
      <c r="R36" s="280"/>
    </row>
    <row r="37" spans="1:18" ht="16">
      <c r="A37" s="280"/>
      <c r="B37" s="280"/>
      <c r="C37" s="280"/>
      <c r="D37" s="280"/>
      <c r="E37" s="280"/>
      <c r="F37" s="280"/>
      <c r="G37" s="280"/>
      <c r="H37" s="280"/>
      <c r="I37" s="280"/>
      <c r="J37" s="294"/>
      <c r="K37" s="295"/>
      <c r="L37" s="296"/>
      <c r="M37" s="295"/>
      <c r="N37" s="296"/>
      <c r="O37" s="50">
        <f t="shared" si="0"/>
        <v>0</v>
      </c>
      <c r="P37" s="280"/>
      <c r="Q37" s="280"/>
      <c r="R37" s="280"/>
    </row>
    <row r="38" spans="1:18" ht="16">
      <c r="A38" s="280"/>
      <c r="B38" s="280"/>
      <c r="C38" s="280"/>
      <c r="D38" s="280"/>
      <c r="E38" s="280"/>
      <c r="F38" s="280"/>
      <c r="G38" s="280"/>
      <c r="H38" s="280"/>
      <c r="I38" s="280"/>
      <c r="J38" s="294"/>
      <c r="K38" s="295"/>
      <c r="L38" s="296"/>
      <c r="M38" s="295"/>
      <c r="N38" s="296"/>
      <c r="O38" s="50">
        <f t="shared" si="0"/>
        <v>0</v>
      </c>
      <c r="P38" s="280"/>
      <c r="Q38" s="280"/>
      <c r="R38" s="280"/>
    </row>
    <row r="39" spans="1:18" ht="16">
      <c r="A39" s="280"/>
      <c r="B39" s="280"/>
      <c r="C39" s="280"/>
      <c r="D39" s="280"/>
      <c r="E39" s="280"/>
      <c r="F39" s="280"/>
      <c r="G39" s="280"/>
      <c r="H39" s="280"/>
      <c r="I39" s="280"/>
      <c r="J39" s="294"/>
      <c r="K39" s="295"/>
      <c r="L39" s="296"/>
      <c r="M39" s="295"/>
      <c r="N39" s="296"/>
      <c r="O39" s="50">
        <f t="shared" si="0"/>
        <v>0</v>
      </c>
      <c r="P39" s="280"/>
      <c r="Q39" s="280"/>
      <c r="R39" s="280"/>
    </row>
    <row r="40" spans="1:18" ht="16">
      <c r="A40" s="280"/>
      <c r="B40" s="280"/>
      <c r="C40" s="280"/>
      <c r="D40" s="280"/>
      <c r="E40" s="280"/>
      <c r="F40" s="280"/>
      <c r="G40" s="280"/>
      <c r="H40" s="280"/>
      <c r="I40" s="280"/>
      <c r="J40" s="294"/>
      <c r="K40" s="295"/>
      <c r="L40" s="296"/>
      <c r="M40" s="295"/>
      <c r="N40" s="296"/>
      <c r="O40" s="50">
        <f t="shared" si="0"/>
        <v>0</v>
      </c>
      <c r="P40" s="280"/>
      <c r="Q40" s="280"/>
      <c r="R40" s="280"/>
    </row>
    <row r="41" spans="1:18" ht="16">
      <c r="A41" s="280"/>
      <c r="B41" s="280"/>
      <c r="C41" s="280"/>
      <c r="D41" s="280"/>
      <c r="E41" s="280"/>
      <c r="F41" s="280"/>
      <c r="G41" s="280"/>
      <c r="H41" s="280"/>
      <c r="I41" s="280"/>
      <c r="J41" s="294"/>
      <c r="K41" s="295"/>
      <c r="L41" s="296"/>
      <c r="M41" s="295"/>
      <c r="N41" s="296"/>
      <c r="O41" s="50">
        <f t="shared" si="0"/>
        <v>0</v>
      </c>
      <c r="P41" s="280"/>
      <c r="Q41" s="280"/>
      <c r="R41" s="280"/>
    </row>
    <row r="42" spans="1:18" ht="16">
      <c r="A42" s="280"/>
      <c r="B42" s="280"/>
      <c r="C42" s="280"/>
      <c r="D42" s="280"/>
      <c r="E42" s="280"/>
      <c r="F42" s="280"/>
      <c r="G42" s="280"/>
      <c r="H42" s="280"/>
      <c r="I42" s="280"/>
      <c r="J42" s="294"/>
      <c r="K42" s="295"/>
      <c r="L42" s="296"/>
      <c r="M42" s="295"/>
      <c r="N42" s="296"/>
      <c r="O42" s="50">
        <f t="shared" si="0"/>
        <v>0</v>
      </c>
      <c r="P42" s="280"/>
      <c r="Q42" s="280"/>
      <c r="R42" s="280"/>
    </row>
    <row r="43" spans="1:18" ht="16">
      <c r="A43" s="280"/>
      <c r="B43" s="280"/>
      <c r="C43" s="280"/>
      <c r="D43" s="280"/>
      <c r="E43" s="280"/>
      <c r="F43" s="280"/>
      <c r="G43" s="280"/>
      <c r="H43" s="280"/>
      <c r="I43" s="280"/>
      <c r="J43" s="294"/>
      <c r="K43" s="295"/>
      <c r="L43" s="296"/>
      <c r="M43" s="295"/>
      <c r="N43" s="296"/>
      <c r="O43" s="50">
        <f t="shared" si="0"/>
        <v>0</v>
      </c>
      <c r="P43" s="280"/>
      <c r="Q43" s="280"/>
      <c r="R43" s="280"/>
    </row>
    <row r="44" spans="1:18" ht="16">
      <c r="A44" s="280"/>
      <c r="B44" s="280"/>
      <c r="C44" s="280"/>
      <c r="D44" s="280"/>
      <c r="E44" s="280"/>
      <c r="F44" s="280"/>
      <c r="G44" s="280"/>
      <c r="H44" s="280"/>
      <c r="I44" s="280"/>
      <c r="J44" s="294"/>
      <c r="K44" s="295"/>
      <c r="L44" s="296"/>
      <c r="M44" s="295"/>
      <c r="N44" s="296"/>
      <c r="O44" s="50">
        <f t="shared" si="0"/>
        <v>0</v>
      </c>
      <c r="P44" s="280"/>
      <c r="Q44" s="280"/>
      <c r="R44" s="280"/>
    </row>
    <row r="45" spans="1:18" ht="16">
      <c r="A45" s="280"/>
      <c r="B45" s="280"/>
      <c r="C45" s="280"/>
      <c r="D45" s="280"/>
      <c r="E45" s="280"/>
      <c r="F45" s="280"/>
      <c r="G45" s="280"/>
      <c r="H45" s="280"/>
      <c r="I45" s="280"/>
      <c r="J45" s="294"/>
      <c r="K45" s="295"/>
      <c r="L45" s="296"/>
      <c r="M45" s="295"/>
      <c r="N45" s="296"/>
      <c r="O45" s="50">
        <f t="shared" si="0"/>
        <v>0</v>
      </c>
      <c r="P45" s="280"/>
      <c r="Q45" s="280"/>
      <c r="R45" s="280"/>
    </row>
    <row r="46" spans="1:18" ht="16">
      <c r="A46" s="280"/>
      <c r="B46" s="280"/>
      <c r="C46" s="280"/>
      <c r="D46" s="280"/>
      <c r="E46" s="280"/>
      <c r="F46" s="280"/>
      <c r="G46" s="280"/>
      <c r="H46" s="280"/>
      <c r="I46" s="280"/>
      <c r="J46" s="294"/>
      <c r="K46" s="295"/>
      <c r="L46" s="296"/>
      <c r="M46" s="295"/>
      <c r="N46" s="296"/>
      <c r="O46" s="50">
        <f t="shared" si="0"/>
        <v>0</v>
      </c>
      <c r="P46" s="280"/>
      <c r="Q46" s="280"/>
      <c r="R46" s="280"/>
    </row>
    <row r="47" spans="1:18" ht="16">
      <c r="A47" s="280"/>
      <c r="B47" s="280"/>
      <c r="C47" s="280"/>
      <c r="D47" s="280"/>
      <c r="E47" s="280"/>
      <c r="F47" s="280"/>
      <c r="G47" s="280"/>
      <c r="H47" s="280"/>
      <c r="I47" s="280"/>
      <c r="J47" s="294"/>
      <c r="K47" s="295"/>
      <c r="L47" s="296"/>
      <c r="M47" s="295"/>
      <c r="N47" s="296"/>
      <c r="O47" s="50">
        <f t="shared" si="0"/>
        <v>0</v>
      </c>
      <c r="P47" s="280"/>
      <c r="Q47" s="280"/>
      <c r="R47" s="280"/>
    </row>
    <row r="48" spans="1:18" ht="16">
      <c r="A48" s="280"/>
      <c r="B48" s="280"/>
      <c r="C48" s="280"/>
      <c r="D48" s="280"/>
      <c r="E48" s="280"/>
      <c r="F48" s="280"/>
      <c r="G48" s="280"/>
      <c r="H48" s="280"/>
      <c r="I48" s="280"/>
      <c r="J48" s="294"/>
      <c r="K48" s="295"/>
      <c r="L48" s="296"/>
      <c r="M48" s="295"/>
      <c r="N48" s="296"/>
      <c r="O48" s="50">
        <f t="shared" si="0"/>
        <v>0</v>
      </c>
      <c r="P48" s="280"/>
      <c r="Q48" s="280"/>
      <c r="R48" s="280"/>
    </row>
    <row r="49" spans="1:18" ht="16">
      <c r="A49" s="280"/>
      <c r="B49" s="280"/>
      <c r="C49" s="280"/>
      <c r="D49" s="280"/>
      <c r="E49" s="280"/>
      <c r="F49" s="280"/>
      <c r="G49" s="280"/>
      <c r="H49" s="280"/>
      <c r="I49" s="280"/>
      <c r="J49" s="294"/>
      <c r="K49" s="295"/>
      <c r="L49" s="296"/>
      <c r="M49" s="295"/>
      <c r="N49" s="296"/>
      <c r="O49" s="50">
        <f t="shared" si="0"/>
        <v>0</v>
      </c>
      <c r="P49" s="280"/>
      <c r="Q49" s="280"/>
      <c r="R49" s="280"/>
    </row>
    <row r="50" spans="1:18" ht="16">
      <c r="A50" s="280"/>
      <c r="B50" s="280"/>
      <c r="C50" s="280"/>
      <c r="D50" s="280"/>
      <c r="E50" s="280"/>
      <c r="F50" s="280"/>
      <c r="G50" s="280"/>
      <c r="H50" s="280"/>
      <c r="I50" s="280"/>
      <c r="J50" s="294"/>
      <c r="K50" s="295"/>
      <c r="L50" s="296"/>
      <c r="M50" s="295"/>
      <c r="N50" s="296"/>
      <c r="O50" s="50">
        <f t="shared" si="0"/>
        <v>0</v>
      </c>
      <c r="P50" s="280"/>
      <c r="Q50" s="280"/>
      <c r="R50" s="280"/>
    </row>
    <row r="51" spans="1:18" ht="16">
      <c r="A51" s="280"/>
      <c r="B51" s="280"/>
      <c r="C51" s="280"/>
      <c r="D51" s="280"/>
      <c r="E51" s="280"/>
      <c r="F51" s="280"/>
      <c r="G51" s="280"/>
      <c r="H51" s="280"/>
      <c r="I51" s="280"/>
      <c r="J51" s="294"/>
      <c r="K51" s="297"/>
      <c r="L51" s="298"/>
      <c r="M51" s="297"/>
      <c r="N51" s="298"/>
      <c r="O51" s="50">
        <f t="shared" si="0"/>
        <v>0</v>
      </c>
      <c r="P51" s="280"/>
      <c r="Q51" s="280"/>
      <c r="R51" s="280"/>
    </row>
  </sheetData>
  <sheetProtection algorithmName="SHA-512" hashValue="WZI2pLkO09fTumrpFNEWvCZFMzIDTlRiV8PXVhS9n3490q5Z8jScHts6rpmEu719EUdXJ8PSCK27++XpNNxGkQ==" saltValue="bZlOk4qE+VOa8E5MPUWzFQ==" spinCount="100000" sheet="1" formatCells="0" formatColumns="0" formatRows="0" insertRows="0" insertHyperlinks="0" deleteRows="0" sort="0" autoFilter="0" pivotTables="0"/>
  <protectedRanges>
    <protectedRange sqref="G4:G18 I4:K18" name="Range2_2"/>
    <protectedRange sqref="A4:B18" name="Range1_2"/>
  </protectedRanges>
  <autoFilter ref="A3:R51" xr:uid="{00000000-0009-0000-0000-000001000000}"/>
  <mergeCells count="2">
    <mergeCell ref="A2:N2"/>
    <mergeCell ref="P2:Q2"/>
  </mergeCells>
  <phoneticPr fontId="27" type="noConversion"/>
  <dataValidations count="2">
    <dataValidation type="list" allowBlank="1" showInputMessage="1" showErrorMessage="1" sqref="H4:H29 H30:H51" xr:uid="{00000000-0002-0000-0100-000000000000}">
      <formula1>"购买,租赁"</formula1>
    </dataValidation>
    <dataValidation type="list" allowBlank="1" showInputMessage="1" showErrorMessage="1" sqref="P4:Q28 P29:Q51" xr:uid="{00000000-0002-0000-0100-000001000000}">
      <formula1>"是,否"</formula1>
    </dataValidation>
  </dataValidations>
  <pageMargins left="0.7" right="0.7" top="0.75" bottom="0.75" header="0.3" footer="0.3"/>
  <pageSetup paperSize="9" scale="52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 filterMode="1"/>
  <dimension ref="A1:R322"/>
  <sheetViews>
    <sheetView showGridLines="0" zoomScale="85" zoomScaleNormal="85" workbookViewId="0">
      <pane ySplit="3" topLeftCell="A262" activePane="bottomLeft" state="frozen"/>
      <selection pane="bottomLeft" activeCell="F333" sqref="F333"/>
    </sheetView>
  </sheetViews>
  <sheetFormatPr baseColWidth="10" defaultColWidth="8.6640625" defaultRowHeight="16"/>
  <cols>
    <col min="1" max="1" width="8.1640625" style="4" customWidth="1"/>
    <col min="2" max="2" width="13.6640625" style="4" customWidth="1"/>
    <col min="3" max="3" width="17" style="7" customWidth="1"/>
    <col min="4" max="5" width="17" style="8" customWidth="1"/>
    <col min="6" max="6" width="24.5" style="4" customWidth="1"/>
    <col min="7" max="7" width="13.33203125" style="7" customWidth="1"/>
    <col min="8" max="8" width="19.5" style="7" customWidth="1"/>
    <col min="9" max="9" width="49" style="8" customWidth="1"/>
    <col min="10" max="10" width="15.1640625" style="125" customWidth="1"/>
    <col min="11" max="11" width="13.1640625" style="11" customWidth="1"/>
    <col min="12" max="12" width="13.1640625" style="4" customWidth="1"/>
    <col min="13" max="13" width="13.1640625" style="10" customWidth="1"/>
    <col min="14" max="14" width="13.1640625" style="4" customWidth="1"/>
    <col min="15" max="15" width="13.6640625" style="12" customWidth="1"/>
    <col min="16" max="16" width="13" style="7" customWidth="1"/>
    <col min="17" max="17" width="14.6640625" style="7" customWidth="1"/>
    <col min="18" max="18" width="12" style="7" customWidth="1"/>
    <col min="19" max="16384" width="8.6640625" style="7"/>
  </cols>
  <sheetData>
    <row r="1" spans="1:18" s="1" customFormat="1">
      <c r="A1" s="13" t="s">
        <v>66</v>
      </c>
      <c r="B1" s="14"/>
      <c r="C1" s="14"/>
      <c r="F1" s="13"/>
      <c r="J1" s="149"/>
      <c r="K1" s="37"/>
      <c r="L1" s="14"/>
      <c r="M1" s="36"/>
      <c r="N1" s="14"/>
      <c r="O1" s="38"/>
    </row>
    <row r="2" spans="1:18" s="1" customFormat="1">
      <c r="A2" s="389" t="s">
        <v>125</v>
      </c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90"/>
      <c r="N2" s="390"/>
      <c r="O2" s="389"/>
      <c r="P2" s="388" t="s">
        <v>68</v>
      </c>
      <c r="Q2" s="388"/>
      <c r="R2" s="256"/>
    </row>
    <row r="3" spans="1:18" s="2" customFormat="1" ht="34">
      <c r="A3" s="65" t="s">
        <v>69</v>
      </c>
      <c r="B3" s="65" t="s">
        <v>70</v>
      </c>
      <c r="C3" s="65" t="s">
        <v>24</v>
      </c>
      <c r="D3" s="65" t="s">
        <v>71</v>
      </c>
      <c r="E3" s="65" t="s">
        <v>72</v>
      </c>
      <c r="F3" s="65" t="s">
        <v>73</v>
      </c>
      <c r="G3" s="16" t="s">
        <v>74</v>
      </c>
      <c r="H3" s="16" t="s">
        <v>75</v>
      </c>
      <c r="I3" s="16" t="s">
        <v>76</v>
      </c>
      <c r="J3" s="69" t="s">
        <v>77</v>
      </c>
      <c r="K3" s="41" t="s">
        <v>78</v>
      </c>
      <c r="L3" s="16" t="s">
        <v>79</v>
      </c>
      <c r="M3" s="41" t="s">
        <v>80</v>
      </c>
      <c r="N3" s="16" t="s">
        <v>81</v>
      </c>
      <c r="O3" s="131" t="s">
        <v>82</v>
      </c>
      <c r="P3" s="16" t="s">
        <v>83</v>
      </c>
      <c r="Q3" s="16" t="s">
        <v>84</v>
      </c>
      <c r="R3" s="65" t="s">
        <v>26</v>
      </c>
    </row>
    <row r="4" spans="1:18" s="3" customFormat="1" ht="17" hidden="1">
      <c r="A4" s="25"/>
      <c r="B4" s="25"/>
      <c r="C4" s="26" t="s">
        <v>30</v>
      </c>
      <c r="D4" s="27" t="s">
        <v>126</v>
      </c>
      <c r="E4" s="28" t="s">
        <v>127</v>
      </c>
      <c r="F4" s="29" t="s">
        <v>128</v>
      </c>
      <c r="G4" s="28"/>
      <c r="H4" s="74"/>
      <c r="I4" s="86"/>
      <c r="J4" s="87"/>
      <c r="K4" s="88"/>
      <c r="L4" s="53" t="s">
        <v>129</v>
      </c>
      <c r="M4" s="254"/>
      <c r="N4" s="255"/>
      <c r="O4" s="54">
        <f t="shared" ref="O4:O75" si="0">IF(M4=0,K4*J4,M4*K4*J4)</f>
        <v>0</v>
      </c>
      <c r="P4" s="74"/>
      <c r="Q4" s="74"/>
      <c r="R4" s="28"/>
    </row>
    <row r="5" spans="1:18" s="3" customFormat="1" ht="17" hidden="1">
      <c r="A5" s="25"/>
      <c r="B5" s="25"/>
      <c r="C5" s="26" t="s">
        <v>30</v>
      </c>
      <c r="D5" s="27" t="s">
        <v>126</v>
      </c>
      <c r="E5" s="28" t="s">
        <v>127</v>
      </c>
      <c r="F5" s="29" t="s">
        <v>130</v>
      </c>
      <c r="G5" s="28"/>
      <c r="H5" s="74"/>
      <c r="I5" s="86"/>
      <c r="J5" s="87"/>
      <c r="K5" s="88"/>
      <c r="L5" s="53" t="s">
        <v>129</v>
      </c>
      <c r="M5" s="254"/>
      <c r="N5" s="255"/>
      <c r="O5" s="54">
        <f t="shared" si="0"/>
        <v>0</v>
      </c>
      <c r="P5" s="74"/>
      <c r="Q5" s="74"/>
      <c r="R5" s="28"/>
    </row>
    <row r="6" spans="1:18" s="3" customFormat="1" ht="17" hidden="1">
      <c r="A6" s="25"/>
      <c r="B6" s="25"/>
      <c r="C6" s="26" t="s">
        <v>30</v>
      </c>
      <c r="D6" s="27" t="s">
        <v>126</v>
      </c>
      <c r="E6" s="28" t="s">
        <v>127</v>
      </c>
      <c r="F6" s="29" t="s">
        <v>131</v>
      </c>
      <c r="G6" s="28"/>
      <c r="H6" s="74"/>
      <c r="I6" s="86"/>
      <c r="J6" s="87"/>
      <c r="K6" s="88"/>
      <c r="L6" s="53" t="s">
        <v>129</v>
      </c>
      <c r="M6" s="254"/>
      <c r="N6" s="255"/>
      <c r="O6" s="54">
        <f t="shared" si="0"/>
        <v>0</v>
      </c>
      <c r="P6" s="74"/>
      <c r="Q6" s="74"/>
      <c r="R6" s="28"/>
    </row>
    <row r="7" spans="1:18" s="3" customFormat="1" ht="17" hidden="1">
      <c r="A7" s="25"/>
      <c r="B7" s="25"/>
      <c r="C7" s="26" t="s">
        <v>30</v>
      </c>
      <c r="D7" s="27" t="s">
        <v>126</v>
      </c>
      <c r="E7" s="28" t="s">
        <v>127</v>
      </c>
      <c r="F7" s="29" t="s">
        <v>132</v>
      </c>
      <c r="G7" s="28"/>
      <c r="H7" s="74"/>
      <c r="I7" s="86"/>
      <c r="J7" s="87"/>
      <c r="K7" s="88"/>
      <c r="L7" s="53" t="s">
        <v>129</v>
      </c>
      <c r="M7" s="254"/>
      <c r="N7" s="255"/>
      <c r="O7" s="54">
        <f t="shared" si="0"/>
        <v>0</v>
      </c>
      <c r="P7" s="74"/>
      <c r="Q7" s="74"/>
      <c r="R7" s="28"/>
    </row>
    <row r="8" spans="1:18" s="3" customFormat="1" ht="17" hidden="1">
      <c r="A8" s="25"/>
      <c r="B8" s="25"/>
      <c r="C8" s="26" t="s">
        <v>30</v>
      </c>
      <c r="D8" s="27" t="s">
        <v>126</v>
      </c>
      <c r="E8" s="28" t="s">
        <v>127</v>
      </c>
      <c r="F8" s="29" t="s">
        <v>133</v>
      </c>
      <c r="G8" s="28"/>
      <c r="H8" s="74"/>
      <c r="I8" s="86"/>
      <c r="J8" s="87"/>
      <c r="K8" s="88"/>
      <c r="L8" s="53" t="s">
        <v>129</v>
      </c>
      <c r="M8" s="254"/>
      <c r="N8" s="255"/>
      <c r="O8" s="54">
        <f t="shared" si="0"/>
        <v>0</v>
      </c>
      <c r="P8" s="74"/>
      <c r="Q8" s="74"/>
      <c r="R8" s="28"/>
    </row>
    <row r="9" spans="1:18" s="3" customFormat="1" ht="17" hidden="1">
      <c r="A9" s="25"/>
      <c r="B9" s="25"/>
      <c r="C9" s="26" t="s">
        <v>30</v>
      </c>
      <c r="D9" s="27" t="s">
        <v>126</v>
      </c>
      <c r="E9" s="28" t="s">
        <v>127</v>
      </c>
      <c r="F9" s="29" t="s">
        <v>134</v>
      </c>
      <c r="G9" s="28"/>
      <c r="H9" s="74"/>
      <c r="I9" s="86"/>
      <c r="J9" s="87"/>
      <c r="K9" s="88"/>
      <c r="L9" s="53" t="s">
        <v>129</v>
      </c>
      <c r="M9" s="254"/>
      <c r="N9" s="255"/>
      <c r="O9" s="54">
        <f t="shared" si="0"/>
        <v>0</v>
      </c>
      <c r="P9" s="74"/>
      <c r="Q9" s="74"/>
      <c r="R9" s="28"/>
    </row>
    <row r="10" spans="1:18" s="62" customFormat="1" ht="17" hidden="1">
      <c r="A10" s="93"/>
      <c r="B10" s="93"/>
      <c r="C10" s="94" t="s">
        <v>30</v>
      </c>
      <c r="D10" s="95" t="s">
        <v>126</v>
      </c>
      <c r="E10" s="96" t="s">
        <v>127</v>
      </c>
      <c r="F10" s="133" t="s">
        <v>135</v>
      </c>
      <c r="G10" s="96"/>
      <c r="H10" s="22"/>
      <c r="I10" s="108"/>
      <c r="J10" s="161"/>
      <c r="K10" s="109"/>
      <c r="L10" s="111" t="s">
        <v>129</v>
      </c>
      <c r="M10" s="254"/>
      <c r="N10" s="255"/>
      <c r="O10" s="112">
        <f t="shared" si="0"/>
        <v>0</v>
      </c>
      <c r="P10" s="22"/>
      <c r="Q10" s="22"/>
      <c r="R10" s="96"/>
    </row>
    <row r="11" spans="1:18" s="3" customFormat="1" ht="17" hidden="1">
      <c r="A11" s="25"/>
      <c r="B11" s="25"/>
      <c r="C11" s="26" t="s">
        <v>30</v>
      </c>
      <c r="D11" s="27" t="s">
        <v>126</v>
      </c>
      <c r="E11" s="28" t="s">
        <v>127</v>
      </c>
      <c r="F11" s="160" t="s">
        <v>136</v>
      </c>
      <c r="G11" s="28"/>
      <c r="H11" s="74"/>
      <c r="I11" s="86"/>
      <c r="J11" s="87"/>
      <c r="K11" s="88"/>
      <c r="L11" s="25" t="s">
        <v>129</v>
      </c>
      <c r="M11" s="254"/>
      <c r="N11" s="255"/>
      <c r="O11" s="54">
        <f t="shared" si="0"/>
        <v>0</v>
      </c>
      <c r="P11" s="74"/>
      <c r="Q11" s="74"/>
      <c r="R11" s="28"/>
    </row>
    <row r="12" spans="1:18" s="3" customFormat="1" ht="17" hidden="1">
      <c r="A12" s="25"/>
      <c r="B12" s="25"/>
      <c r="C12" s="26" t="s">
        <v>30</v>
      </c>
      <c r="D12" s="27" t="s">
        <v>126</v>
      </c>
      <c r="E12" s="28" t="s">
        <v>127</v>
      </c>
      <c r="F12" s="160" t="s">
        <v>137</v>
      </c>
      <c r="G12" s="28"/>
      <c r="H12" s="74"/>
      <c r="I12" s="86"/>
      <c r="J12" s="87"/>
      <c r="K12" s="88"/>
      <c r="L12" s="25" t="s">
        <v>129</v>
      </c>
      <c r="M12" s="254"/>
      <c r="N12" s="255"/>
      <c r="O12" s="54">
        <f t="shared" si="0"/>
        <v>0</v>
      </c>
      <c r="P12" s="74"/>
      <c r="Q12" s="74"/>
      <c r="R12" s="28"/>
    </row>
    <row r="13" spans="1:18" s="3" customFormat="1" ht="17" hidden="1">
      <c r="A13" s="25"/>
      <c r="B13" s="25"/>
      <c r="C13" s="26" t="s">
        <v>30</v>
      </c>
      <c r="D13" s="27" t="s">
        <v>126</v>
      </c>
      <c r="E13" s="28" t="s">
        <v>127</v>
      </c>
      <c r="F13" s="160" t="s">
        <v>138</v>
      </c>
      <c r="G13" s="28"/>
      <c r="H13" s="74"/>
      <c r="I13" s="86"/>
      <c r="J13" s="87"/>
      <c r="K13" s="88"/>
      <c r="L13" s="25" t="s">
        <v>129</v>
      </c>
      <c r="M13" s="254"/>
      <c r="N13" s="255"/>
      <c r="O13" s="54">
        <f t="shared" si="0"/>
        <v>0</v>
      </c>
      <c r="P13" s="74"/>
      <c r="Q13" s="74"/>
      <c r="R13" s="28"/>
    </row>
    <row r="14" spans="1:18" s="3" customFormat="1" ht="17" hidden="1">
      <c r="A14" s="25"/>
      <c r="B14" s="25"/>
      <c r="C14" s="26" t="s">
        <v>30</v>
      </c>
      <c r="D14" s="27" t="s">
        <v>126</v>
      </c>
      <c r="E14" s="28" t="s">
        <v>127</v>
      </c>
      <c r="F14" s="160" t="s">
        <v>139</v>
      </c>
      <c r="G14" s="28"/>
      <c r="H14" s="74"/>
      <c r="I14" s="86"/>
      <c r="J14" s="87"/>
      <c r="K14" s="88"/>
      <c r="L14" s="25" t="s">
        <v>129</v>
      </c>
      <c r="M14" s="254"/>
      <c r="N14" s="255"/>
      <c r="O14" s="54">
        <f t="shared" si="0"/>
        <v>0</v>
      </c>
      <c r="P14" s="74"/>
      <c r="Q14" s="74"/>
      <c r="R14" s="28"/>
    </row>
    <row r="15" spans="1:18" s="3" customFormat="1" ht="17" hidden="1">
      <c r="A15" s="25"/>
      <c r="B15" s="25"/>
      <c r="C15" s="26" t="s">
        <v>30</v>
      </c>
      <c r="D15" s="27" t="s">
        <v>126</v>
      </c>
      <c r="E15" s="28" t="s">
        <v>127</v>
      </c>
      <c r="F15" s="160" t="s">
        <v>140</v>
      </c>
      <c r="G15" s="28"/>
      <c r="H15" s="74"/>
      <c r="I15" s="86"/>
      <c r="J15" s="87"/>
      <c r="K15" s="88"/>
      <c r="L15" s="25" t="s">
        <v>129</v>
      </c>
      <c r="M15" s="254"/>
      <c r="N15" s="255"/>
      <c r="O15" s="54">
        <f t="shared" si="0"/>
        <v>0</v>
      </c>
      <c r="P15" s="74"/>
      <c r="Q15" s="74"/>
      <c r="R15" s="28"/>
    </row>
    <row r="16" spans="1:18" s="3" customFormat="1" ht="17" hidden="1">
      <c r="A16" s="25"/>
      <c r="B16" s="25"/>
      <c r="C16" s="26" t="s">
        <v>30</v>
      </c>
      <c r="D16" s="27" t="s">
        <v>126</v>
      </c>
      <c r="E16" s="28" t="s">
        <v>127</v>
      </c>
      <c r="F16" s="29" t="s">
        <v>141</v>
      </c>
      <c r="G16" s="28"/>
      <c r="H16" s="74"/>
      <c r="I16" s="86"/>
      <c r="J16" s="87"/>
      <c r="K16" s="88"/>
      <c r="L16" s="53" t="s">
        <v>142</v>
      </c>
      <c r="M16" s="254"/>
      <c r="N16" s="255"/>
      <c r="O16" s="54">
        <f t="shared" si="0"/>
        <v>0</v>
      </c>
      <c r="P16" s="74"/>
      <c r="Q16" s="74"/>
      <c r="R16" s="28"/>
    </row>
    <row r="17" spans="1:18" s="3" customFormat="1" ht="17" hidden="1">
      <c r="A17" s="25"/>
      <c r="B17" s="25"/>
      <c r="C17" s="26" t="s">
        <v>30</v>
      </c>
      <c r="D17" s="27" t="s">
        <v>126</v>
      </c>
      <c r="E17" s="28" t="s">
        <v>127</v>
      </c>
      <c r="F17" s="29" t="s">
        <v>143</v>
      </c>
      <c r="G17" s="28"/>
      <c r="H17" s="74"/>
      <c r="I17" s="86"/>
      <c r="J17" s="87"/>
      <c r="K17" s="88"/>
      <c r="L17" s="53" t="s">
        <v>142</v>
      </c>
      <c r="M17" s="254"/>
      <c r="N17" s="255"/>
      <c r="O17" s="54">
        <f t="shared" si="0"/>
        <v>0</v>
      </c>
      <c r="P17" s="74"/>
      <c r="Q17" s="74"/>
      <c r="R17" s="28"/>
    </row>
    <row r="18" spans="1:18" s="3" customFormat="1" ht="17" hidden="1">
      <c r="A18" s="25"/>
      <c r="B18" s="25"/>
      <c r="C18" s="26" t="s">
        <v>30</v>
      </c>
      <c r="D18" s="27" t="s">
        <v>126</v>
      </c>
      <c r="E18" s="28" t="s">
        <v>127</v>
      </c>
      <c r="F18" s="29" t="s">
        <v>144</v>
      </c>
      <c r="G18" s="28"/>
      <c r="H18" s="74"/>
      <c r="I18" s="86"/>
      <c r="J18" s="87"/>
      <c r="K18" s="88"/>
      <c r="L18" s="53" t="s">
        <v>142</v>
      </c>
      <c r="M18" s="254"/>
      <c r="N18" s="255"/>
      <c r="O18" s="54">
        <f t="shared" si="0"/>
        <v>0</v>
      </c>
      <c r="P18" s="74"/>
      <c r="Q18" s="74"/>
      <c r="R18" s="28"/>
    </row>
    <row r="19" spans="1:18" s="3" customFormat="1" ht="17" hidden="1">
      <c r="A19" s="25"/>
      <c r="B19" s="25"/>
      <c r="C19" s="26" t="s">
        <v>30</v>
      </c>
      <c r="D19" s="27" t="s">
        <v>126</v>
      </c>
      <c r="E19" s="28" t="s">
        <v>127</v>
      </c>
      <c r="F19" s="29" t="s">
        <v>145</v>
      </c>
      <c r="G19" s="28"/>
      <c r="H19" s="74"/>
      <c r="I19" s="86"/>
      <c r="J19" s="87"/>
      <c r="K19" s="88"/>
      <c r="L19" s="53" t="s">
        <v>142</v>
      </c>
      <c r="M19" s="254"/>
      <c r="N19" s="255"/>
      <c r="O19" s="54">
        <f t="shared" si="0"/>
        <v>0</v>
      </c>
      <c r="P19" s="74"/>
      <c r="Q19" s="74"/>
      <c r="R19" s="28"/>
    </row>
    <row r="20" spans="1:18" s="3" customFormat="1" ht="17" hidden="1">
      <c r="A20" s="25"/>
      <c r="B20" s="25"/>
      <c r="C20" s="26" t="s">
        <v>30</v>
      </c>
      <c r="D20" s="27" t="s">
        <v>126</v>
      </c>
      <c r="E20" s="28" t="s">
        <v>127</v>
      </c>
      <c r="F20" s="29" t="s">
        <v>146</v>
      </c>
      <c r="G20" s="28"/>
      <c r="H20" s="74"/>
      <c r="I20" s="86"/>
      <c r="J20" s="87"/>
      <c r="K20" s="88"/>
      <c r="L20" s="53" t="s">
        <v>142</v>
      </c>
      <c r="M20" s="254"/>
      <c r="N20" s="255"/>
      <c r="O20" s="54">
        <f t="shared" si="0"/>
        <v>0</v>
      </c>
      <c r="P20" s="74"/>
      <c r="Q20" s="74"/>
      <c r="R20" s="28"/>
    </row>
    <row r="21" spans="1:18" s="3" customFormat="1" ht="17" hidden="1">
      <c r="A21" s="25"/>
      <c r="B21" s="25"/>
      <c r="C21" s="26" t="s">
        <v>30</v>
      </c>
      <c r="D21" s="27" t="s">
        <v>126</v>
      </c>
      <c r="E21" s="28" t="s">
        <v>127</v>
      </c>
      <c r="F21" s="29" t="s">
        <v>147</v>
      </c>
      <c r="G21" s="28"/>
      <c r="H21" s="74"/>
      <c r="I21" s="86"/>
      <c r="J21" s="87"/>
      <c r="K21" s="88"/>
      <c r="L21" s="53" t="s">
        <v>142</v>
      </c>
      <c r="M21" s="254"/>
      <c r="N21" s="255"/>
      <c r="O21" s="54">
        <f t="shared" si="0"/>
        <v>0</v>
      </c>
      <c r="P21" s="74"/>
      <c r="Q21" s="74"/>
      <c r="R21" s="28"/>
    </row>
    <row r="22" spans="1:18" s="3" customFormat="1" ht="17" hidden="1">
      <c r="A22" s="25"/>
      <c r="B22" s="25"/>
      <c r="C22" s="26" t="s">
        <v>30</v>
      </c>
      <c r="D22" s="27" t="s">
        <v>126</v>
      </c>
      <c r="E22" s="28" t="s">
        <v>148</v>
      </c>
      <c r="F22" s="29" t="s">
        <v>149</v>
      </c>
      <c r="G22" s="28"/>
      <c r="H22" s="74"/>
      <c r="I22" s="86"/>
      <c r="J22" s="87"/>
      <c r="K22" s="88"/>
      <c r="L22" s="53" t="s">
        <v>129</v>
      </c>
      <c r="M22" s="254"/>
      <c r="N22" s="255"/>
      <c r="O22" s="54">
        <f t="shared" si="0"/>
        <v>0</v>
      </c>
      <c r="P22" s="74"/>
      <c r="Q22" s="74"/>
      <c r="R22" s="28"/>
    </row>
    <row r="23" spans="1:18" s="3" customFormat="1" ht="17" hidden="1">
      <c r="A23" s="25"/>
      <c r="B23" s="25"/>
      <c r="C23" s="26" t="s">
        <v>30</v>
      </c>
      <c r="D23" s="27" t="s">
        <v>126</v>
      </c>
      <c r="E23" s="28" t="s">
        <v>148</v>
      </c>
      <c r="F23" s="29" t="s">
        <v>150</v>
      </c>
      <c r="G23" s="28"/>
      <c r="H23" s="74"/>
      <c r="I23" s="86"/>
      <c r="J23" s="87"/>
      <c r="K23" s="88"/>
      <c r="L23" s="53" t="s">
        <v>129</v>
      </c>
      <c r="M23" s="254"/>
      <c r="N23" s="255"/>
      <c r="O23" s="54">
        <f t="shared" si="0"/>
        <v>0</v>
      </c>
      <c r="P23" s="74"/>
      <c r="Q23" s="74"/>
      <c r="R23" s="28"/>
    </row>
    <row r="24" spans="1:18" s="3" customFormat="1" ht="17" hidden="1">
      <c r="A24" s="25"/>
      <c r="B24" s="25"/>
      <c r="C24" s="26" t="s">
        <v>30</v>
      </c>
      <c r="D24" s="27" t="s">
        <v>126</v>
      </c>
      <c r="E24" s="28" t="s">
        <v>148</v>
      </c>
      <c r="F24" s="29" t="s">
        <v>151</v>
      </c>
      <c r="G24" s="28"/>
      <c r="H24" s="74"/>
      <c r="I24" s="86"/>
      <c r="J24" s="87"/>
      <c r="K24" s="88"/>
      <c r="L24" s="53" t="s">
        <v>129</v>
      </c>
      <c r="M24" s="254"/>
      <c r="N24" s="255"/>
      <c r="O24" s="54">
        <f t="shared" si="0"/>
        <v>0</v>
      </c>
      <c r="P24" s="74"/>
      <c r="Q24" s="74"/>
      <c r="R24" s="28"/>
    </row>
    <row r="25" spans="1:18" s="3" customFormat="1" ht="17" hidden="1">
      <c r="A25" s="25"/>
      <c r="B25" s="25"/>
      <c r="C25" s="26" t="s">
        <v>30</v>
      </c>
      <c r="D25" s="27" t="s">
        <v>126</v>
      </c>
      <c r="E25" s="28" t="s">
        <v>148</v>
      </c>
      <c r="F25" s="29" t="s">
        <v>152</v>
      </c>
      <c r="G25" s="28"/>
      <c r="H25" s="74"/>
      <c r="I25" s="86"/>
      <c r="J25" s="87"/>
      <c r="K25" s="88"/>
      <c r="L25" s="53" t="s">
        <v>129</v>
      </c>
      <c r="M25" s="254"/>
      <c r="N25" s="255"/>
      <c r="O25" s="54">
        <f t="shared" si="0"/>
        <v>0</v>
      </c>
      <c r="P25" s="74"/>
      <c r="Q25" s="74"/>
      <c r="R25" s="28"/>
    </row>
    <row r="26" spans="1:18" s="3" customFormat="1" ht="17" hidden="1">
      <c r="A26" s="25"/>
      <c r="B26" s="25"/>
      <c r="C26" s="26" t="s">
        <v>30</v>
      </c>
      <c r="D26" s="27" t="s">
        <v>126</v>
      </c>
      <c r="E26" s="28" t="s">
        <v>148</v>
      </c>
      <c r="F26" s="29" t="s">
        <v>153</v>
      </c>
      <c r="G26" s="28"/>
      <c r="H26" s="74"/>
      <c r="I26" s="86"/>
      <c r="J26" s="87"/>
      <c r="K26" s="88"/>
      <c r="L26" s="53" t="s">
        <v>129</v>
      </c>
      <c r="M26" s="254"/>
      <c r="N26" s="255"/>
      <c r="O26" s="54">
        <f t="shared" si="0"/>
        <v>0</v>
      </c>
      <c r="P26" s="74"/>
      <c r="Q26" s="74"/>
      <c r="R26" s="28"/>
    </row>
    <row r="27" spans="1:18" s="3" customFormat="1" ht="17" hidden="1">
      <c r="A27" s="25"/>
      <c r="B27" s="25"/>
      <c r="C27" s="26" t="s">
        <v>30</v>
      </c>
      <c r="D27" s="27" t="s">
        <v>126</v>
      </c>
      <c r="E27" s="28" t="s">
        <v>148</v>
      </c>
      <c r="F27" s="29" t="s">
        <v>154</v>
      </c>
      <c r="G27" s="28"/>
      <c r="H27" s="74"/>
      <c r="I27" s="86"/>
      <c r="J27" s="87"/>
      <c r="K27" s="88"/>
      <c r="L27" s="53" t="s">
        <v>129</v>
      </c>
      <c r="M27" s="254"/>
      <c r="N27" s="255"/>
      <c r="O27" s="54">
        <f t="shared" si="0"/>
        <v>0</v>
      </c>
      <c r="P27" s="74"/>
      <c r="Q27" s="74"/>
      <c r="R27" s="28"/>
    </row>
    <row r="28" spans="1:18" s="3" customFormat="1" ht="17" hidden="1">
      <c r="A28" s="25"/>
      <c r="B28" s="25"/>
      <c r="C28" s="26" t="s">
        <v>30</v>
      </c>
      <c r="D28" s="27" t="s">
        <v>126</v>
      </c>
      <c r="E28" s="28" t="s">
        <v>148</v>
      </c>
      <c r="F28" s="29" t="s">
        <v>155</v>
      </c>
      <c r="G28" s="28"/>
      <c r="H28" s="74"/>
      <c r="I28" s="86"/>
      <c r="J28" s="87"/>
      <c r="K28" s="88"/>
      <c r="L28" s="53" t="s">
        <v>129</v>
      </c>
      <c r="M28" s="254"/>
      <c r="N28" s="255"/>
      <c r="O28" s="54">
        <f t="shared" si="0"/>
        <v>0</v>
      </c>
      <c r="P28" s="74"/>
      <c r="Q28" s="74"/>
      <c r="R28" s="28"/>
    </row>
    <row r="29" spans="1:18" s="3" customFormat="1" ht="17" hidden="1">
      <c r="A29" s="25"/>
      <c r="B29" s="25"/>
      <c r="C29" s="26" t="s">
        <v>30</v>
      </c>
      <c r="D29" s="27" t="s">
        <v>126</v>
      </c>
      <c r="E29" s="28" t="s">
        <v>148</v>
      </c>
      <c r="F29" s="29" t="s">
        <v>156</v>
      </c>
      <c r="G29" s="28"/>
      <c r="H29" s="74"/>
      <c r="I29" s="86"/>
      <c r="J29" s="87"/>
      <c r="K29" s="88"/>
      <c r="L29" s="53" t="s">
        <v>129</v>
      </c>
      <c r="M29" s="254"/>
      <c r="N29" s="255"/>
      <c r="O29" s="54">
        <f t="shared" si="0"/>
        <v>0</v>
      </c>
      <c r="P29" s="74"/>
      <c r="Q29" s="74"/>
      <c r="R29" s="28"/>
    </row>
    <row r="30" spans="1:18" s="3" customFormat="1" ht="17" hidden="1">
      <c r="A30" s="25"/>
      <c r="B30" s="25"/>
      <c r="C30" s="26" t="s">
        <v>30</v>
      </c>
      <c r="D30" s="27" t="s">
        <v>126</v>
      </c>
      <c r="E30" s="28" t="s">
        <v>148</v>
      </c>
      <c r="F30" s="29" t="s">
        <v>157</v>
      </c>
      <c r="G30" s="28"/>
      <c r="H30" s="74"/>
      <c r="I30" s="86"/>
      <c r="J30" s="87"/>
      <c r="K30" s="88"/>
      <c r="L30" s="53" t="s">
        <v>129</v>
      </c>
      <c r="M30" s="254"/>
      <c r="N30" s="255"/>
      <c r="O30" s="54">
        <f t="shared" si="0"/>
        <v>0</v>
      </c>
      <c r="P30" s="74"/>
      <c r="Q30" s="74"/>
      <c r="R30" s="28"/>
    </row>
    <row r="31" spans="1:18" s="3" customFormat="1" ht="17" hidden="1">
      <c r="A31" s="25"/>
      <c r="B31" s="25"/>
      <c r="C31" s="26" t="s">
        <v>30</v>
      </c>
      <c r="D31" s="27" t="s">
        <v>126</v>
      </c>
      <c r="E31" s="28" t="s">
        <v>148</v>
      </c>
      <c r="F31" s="29" t="s">
        <v>158</v>
      </c>
      <c r="G31" s="28"/>
      <c r="H31" s="74"/>
      <c r="I31" s="86"/>
      <c r="J31" s="87"/>
      <c r="K31" s="88"/>
      <c r="L31" s="53" t="s">
        <v>129</v>
      </c>
      <c r="M31" s="254"/>
      <c r="N31" s="255"/>
      <c r="O31" s="54">
        <f t="shared" si="0"/>
        <v>0</v>
      </c>
      <c r="P31" s="74"/>
      <c r="Q31" s="74"/>
      <c r="R31" s="28"/>
    </row>
    <row r="32" spans="1:18" s="3" customFormat="1" ht="17" hidden="1">
      <c r="A32" s="25"/>
      <c r="B32" s="25"/>
      <c r="C32" s="26" t="s">
        <v>30</v>
      </c>
      <c r="D32" s="27" t="s">
        <v>126</v>
      </c>
      <c r="E32" s="28" t="s">
        <v>148</v>
      </c>
      <c r="F32" s="29" t="s">
        <v>159</v>
      </c>
      <c r="G32" s="28"/>
      <c r="H32" s="74"/>
      <c r="I32" s="86"/>
      <c r="J32" s="87"/>
      <c r="K32" s="88"/>
      <c r="L32" s="53" t="s">
        <v>129</v>
      </c>
      <c r="M32" s="254"/>
      <c r="N32" s="255"/>
      <c r="O32" s="54">
        <f t="shared" si="0"/>
        <v>0</v>
      </c>
      <c r="P32" s="74"/>
      <c r="Q32" s="74"/>
      <c r="R32" s="28"/>
    </row>
    <row r="33" spans="1:18" s="3" customFormat="1" ht="17" hidden="1">
      <c r="A33" s="25"/>
      <c r="B33" s="25"/>
      <c r="C33" s="26" t="s">
        <v>30</v>
      </c>
      <c r="D33" s="27" t="s">
        <v>126</v>
      </c>
      <c r="E33" s="28" t="s">
        <v>148</v>
      </c>
      <c r="F33" s="29" t="s">
        <v>160</v>
      </c>
      <c r="G33" s="28"/>
      <c r="H33" s="74"/>
      <c r="I33" s="86"/>
      <c r="J33" s="87"/>
      <c r="K33" s="88"/>
      <c r="L33" s="53" t="s">
        <v>129</v>
      </c>
      <c r="M33" s="254"/>
      <c r="N33" s="255"/>
      <c r="O33" s="54">
        <f t="shared" si="0"/>
        <v>0</v>
      </c>
      <c r="P33" s="74"/>
      <c r="Q33" s="74"/>
      <c r="R33" s="28"/>
    </row>
    <row r="34" spans="1:18" s="3" customFormat="1" ht="17" hidden="1">
      <c r="A34" s="25"/>
      <c r="B34" s="25"/>
      <c r="C34" s="26" t="s">
        <v>30</v>
      </c>
      <c r="D34" s="27" t="s">
        <v>126</v>
      </c>
      <c r="E34" s="28" t="s">
        <v>148</v>
      </c>
      <c r="F34" s="29" t="s">
        <v>161</v>
      </c>
      <c r="G34" s="28"/>
      <c r="H34" s="74"/>
      <c r="I34" s="86"/>
      <c r="J34" s="87"/>
      <c r="K34" s="88"/>
      <c r="L34" s="53" t="s">
        <v>129</v>
      </c>
      <c r="M34" s="254"/>
      <c r="N34" s="255"/>
      <c r="O34" s="54">
        <f t="shared" si="0"/>
        <v>0</v>
      </c>
      <c r="P34" s="74"/>
      <c r="Q34" s="74"/>
      <c r="R34" s="28"/>
    </row>
    <row r="35" spans="1:18" s="3" customFormat="1" ht="17" hidden="1">
      <c r="A35" s="25"/>
      <c r="B35" s="25"/>
      <c r="C35" s="26" t="s">
        <v>30</v>
      </c>
      <c r="D35" s="27" t="s">
        <v>126</v>
      </c>
      <c r="E35" s="28" t="s">
        <v>148</v>
      </c>
      <c r="F35" s="29" t="s">
        <v>162</v>
      </c>
      <c r="G35" s="28"/>
      <c r="H35" s="74"/>
      <c r="I35" s="86"/>
      <c r="J35" s="87"/>
      <c r="K35" s="88"/>
      <c r="L35" s="53" t="s">
        <v>129</v>
      </c>
      <c r="M35" s="254"/>
      <c r="N35" s="255"/>
      <c r="O35" s="54">
        <f t="shared" si="0"/>
        <v>0</v>
      </c>
      <c r="P35" s="74"/>
      <c r="Q35" s="74"/>
      <c r="R35" s="28"/>
    </row>
    <row r="36" spans="1:18" s="3" customFormat="1" ht="17" hidden="1">
      <c r="A36" s="25"/>
      <c r="B36" s="25"/>
      <c r="C36" s="26" t="s">
        <v>30</v>
      </c>
      <c r="D36" s="27" t="s">
        <v>126</v>
      </c>
      <c r="E36" s="28" t="s">
        <v>148</v>
      </c>
      <c r="F36" s="29" t="s">
        <v>163</v>
      </c>
      <c r="G36" s="28"/>
      <c r="H36" s="74"/>
      <c r="I36" s="86"/>
      <c r="J36" s="87"/>
      <c r="K36" s="88"/>
      <c r="L36" s="53" t="s">
        <v>129</v>
      </c>
      <c r="M36" s="254"/>
      <c r="N36" s="255"/>
      <c r="O36" s="54">
        <f t="shared" si="0"/>
        <v>0</v>
      </c>
      <c r="P36" s="74"/>
      <c r="Q36" s="74"/>
      <c r="R36" s="28"/>
    </row>
    <row r="37" spans="1:18" s="3" customFormat="1" ht="17" hidden="1">
      <c r="A37" s="25"/>
      <c r="B37" s="25"/>
      <c r="C37" s="26" t="s">
        <v>30</v>
      </c>
      <c r="D37" s="27" t="s">
        <v>126</v>
      </c>
      <c r="E37" s="28" t="s">
        <v>148</v>
      </c>
      <c r="F37" s="29" t="s">
        <v>164</v>
      </c>
      <c r="G37" s="28"/>
      <c r="H37" s="74"/>
      <c r="I37" s="86"/>
      <c r="J37" s="87"/>
      <c r="K37" s="88"/>
      <c r="L37" s="53" t="s">
        <v>129</v>
      </c>
      <c r="M37" s="254"/>
      <c r="N37" s="255"/>
      <c r="O37" s="54">
        <f t="shared" si="0"/>
        <v>0</v>
      </c>
      <c r="P37" s="74"/>
      <c r="Q37" s="74"/>
      <c r="R37" s="28"/>
    </row>
    <row r="38" spans="1:18" s="3" customFormat="1" ht="17" hidden="1">
      <c r="A38" s="25"/>
      <c r="B38" s="25"/>
      <c r="C38" s="26" t="s">
        <v>30</v>
      </c>
      <c r="D38" s="27" t="s">
        <v>126</v>
      </c>
      <c r="E38" s="28" t="s">
        <v>148</v>
      </c>
      <c r="F38" s="29" t="s">
        <v>165</v>
      </c>
      <c r="G38" s="28"/>
      <c r="H38" s="74"/>
      <c r="I38" s="86"/>
      <c r="J38" s="87"/>
      <c r="K38" s="88"/>
      <c r="L38" s="53" t="s">
        <v>129</v>
      </c>
      <c r="M38" s="254"/>
      <c r="N38" s="255"/>
      <c r="O38" s="54">
        <f t="shared" si="0"/>
        <v>0</v>
      </c>
      <c r="P38" s="74"/>
      <c r="Q38" s="74"/>
      <c r="R38" s="28"/>
    </row>
    <row r="39" spans="1:18" s="3" customFormat="1" ht="17" hidden="1">
      <c r="A39" s="25"/>
      <c r="B39" s="25"/>
      <c r="C39" s="26" t="s">
        <v>30</v>
      </c>
      <c r="D39" s="27" t="s">
        <v>126</v>
      </c>
      <c r="E39" s="28" t="s">
        <v>148</v>
      </c>
      <c r="F39" s="29" t="s">
        <v>166</v>
      </c>
      <c r="G39" s="28"/>
      <c r="H39" s="74"/>
      <c r="I39" s="86"/>
      <c r="J39" s="87"/>
      <c r="K39" s="88"/>
      <c r="L39" s="53" t="s">
        <v>129</v>
      </c>
      <c r="M39" s="254"/>
      <c r="N39" s="255"/>
      <c r="O39" s="54">
        <f t="shared" si="0"/>
        <v>0</v>
      </c>
      <c r="P39" s="74"/>
      <c r="Q39" s="74"/>
      <c r="R39" s="28"/>
    </row>
    <row r="40" spans="1:18" s="3" customFormat="1" ht="17" hidden="1">
      <c r="A40" s="25"/>
      <c r="B40" s="25"/>
      <c r="C40" s="26" t="s">
        <v>30</v>
      </c>
      <c r="D40" s="27" t="s">
        <v>126</v>
      </c>
      <c r="E40" s="28" t="s">
        <v>148</v>
      </c>
      <c r="F40" s="29" t="s">
        <v>167</v>
      </c>
      <c r="G40" s="28"/>
      <c r="H40" s="74"/>
      <c r="I40" s="86"/>
      <c r="J40" s="87"/>
      <c r="K40" s="88"/>
      <c r="L40" s="53" t="s">
        <v>129</v>
      </c>
      <c r="M40" s="254"/>
      <c r="N40" s="255"/>
      <c r="O40" s="54">
        <f t="shared" si="0"/>
        <v>0</v>
      </c>
      <c r="P40" s="74"/>
      <c r="Q40" s="74"/>
      <c r="R40" s="28"/>
    </row>
    <row r="41" spans="1:18" s="3" customFormat="1" ht="17" hidden="1">
      <c r="A41" s="25"/>
      <c r="B41" s="25"/>
      <c r="C41" s="26" t="s">
        <v>30</v>
      </c>
      <c r="D41" s="27" t="s">
        <v>126</v>
      </c>
      <c r="E41" s="28" t="s">
        <v>148</v>
      </c>
      <c r="F41" s="29" t="s">
        <v>168</v>
      </c>
      <c r="G41" s="28"/>
      <c r="H41" s="74"/>
      <c r="I41" s="86"/>
      <c r="J41" s="87"/>
      <c r="K41" s="88"/>
      <c r="L41" s="53" t="s">
        <v>129</v>
      </c>
      <c r="M41" s="254"/>
      <c r="N41" s="255"/>
      <c r="O41" s="54">
        <f t="shared" si="0"/>
        <v>0</v>
      </c>
      <c r="P41" s="74"/>
      <c r="Q41" s="74"/>
      <c r="R41" s="28"/>
    </row>
    <row r="42" spans="1:18" s="3" customFormat="1" ht="17" hidden="1">
      <c r="A42" s="25"/>
      <c r="B42" s="25"/>
      <c r="C42" s="26" t="s">
        <v>30</v>
      </c>
      <c r="D42" s="27" t="s">
        <v>126</v>
      </c>
      <c r="E42" s="28" t="s">
        <v>148</v>
      </c>
      <c r="F42" s="29" t="s">
        <v>169</v>
      </c>
      <c r="G42" s="28"/>
      <c r="H42" s="74"/>
      <c r="I42" s="86"/>
      <c r="J42" s="87"/>
      <c r="K42" s="88"/>
      <c r="L42" s="53" t="s">
        <v>129</v>
      </c>
      <c r="M42" s="254"/>
      <c r="N42" s="255"/>
      <c r="O42" s="54">
        <f t="shared" si="0"/>
        <v>0</v>
      </c>
      <c r="P42" s="74"/>
      <c r="Q42" s="74"/>
      <c r="R42" s="28"/>
    </row>
    <row r="43" spans="1:18" s="3" customFormat="1" ht="17" hidden="1">
      <c r="A43" s="25"/>
      <c r="B43" s="25"/>
      <c r="C43" s="26" t="s">
        <v>30</v>
      </c>
      <c r="D43" s="27" t="s">
        <v>126</v>
      </c>
      <c r="E43" s="28" t="s">
        <v>148</v>
      </c>
      <c r="F43" s="29" t="s">
        <v>170</v>
      </c>
      <c r="G43" s="28"/>
      <c r="H43" s="74"/>
      <c r="I43" s="86"/>
      <c r="J43" s="87"/>
      <c r="K43" s="88"/>
      <c r="L43" s="53" t="s">
        <v>129</v>
      </c>
      <c r="M43" s="254"/>
      <c r="N43" s="255"/>
      <c r="O43" s="54">
        <f t="shared" si="0"/>
        <v>0</v>
      </c>
      <c r="P43" s="74"/>
      <c r="Q43" s="74"/>
      <c r="R43" s="28"/>
    </row>
    <row r="44" spans="1:18" s="3" customFormat="1" ht="17" hidden="1">
      <c r="A44" s="25"/>
      <c r="B44" s="25"/>
      <c r="C44" s="26" t="s">
        <v>30</v>
      </c>
      <c r="D44" s="27" t="s">
        <v>126</v>
      </c>
      <c r="E44" s="28" t="s">
        <v>148</v>
      </c>
      <c r="F44" s="29" t="s">
        <v>171</v>
      </c>
      <c r="G44" s="28"/>
      <c r="H44" s="74"/>
      <c r="I44" s="86"/>
      <c r="J44" s="87"/>
      <c r="K44" s="88"/>
      <c r="L44" s="53" t="s">
        <v>129</v>
      </c>
      <c r="M44" s="254"/>
      <c r="N44" s="255"/>
      <c r="O44" s="54">
        <f t="shared" si="0"/>
        <v>0</v>
      </c>
      <c r="P44" s="74"/>
      <c r="Q44" s="74"/>
      <c r="R44" s="28"/>
    </row>
    <row r="45" spans="1:18" s="3" customFormat="1" ht="17" hidden="1">
      <c r="A45" s="25"/>
      <c r="B45" s="25"/>
      <c r="C45" s="26" t="s">
        <v>30</v>
      </c>
      <c r="D45" s="27" t="s">
        <v>126</v>
      </c>
      <c r="E45" s="28" t="s">
        <v>148</v>
      </c>
      <c r="F45" s="29" t="s">
        <v>172</v>
      </c>
      <c r="G45" s="28"/>
      <c r="H45" s="74"/>
      <c r="I45" s="86"/>
      <c r="J45" s="87"/>
      <c r="K45" s="88"/>
      <c r="L45" s="53" t="s">
        <v>129</v>
      </c>
      <c r="M45" s="254"/>
      <c r="N45" s="255"/>
      <c r="O45" s="54">
        <f t="shared" si="0"/>
        <v>0</v>
      </c>
      <c r="P45" s="74"/>
      <c r="Q45" s="74"/>
      <c r="R45" s="28"/>
    </row>
    <row r="46" spans="1:18" s="3" customFormat="1" ht="17" hidden="1">
      <c r="A46" s="25"/>
      <c r="B46" s="25"/>
      <c r="C46" s="26" t="s">
        <v>30</v>
      </c>
      <c r="D46" s="27" t="s">
        <v>126</v>
      </c>
      <c r="E46" s="28" t="s">
        <v>148</v>
      </c>
      <c r="F46" s="29" t="s">
        <v>173</v>
      </c>
      <c r="G46" s="28"/>
      <c r="H46" s="74"/>
      <c r="I46" s="86"/>
      <c r="J46" s="87"/>
      <c r="K46" s="88"/>
      <c r="L46" s="53" t="s">
        <v>129</v>
      </c>
      <c r="M46" s="254"/>
      <c r="N46" s="255"/>
      <c r="O46" s="54">
        <f t="shared" si="0"/>
        <v>0</v>
      </c>
      <c r="P46" s="74"/>
      <c r="Q46" s="74"/>
      <c r="R46" s="28"/>
    </row>
    <row r="47" spans="1:18" s="3" customFormat="1" ht="17" hidden="1">
      <c r="A47" s="25"/>
      <c r="B47" s="25"/>
      <c r="C47" s="26" t="s">
        <v>30</v>
      </c>
      <c r="D47" s="27" t="s">
        <v>126</v>
      </c>
      <c r="E47" s="28" t="s">
        <v>148</v>
      </c>
      <c r="F47" s="29" t="s">
        <v>174</v>
      </c>
      <c r="G47" s="28"/>
      <c r="H47" s="74"/>
      <c r="I47" s="86"/>
      <c r="J47" s="87"/>
      <c r="K47" s="88"/>
      <c r="L47" s="53" t="s">
        <v>129</v>
      </c>
      <c r="M47" s="254"/>
      <c r="N47" s="255"/>
      <c r="O47" s="54">
        <f t="shared" si="0"/>
        <v>0</v>
      </c>
      <c r="P47" s="74"/>
      <c r="Q47" s="74"/>
      <c r="R47" s="28"/>
    </row>
    <row r="48" spans="1:18" s="3" customFormat="1" ht="17" hidden="1">
      <c r="A48" s="25"/>
      <c r="B48" s="25"/>
      <c r="C48" s="26" t="s">
        <v>30</v>
      </c>
      <c r="D48" s="27" t="s">
        <v>126</v>
      </c>
      <c r="E48" s="28" t="s">
        <v>148</v>
      </c>
      <c r="F48" s="29" t="s">
        <v>175</v>
      </c>
      <c r="G48" s="28"/>
      <c r="H48" s="74"/>
      <c r="I48" s="86"/>
      <c r="J48" s="87"/>
      <c r="K48" s="88"/>
      <c r="L48" s="53" t="s">
        <v>129</v>
      </c>
      <c r="M48" s="254"/>
      <c r="N48" s="255"/>
      <c r="O48" s="54">
        <f t="shared" si="0"/>
        <v>0</v>
      </c>
      <c r="P48" s="74"/>
      <c r="Q48" s="74"/>
      <c r="R48" s="28"/>
    </row>
    <row r="49" spans="1:18" s="3" customFormat="1" ht="17" hidden="1">
      <c r="A49" s="25"/>
      <c r="B49" s="25"/>
      <c r="C49" s="26" t="s">
        <v>30</v>
      </c>
      <c r="D49" s="27" t="s">
        <v>126</v>
      </c>
      <c r="E49" s="28" t="s">
        <v>148</v>
      </c>
      <c r="F49" s="29" t="s">
        <v>176</v>
      </c>
      <c r="G49" s="28"/>
      <c r="H49" s="74"/>
      <c r="I49" s="86"/>
      <c r="J49" s="87"/>
      <c r="K49" s="88"/>
      <c r="L49" s="53" t="s">
        <v>129</v>
      </c>
      <c r="M49" s="254"/>
      <c r="N49" s="255"/>
      <c r="O49" s="54">
        <f t="shared" si="0"/>
        <v>0</v>
      </c>
      <c r="P49" s="74"/>
      <c r="Q49" s="74"/>
      <c r="R49" s="28"/>
    </row>
    <row r="50" spans="1:18" s="3" customFormat="1" ht="17" hidden="1">
      <c r="A50" s="25"/>
      <c r="B50" s="25"/>
      <c r="C50" s="26" t="s">
        <v>30</v>
      </c>
      <c r="D50" s="27" t="s">
        <v>126</v>
      </c>
      <c r="E50" s="28" t="s">
        <v>148</v>
      </c>
      <c r="F50" s="29" t="s">
        <v>177</v>
      </c>
      <c r="G50" s="28"/>
      <c r="H50" s="74"/>
      <c r="I50" s="86"/>
      <c r="J50" s="87"/>
      <c r="K50" s="88"/>
      <c r="L50" s="53" t="s">
        <v>129</v>
      </c>
      <c r="M50" s="254"/>
      <c r="N50" s="255"/>
      <c r="O50" s="54">
        <f t="shared" si="0"/>
        <v>0</v>
      </c>
      <c r="P50" s="74"/>
      <c r="Q50" s="74"/>
      <c r="R50" s="28"/>
    </row>
    <row r="51" spans="1:18" s="3" customFormat="1" ht="17" hidden="1">
      <c r="A51" s="25"/>
      <c r="B51" s="25"/>
      <c r="C51" s="26" t="s">
        <v>30</v>
      </c>
      <c r="D51" s="27" t="s">
        <v>126</v>
      </c>
      <c r="E51" s="28" t="s">
        <v>148</v>
      </c>
      <c r="F51" s="29" t="s">
        <v>178</v>
      </c>
      <c r="G51" s="28"/>
      <c r="H51" s="74"/>
      <c r="I51" s="86"/>
      <c r="J51" s="87"/>
      <c r="K51" s="88"/>
      <c r="L51" s="53" t="s">
        <v>129</v>
      </c>
      <c r="M51" s="254"/>
      <c r="N51" s="255"/>
      <c r="O51" s="54">
        <f t="shared" si="0"/>
        <v>0</v>
      </c>
      <c r="P51" s="74"/>
      <c r="Q51" s="74"/>
      <c r="R51" s="28"/>
    </row>
    <row r="52" spans="1:18" s="3" customFormat="1" ht="17" hidden="1">
      <c r="A52" s="25"/>
      <c r="B52" s="25"/>
      <c r="C52" s="26" t="s">
        <v>30</v>
      </c>
      <c r="D52" s="27" t="s">
        <v>126</v>
      </c>
      <c r="E52" s="28" t="s">
        <v>148</v>
      </c>
      <c r="F52" s="29" t="s">
        <v>179</v>
      </c>
      <c r="G52" s="28"/>
      <c r="H52" s="74"/>
      <c r="I52" s="86"/>
      <c r="J52" s="87"/>
      <c r="K52" s="88"/>
      <c r="L52" s="53" t="s">
        <v>129</v>
      </c>
      <c r="M52" s="254"/>
      <c r="N52" s="255"/>
      <c r="O52" s="54">
        <f t="shared" si="0"/>
        <v>0</v>
      </c>
      <c r="P52" s="74"/>
      <c r="Q52" s="74"/>
      <c r="R52" s="28"/>
    </row>
    <row r="53" spans="1:18" s="3" customFormat="1" ht="17" hidden="1">
      <c r="A53" s="25"/>
      <c r="B53" s="25"/>
      <c r="C53" s="26" t="s">
        <v>30</v>
      </c>
      <c r="D53" s="27" t="s">
        <v>126</v>
      </c>
      <c r="E53" s="28" t="s">
        <v>148</v>
      </c>
      <c r="F53" s="29" t="s">
        <v>180</v>
      </c>
      <c r="G53" s="28"/>
      <c r="H53" s="74"/>
      <c r="I53" s="86"/>
      <c r="J53" s="87"/>
      <c r="K53" s="88"/>
      <c r="L53" s="53" t="s">
        <v>129</v>
      </c>
      <c r="M53" s="254"/>
      <c r="N53" s="255"/>
      <c r="O53" s="54">
        <f t="shared" si="0"/>
        <v>0</v>
      </c>
      <c r="P53" s="74"/>
      <c r="Q53" s="74"/>
      <c r="R53" s="28"/>
    </row>
    <row r="54" spans="1:18" s="3" customFormat="1" ht="17" hidden="1">
      <c r="A54" s="25"/>
      <c r="B54" s="25"/>
      <c r="C54" s="26" t="s">
        <v>30</v>
      </c>
      <c r="D54" s="27" t="s">
        <v>126</v>
      </c>
      <c r="E54" s="28" t="s">
        <v>148</v>
      </c>
      <c r="F54" s="29" t="s">
        <v>181</v>
      </c>
      <c r="G54" s="28"/>
      <c r="H54" s="74"/>
      <c r="I54" s="86"/>
      <c r="J54" s="87"/>
      <c r="K54" s="88"/>
      <c r="L54" s="53" t="s">
        <v>129</v>
      </c>
      <c r="M54" s="254"/>
      <c r="N54" s="255"/>
      <c r="O54" s="54">
        <f t="shared" si="0"/>
        <v>0</v>
      </c>
      <c r="P54" s="74"/>
      <c r="Q54" s="74"/>
      <c r="R54" s="28"/>
    </row>
    <row r="55" spans="1:18" s="3" customFormat="1" ht="17" hidden="1">
      <c r="A55" s="25"/>
      <c r="B55" s="25"/>
      <c r="C55" s="26" t="s">
        <v>30</v>
      </c>
      <c r="D55" s="27" t="s">
        <v>126</v>
      </c>
      <c r="E55" s="28" t="s">
        <v>148</v>
      </c>
      <c r="F55" s="29" t="s">
        <v>182</v>
      </c>
      <c r="G55" s="28"/>
      <c r="H55" s="74"/>
      <c r="I55" s="86"/>
      <c r="J55" s="87"/>
      <c r="K55" s="88"/>
      <c r="L55" s="53" t="s">
        <v>129</v>
      </c>
      <c r="M55" s="254"/>
      <c r="N55" s="255"/>
      <c r="O55" s="54">
        <f t="shared" si="0"/>
        <v>0</v>
      </c>
      <c r="P55" s="74"/>
      <c r="Q55" s="74"/>
      <c r="R55" s="28"/>
    </row>
    <row r="56" spans="1:18" s="3" customFormat="1" ht="17" hidden="1">
      <c r="A56" s="25"/>
      <c r="B56" s="25"/>
      <c r="C56" s="26" t="s">
        <v>30</v>
      </c>
      <c r="D56" s="27" t="s">
        <v>126</v>
      </c>
      <c r="E56" s="28" t="s">
        <v>148</v>
      </c>
      <c r="F56" s="29" t="s">
        <v>183</v>
      </c>
      <c r="G56" s="28"/>
      <c r="H56" s="74"/>
      <c r="I56" s="86"/>
      <c r="J56" s="87"/>
      <c r="K56" s="88"/>
      <c r="L56" s="53" t="s">
        <v>129</v>
      </c>
      <c r="M56" s="254"/>
      <c r="N56" s="255"/>
      <c r="O56" s="54">
        <f t="shared" si="0"/>
        <v>0</v>
      </c>
      <c r="P56" s="74"/>
      <c r="Q56" s="74"/>
      <c r="R56" s="28"/>
    </row>
    <row r="57" spans="1:18" s="3" customFormat="1" ht="17" hidden="1">
      <c r="A57" s="25"/>
      <c r="B57" s="25"/>
      <c r="C57" s="26" t="s">
        <v>30</v>
      </c>
      <c r="D57" s="27" t="s">
        <v>126</v>
      </c>
      <c r="E57" s="28" t="s">
        <v>148</v>
      </c>
      <c r="F57" s="29" t="s">
        <v>184</v>
      </c>
      <c r="G57" s="28"/>
      <c r="H57" s="74"/>
      <c r="I57" s="86"/>
      <c r="J57" s="87"/>
      <c r="K57" s="88"/>
      <c r="L57" s="53" t="s">
        <v>129</v>
      </c>
      <c r="M57" s="254"/>
      <c r="N57" s="255"/>
      <c r="O57" s="54">
        <f t="shared" si="0"/>
        <v>0</v>
      </c>
      <c r="P57" s="74"/>
      <c r="Q57" s="74"/>
      <c r="R57" s="28"/>
    </row>
    <row r="58" spans="1:18" s="3" customFormat="1" ht="17" hidden="1">
      <c r="A58" s="25"/>
      <c r="B58" s="25"/>
      <c r="C58" s="26" t="s">
        <v>30</v>
      </c>
      <c r="D58" s="27" t="s">
        <v>126</v>
      </c>
      <c r="E58" s="28" t="s">
        <v>148</v>
      </c>
      <c r="F58" s="29" t="s">
        <v>185</v>
      </c>
      <c r="G58" s="28"/>
      <c r="H58" s="74"/>
      <c r="I58" s="86"/>
      <c r="J58" s="87"/>
      <c r="K58" s="88"/>
      <c r="L58" s="53" t="s">
        <v>129</v>
      </c>
      <c r="M58" s="254"/>
      <c r="N58" s="255"/>
      <c r="O58" s="54">
        <f t="shared" si="0"/>
        <v>0</v>
      </c>
      <c r="P58" s="74"/>
      <c r="Q58" s="74"/>
      <c r="R58" s="28"/>
    </row>
    <row r="59" spans="1:18" s="3" customFormat="1" ht="17" hidden="1">
      <c r="A59" s="25"/>
      <c r="B59" s="25"/>
      <c r="C59" s="26" t="s">
        <v>30</v>
      </c>
      <c r="D59" s="27" t="s">
        <v>126</v>
      </c>
      <c r="E59" s="28" t="s">
        <v>148</v>
      </c>
      <c r="F59" s="29" t="s">
        <v>186</v>
      </c>
      <c r="G59" s="28"/>
      <c r="H59" s="74"/>
      <c r="I59" s="86"/>
      <c r="J59" s="87"/>
      <c r="K59" s="88"/>
      <c r="L59" s="53" t="s">
        <v>129</v>
      </c>
      <c r="M59" s="254"/>
      <c r="N59" s="255"/>
      <c r="O59" s="54">
        <f t="shared" si="0"/>
        <v>0</v>
      </c>
      <c r="P59" s="74"/>
      <c r="Q59" s="74"/>
      <c r="R59" s="28"/>
    </row>
    <row r="60" spans="1:18" s="3" customFormat="1" ht="17" hidden="1">
      <c r="A60" s="25"/>
      <c r="B60" s="25"/>
      <c r="C60" s="26" t="s">
        <v>30</v>
      </c>
      <c r="D60" s="27" t="s">
        <v>126</v>
      </c>
      <c r="E60" s="28" t="s">
        <v>148</v>
      </c>
      <c r="F60" s="253" t="s">
        <v>187</v>
      </c>
      <c r="G60" s="28"/>
      <c r="H60" s="74"/>
      <c r="I60" s="86"/>
      <c r="J60" s="87"/>
      <c r="K60" s="88"/>
      <c r="L60" s="53" t="s">
        <v>129</v>
      </c>
      <c r="M60" s="254"/>
      <c r="N60" s="255"/>
      <c r="O60" s="54">
        <f t="shared" si="0"/>
        <v>0</v>
      </c>
      <c r="P60" s="74"/>
      <c r="Q60" s="74"/>
      <c r="R60" s="28"/>
    </row>
    <row r="61" spans="1:18" s="3" customFormat="1" ht="17" hidden="1">
      <c r="A61" s="25"/>
      <c r="B61" s="25"/>
      <c r="C61" s="26" t="s">
        <v>30</v>
      </c>
      <c r="D61" s="27" t="s">
        <v>126</v>
      </c>
      <c r="E61" s="28" t="s">
        <v>148</v>
      </c>
      <c r="F61" s="29" t="s">
        <v>188</v>
      </c>
      <c r="G61" s="28"/>
      <c r="H61" s="74"/>
      <c r="I61" s="86"/>
      <c r="J61" s="87"/>
      <c r="K61" s="88"/>
      <c r="L61" s="53" t="s">
        <v>129</v>
      </c>
      <c r="M61" s="254"/>
      <c r="N61" s="255"/>
      <c r="O61" s="54">
        <f t="shared" si="0"/>
        <v>0</v>
      </c>
      <c r="P61" s="74"/>
      <c r="Q61" s="74"/>
      <c r="R61" s="28"/>
    </row>
    <row r="62" spans="1:18" s="3" customFormat="1" ht="17" hidden="1">
      <c r="A62" s="25"/>
      <c r="B62" s="25"/>
      <c r="C62" s="26" t="s">
        <v>30</v>
      </c>
      <c r="D62" s="27" t="s">
        <v>126</v>
      </c>
      <c r="E62" s="28" t="s">
        <v>148</v>
      </c>
      <c r="F62" s="29" t="s">
        <v>189</v>
      </c>
      <c r="G62" s="28"/>
      <c r="H62" s="74"/>
      <c r="I62" s="86"/>
      <c r="J62" s="87"/>
      <c r="K62" s="88"/>
      <c r="L62" s="53" t="s">
        <v>129</v>
      </c>
      <c r="M62" s="254"/>
      <c r="N62" s="255"/>
      <c r="O62" s="54">
        <f t="shared" si="0"/>
        <v>0</v>
      </c>
      <c r="P62" s="74"/>
      <c r="Q62" s="74"/>
      <c r="R62" s="28"/>
    </row>
    <row r="63" spans="1:18" s="3" customFormat="1" ht="17" hidden="1">
      <c r="A63" s="25"/>
      <c r="B63" s="25"/>
      <c r="C63" s="26" t="s">
        <v>30</v>
      </c>
      <c r="D63" s="27" t="s">
        <v>126</v>
      </c>
      <c r="E63" s="28" t="s">
        <v>148</v>
      </c>
      <c r="F63" s="29" t="s">
        <v>190</v>
      </c>
      <c r="G63" s="28"/>
      <c r="H63" s="74"/>
      <c r="I63" s="86"/>
      <c r="J63" s="87"/>
      <c r="K63" s="88"/>
      <c r="L63" s="53" t="s">
        <v>129</v>
      </c>
      <c r="M63" s="254"/>
      <c r="N63" s="255"/>
      <c r="O63" s="54">
        <f t="shared" si="0"/>
        <v>0</v>
      </c>
      <c r="P63" s="74"/>
      <c r="Q63" s="74"/>
      <c r="R63" s="28"/>
    </row>
    <row r="64" spans="1:18" s="3" customFormat="1" ht="17" hidden="1">
      <c r="A64" s="25"/>
      <c r="B64" s="25"/>
      <c r="C64" s="26" t="s">
        <v>30</v>
      </c>
      <c r="D64" s="27" t="s">
        <v>126</v>
      </c>
      <c r="E64" s="28" t="s">
        <v>148</v>
      </c>
      <c r="F64" s="29" t="s">
        <v>191</v>
      </c>
      <c r="G64" s="28"/>
      <c r="H64" s="74"/>
      <c r="I64" s="86"/>
      <c r="J64" s="87"/>
      <c r="K64" s="88"/>
      <c r="L64" s="53" t="s">
        <v>129</v>
      </c>
      <c r="M64" s="254"/>
      <c r="N64" s="255"/>
      <c r="O64" s="54">
        <f t="shared" si="0"/>
        <v>0</v>
      </c>
      <c r="P64" s="74"/>
      <c r="Q64" s="74"/>
      <c r="R64" s="28"/>
    </row>
    <row r="65" spans="1:18" s="3" customFormat="1" ht="17" hidden="1">
      <c r="A65" s="25"/>
      <c r="B65" s="25"/>
      <c r="C65" s="26" t="s">
        <v>30</v>
      </c>
      <c r="D65" s="27" t="s">
        <v>126</v>
      </c>
      <c r="E65" s="28" t="s">
        <v>192</v>
      </c>
      <c r="F65" s="29" t="s">
        <v>193</v>
      </c>
      <c r="G65" s="28"/>
      <c r="H65" s="74"/>
      <c r="I65" s="86"/>
      <c r="J65" s="87"/>
      <c r="K65" s="88"/>
      <c r="L65" s="53" t="s">
        <v>129</v>
      </c>
      <c r="M65" s="254"/>
      <c r="N65" s="255"/>
      <c r="O65" s="54">
        <f t="shared" si="0"/>
        <v>0</v>
      </c>
      <c r="P65" s="74"/>
      <c r="Q65" s="74"/>
      <c r="R65" s="28"/>
    </row>
    <row r="66" spans="1:18" s="3" customFormat="1" ht="17" hidden="1">
      <c r="A66" s="25"/>
      <c r="B66" s="25"/>
      <c r="C66" s="26" t="s">
        <v>30</v>
      </c>
      <c r="D66" s="27" t="s">
        <v>126</v>
      </c>
      <c r="E66" s="28" t="s">
        <v>192</v>
      </c>
      <c r="F66" s="29" t="s">
        <v>194</v>
      </c>
      <c r="G66" s="28"/>
      <c r="H66" s="74"/>
      <c r="I66" s="86"/>
      <c r="J66" s="87"/>
      <c r="K66" s="88"/>
      <c r="L66" s="53" t="s">
        <v>129</v>
      </c>
      <c r="M66" s="254"/>
      <c r="N66" s="255"/>
      <c r="O66" s="54">
        <f t="shared" si="0"/>
        <v>0</v>
      </c>
      <c r="P66" s="74"/>
      <c r="Q66" s="74"/>
      <c r="R66" s="28"/>
    </row>
    <row r="67" spans="1:18" s="3" customFormat="1" ht="17" hidden="1">
      <c r="A67" s="25"/>
      <c r="B67" s="25"/>
      <c r="C67" s="26" t="s">
        <v>30</v>
      </c>
      <c r="D67" s="27" t="s">
        <v>126</v>
      </c>
      <c r="E67" s="28" t="s">
        <v>192</v>
      </c>
      <c r="F67" s="29" t="s">
        <v>195</v>
      </c>
      <c r="G67" s="28"/>
      <c r="H67" s="74"/>
      <c r="I67" s="86"/>
      <c r="J67" s="87"/>
      <c r="K67" s="88"/>
      <c r="L67" s="53" t="s">
        <v>129</v>
      </c>
      <c r="M67" s="254"/>
      <c r="N67" s="255"/>
      <c r="O67" s="54">
        <f t="shared" si="0"/>
        <v>0</v>
      </c>
      <c r="P67" s="74" t="s">
        <v>196</v>
      </c>
      <c r="Q67" s="74" t="s">
        <v>197</v>
      </c>
      <c r="R67" s="28"/>
    </row>
    <row r="68" spans="1:18" s="3" customFormat="1" ht="17" hidden="1">
      <c r="A68" s="25"/>
      <c r="B68" s="25"/>
      <c r="C68" s="26" t="s">
        <v>30</v>
      </c>
      <c r="D68" s="27" t="s">
        <v>126</v>
      </c>
      <c r="E68" s="28" t="s">
        <v>192</v>
      </c>
      <c r="F68" s="29" t="s">
        <v>198</v>
      </c>
      <c r="G68" s="28"/>
      <c r="H68" s="74"/>
      <c r="I68" s="86"/>
      <c r="J68" s="87"/>
      <c r="K68" s="88"/>
      <c r="L68" s="53" t="s">
        <v>129</v>
      </c>
      <c r="M68" s="254"/>
      <c r="N68" s="255"/>
      <c r="O68" s="54">
        <f t="shared" si="0"/>
        <v>0</v>
      </c>
      <c r="P68" s="74"/>
      <c r="Q68" s="74"/>
      <c r="R68" s="28"/>
    </row>
    <row r="69" spans="1:18" s="3" customFormat="1" ht="17" hidden="1">
      <c r="A69" s="25"/>
      <c r="B69" s="25"/>
      <c r="C69" s="26" t="s">
        <v>30</v>
      </c>
      <c r="D69" s="27" t="s">
        <v>126</v>
      </c>
      <c r="E69" s="28" t="s">
        <v>192</v>
      </c>
      <c r="F69" s="29" t="s">
        <v>199</v>
      </c>
      <c r="G69" s="28"/>
      <c r="H69" s="74"/>
      <c r="I69" s="86"/>
      <c r="J69" s="87"/>
      <c r="K69" s="88"/>
      <c r="L69" s="53" t="s">
        <v>129</v>
      </c>
      <c r="M69" s="254"/>
      <c r="N69" s="255"/>
      <c r="O69" s="54">
        <f t="shared" si="0"/>
        <v>0</v>
      </c>
      <c r="P69" s="74"/>
      <c r="Q69" s="74"/>
      <c r="R69" s="28"/>
    </row>
    <row r="70" spans="1:18" s="3" customFormat="1" ht="17" hidden="1">
      <c r="A70" s="25"/>
      <c r="B70" s="25"/>
      <c r="C70" s="26" t="s">
        <v>30</v>
      </c>
      <c r="D70" s="27" t="s">
        <v>126</v>
      </c>
      <c r="E70" s="28" t="s">
        <v>192</v>
      </c>
      <c r="F70" s="29" t="s">
        <v>200</v>
      </c>
      <c r="G70" s="28"/>
      <c r="H70" s="74"/>
      <c r="I70" s="86"/>
      <c r="J70" s="87"/>
      <c r="K70" s="88"/>
      <c r="L70" s="53" t="s">
        <v>129</v>
      </c>
      <c r="M70" s="254"/>
      <c r="N70" s="255"/>
      <c r="O70" s="54">
        <f t="shared" si="0"/>
        <v>0</v>
      </c>
      <c r="P70" s="74"/>
      <c r="Q70" s="74"/>
      <c r="R70" s="28"/>
    </row>
    <row r="71" spans="1:18" s="62" customFormat="1" ht="17" hidden="1">
      <c r="A71" s="93"/>
      <c r="B71" s="93"/>
      <c r="C71" s="94" t="s">
        <v>30</v>
      </c>
      <c r="D71" s="95" t="s">
        <v>126</v>
      </c>
      <c r="E71" s="96" t="s">
        <v>192</v>
      </c>
      <c r="F71" s="133" t="s">
        <v>201</v>
      </c>
      <c r="G71" s="96"/>
      <c r="H71" s="22"/>
      <c r="I71" s="108"/>
      <c r="J71" s="161"/>
      <c r="K71" s="109"/>
      <c r="L71" s="111" t="s">
        <v>129</v>
      </c>
      <c r="M71" s="254"/>
      <c r="N71" s="255"/>
      <c r="O71" s="112">
        <f t="shared" si="0"/>
        <v>0</v>
      </c>
      <c r="P71" s="22"/>
      <c r="Q71" s="22"/>
      <c r="R71" s="96"/>
    </row>
    <row r="72" spans="1:18" s="3" customFormat="1" ht="17" hidden="1">
      <c r="A72" s="25"/>
      <c r="B72" s="25"/>
      <c r="C72" s="26" t="s">
        <v>30</v>
      </c>
      <c r="D72" s="27" t="s">
        <v>126</v>
      </c>
      <c r="E72" s="28" t="s">
        <v>202</v>
      </c>
      <c r="F72" s="29" t="s">
        <v>203</v>
      </c>
      <c r="G72" s="28"/>
      <c r="H72" s="74"/>
      <c r="I72" s="86"/>
      <c r="J72" s="87"/>
      <c r="K72" s="88"/>
      <c r="L72" s="53" t="s">
        <v>142</v>
      </c>
      <c r="M72" s="254"/>
      <c r="N72" s="255"/>
      <c r="O72" s="54">
        <f t="shared" si="0"/>
        <v>0</v>
      </c>
      <c r="P72" s="74"/>
      <c r="Q72" s="74"/>
      <c r="R72" s="28"/>
    </row>
    <row r="73" spans="1:18" s="3" customFormat="1" ht="17" hidden="1">
      <c r="A73" s="25"/>
      <c r="B73" s="25"/>
      <c r="C73" s="26" t="s">
        <v>30</v>
      </c>
      <c r="D73" s="27" t="s">
        <v>126</v>
      </c>
      <c r="E73" s="28" t="s">
        <v>202</v>
      </c>
      <c r="F73" s="29" t="s">
        <v>204</v>
      </c>
      <c r="G73" s="28"/>
      <c r="H73" s="74"/>
      <c r="I73" s="86"/>
      <c r="J73" s="87"/>
      <c r="K73" s="88"/>
      <c r="L73" s="53" t="s">
        <v>142</v>
      </c>
      <c r="M73" s="254"/>
      <c r="N73" s="255"/>
      <c r="O73" s="54">
        <f t="shared" si="0"/>
        <v>0</v>
      </c>
      <c r="P73" s="74"/>
      <c r="Q73" s="74"/>
      <c r="R73" s="28"/>
    </row>
    <row r="74" spans="1:18" s="3" customFormat="1" ht="17" hidden="1">
      <c r="A74" s="25"/>
      <c r="B74" s="25"/>
      <c r="C74" s="26" t="s">
        <v>30</v>
      </c>
      <c r="D74" s="27" t="s">
        <v>126</v>
      </c>
      <c r="E74" s="28" t="s">
        <v>202</v>
      </c>
      <c r="F74" s="29" t="s">
        <v>205</v>
      </c>
      <c r="G74" s="28"/>
      <c r="H74" s="74"/>
      <c r="I74" s="86"/>
      <c r="J74" s="87"/>
      <c r="K74" s="88"/>
      <c r="L74" s="53" t="s">
        <v>142</v>
      </c>
      <c r="M74" s="254"/>
      <c r="N74" s="255"/>
      <c r="O74" s="54">
        <f t="shared" si="0"/>
        <v>0</v>
      </c>
      <c r="P74" s="74"/>
      <c r="Q74" s="74"/>
      <c r="R74" s="28"/>
    </row>
    <row r="75" spans="1:18" s="3" customFormat="1" ht="17" hidden="1">
      <c r="A75" s="25"/>
      <c r="B75" s="25"/>
      <c r="C75" s="26" t="s">
        <v>30</v>
      </c>
      <c r="D75" s="27" t="s">
        <v>126</v>
      </c>
      <c r="E75" s="28" t="s">
        <v>202</v>
      </c>
      <c r="F75" s="29" t="s">
        <v>206</v>
      </c>
      <c r="G75" s="28"/>
      <c r="H75" s="74"/>
      <c r="I75" s="86"/>
      <c r="J75" s="87"/>
      <c r="K75" s="88"/>
      <c r="L75" s="53" t="s">
        <v>142</v>
      </c>
      <c r="M75" s="254"/>
      <c r="N75" s="255"/>
      <c r="O75" s="54">
        <f t="shared" si="0"/>
        <v>0</v>
      </c>
      <c r="P75" s="74"/>
      <c r="Q75" s="74"/>
      <c r="R75" s="28"/>
    </row>
    <row r="76" spans="1:18" s="3" customFormat="1" ht="17" hidden="1">
      <c r="A76" s="25"/>
      <c r="B76" s="25"/>
      <c r="C76" s="26" t="s">
        <v>30</v>
      </c>
      <c r="D76" s="27" t="s">
        <v>126</v>
      </c>
      <c r="E76" s="28" t="s">
        <v>202</v>
      </c>
      <c r="F76" s="29" t="s">
        <v>207</v>
      </c>
      <c r="G76" s="28"/>
      <c r="H76" s="74"/>
      <c r="I76" s="86"/>
      <c r="J76" s="87"/>
      <c r="K76" s="88"/>
      <c r="L76" s="53" t="s">
        <v>142</v>
      </c>
      <c r="M76" s="254"/>
      <c r="N76" s="255"/>
      <c r="O76" s="54">
        <f t="shared" ref="O76:O139" si="1">IF(M76=0,K76*J76,M76*K76*J76)</f>
        <v>0</v>
      </c>
      <c r="P76" s="74"/>
      <c r="Q76" s="74"/>
      <c r="R76" s="28"/>
    </row>
    <row r="77" spans="1:18" s="3" customFormat="1" ht="17" hidden="1">
      <c r="A77" s="25"/>
      <c r="B77" s="25"/>
      <c r="C77" s="26" t="s">
        <v>30</v>
      </c>
      <c r="D77" s="27" t="s">
        <v>126</v>
      </c>
      <c r="E77" s="28" t="s">
        <v>202</v>
      </c>
      <c r="F77" s="29" t="s">
        <v>208</v>
      </c>
      <c r="G77" s="28"/>
      <c r="H77" s="74"/>
      <c r="I77" s="86"/>
      <c r="J77" s="87"/>
      <c r="K77" s="88"/>
      <c r="L77" s="53" t="s">
        <v>142</v>
      </c>
      <c r="M77" s="254"/>
      <c r="N77" s="255"/>
      <c r="O77" s="54">
        <f t="shared" si="1"/>
        <v>0</v>
      </c>
      <c r="P77" s="74"/>
      <c r="Q77" s="74"/>
      <c r="R77" s="28"/>
    </row>
    <row r="78" spans="1:18" s="3" customFormat="1" ht="17" hidden="1">
      <c r="A78" s="25"/>
      <c r="B78" s="25"/>
      <c r="C78" s="26" t="s">
        <v>30</v>
      </c>
      <c r="D78" s="27" t="s">
        <v>126</v>
      </c>
      <c r="E78" s="28" t="s">
        <v>202</v>
      </c>
      <c r="F78" s="29" t="s">
        <v>209</v>
      </c>
      <c r="G78" s="28"/>
      <c r="H78" s="74"/>
      <c r="I78" s="86"/>
      <c r="J78" s="87"/>
      <c r="K78" s="88"/>
      <c r="L78" s="53" t="s">
        <v>142</v>
      </c>
      <c r="M78" s="254"/>
      <c r="N78" s="255"/>
      <c r="O78" s="54">
        <f t="shared" si="1"/>
        <v>0</v>
      </c>
      <c r="P78" s="74"/>
      <c r="Q78" s="74"/>
      <c r="R78" s="28"/>
    </row>
    <row r="79" spans="1:18" s="3" customFormat="1" ht="17" hidden="1">
      <c r="A79" s="25"/>
      <c r="B79" s="25"/>
      <c r="C79" s="26" t="s">
        <v>30</v>
      </c>
      <c r="D79" s="27" t="s">
        <v>126</v>
      </c>
      <c r="E79" s="28" t="s">
        <v>210</v>
      </c>
      <c r="F79" s="29" t="s">
        <v>211</v>
      </c>
      <c r="G79" s="28"/>
      <c r="H79" s="74"/>
      <c r="I79" s="86"/>
      <c r="J79" s="87"/>
      <c r="K79" s="88"/>
      <c r="L79" s="53" t="s">
        <v>142</v>
      </c>
      <c r="M79" s="254"/>
      <c r="N79" s="255"/>
      <c r="O79" s="54">
        <f t="shared" si="1"/>
        <v>0</v>
      </c>
      <c r="P79" s="74"/>
      <c r="Q79" s="74"/>
      <c r="R79" s="28"/>
    </row>
    <row r="80" spans="1:18" s="3" customFormat="1" ht="17" hidden="1">
      <c r="A80" s="25"/>
      <c r="B80" s="25"/>
      <c r="C80" s="26" t="s">
        <v>30</v>
      </c>
      <c r="D80" s="27" t="s">
        <v>126</v>
      </c>
      <c r="E80" s="28" t="s">
        <v>210</v>
      </c>
      <c r="F80" s="29" t="s">
        <v>212</v>
      </c>
      <c r="G80" s="28"/>
      <c r="H80" s="74"/>
      <c r="I80" s="86"/>
      <c r="J80" s="87"/>
      <c r="K80" s="88"/>
      <c r="L80" s="53" t="s">
        <v>142</v>
      </c>
      <c r="M80" s="254"/>
      <c r="N80" s="255"/>
      <c r="O80" s="54">
        <f t="shared" si="1"/>
        <v>0</v>
      </c>
      <c r="P80" s="74"/>
      <c r="Q80" s="74"/>
      <c r="R80" s="28"/>
    </row>
    <row r="81" spans="1:18" s="3" customFormat="1" ht="17" hidden="1">
      <c r="A81" s="25"/>
      <c r="B81" s="25"/>
      <c r="C81" s="26" t="s">
        <v>30</v>
      </c>
      <c r="D81" s="27" t="s">
        <v>126</v>
      </c>
      <c r="E81" s="28" t="s">
        <v>210</v>
      </c>
      <c r="F81" s="29" t="s">
        <v>213</v>
      </c>
      <c r="G81" s="28"/>
      <c r="H81" s="74"/>
      <c r="I81" s="86"/>
      <c r="J81" s="87"/>
      <c r="K81" s="88"/>
      <c r="L81" s="53" t="s">
        <v>142</v>
      </c>
      <c r="M81" s="254"/>
      <c r="N81" s="255"/>
      <c r="O81" s="54">
        <f t="shared" si="1"/>
        <v>0</v>
      </c>
      <c r="P81" s="74"/>
      <c r="Q81" s="74"/>
      <c r="R81" s="28"/>
    </row>
    <row r="82" spans="1:18" s="3" customFormat="1" ht="17" hidden="1">
      <c r="A82" s="25"/>
      <c r="B82" s="25"/>
      <c r="C82" s="26" t="s">
        <v>30</v>
      </c>
      <c r="D82" s="27" t="s">
        <v>126</v>
      </c>
      <c r="E82" s="28" t="s">
        <v>210</v>
      </c>
      <c r="F82" s="29" t="s">
        <v>214</v>
      </c>
      <c r="G82" s="28"/>
      <c r="H82" s="74"/>
      <c r="I82" s="86"/>
      <c r="J82" s="87"/>
      <c r="K82" s="88"/>
      <c r="L82" s="53" t="s">
        <v>142</v>
      </c>
      <c r="M82" s="254"/>
      <c r="N82" s="255"/>
      <c r="O82" s="54">
        <f t="shared" si="1"/>
        <v>0</v>
      </c>
      <c r="P82" s="74"/>
      <c r="Q82" s="74"/>
      <c r="R82" s="28"/>
    </row>
    <row r="83" spans="1:18" s="3" customFormat="1" ht="17" hidden="1">
      <c r="A83" s="25"/>
      <c r="B83" s="25"/>
      <c r="C83" s="26" t="s">
        <v>30</v>
      </c>
      <c r="D83" s="27" t="s">
        <v>126</v>
      </c>
      <c r="E83" s="28" t="s">
        <v>210</v>
      </c>
      <c r="F83" s="29" t="s">
        <v>215</v>
      </c>
      <c r="G83" s="28"/>
      <c r="H83" s="74"/>
      <c r="I83" s="86"/>
      <c r="J83" s="87"/>
      <c r="K83" s="88"/>
      <c r="L83" s="53" t="s">
        <v>142</v>
      </c>
      <c r="M83" s="254"/>
      <c r="N83" s="255"/>
      <c r="O83" s="54">
        <f t="shared" si="1"/>
        <v>0</v>
      </c>
      <c r="P83" s="74"/>
      <c r="Q83" s="74"/>
      <c r="R83" s="28"/>
    </row>
    <row r="84" spans="1:18" s="3" customFormat="1" ht="17" hidden="1">
      <c r="A84" s="25"/>
      <c r="B84" s="25"/>
      <c r="C84" s="26" t="s">
        <v>30</v>
      </c>
      <c r="D84" s="27" t="s">
        <v>126</v>
      </c>
      <c r="E84" s="28" t="s">
        <v>210</v>
      </c>
      <c r="F84" s="29" t="s">
        <v>216</v>
      </c>
      <c r="G84" s="28"/>
      <c r="H84" s="74"/>
      <c r="I84" s="86"/>
      <c r="J84" s="87"/>
      <c r="K84" s="88"/>
      <c r="L84" s="53" t="s">
        <v>142</v>
      </c>
      <c r="M84" s="254"/>
      <c r="N84" s="255"/>
      <c r="O84" s="54">
        <f t="shared" si="1"/>
        <v>0</v>
      </c>
      <c r="P84" s="74"/>
      <c r="Q84" s="74"/>
      <c r="R84" s="28"/>
    </row>
    <row r="85" spans="1:18" s="3" customFormat="1" ht="17" hidden="1">
      <c r="A85" s="25"/>
      <c r="B85" s="25"/>
      <c r="C85" s="26" t="s">
        <v>30</v>
      </c>
      <c r="D85" s="27" t="s">
        <v>126</v>
      </c>
      <c r="E85" s="28" t="s">
        <v>210</v>
      </c>
      <c r="F85" s="29" t="s">
        <v>217</v>
      </c>
      <c r="G85" s="28"/>
      <c r="H85" s="74"/>
      <c r="I85" s="86"/>
      <c r="J85" s="87"/>
      <c r="K85" s="88"/>
      <c r="L85" s="53" t="s">
        <v>142</v>
      </c>
      <c r="M85" s="254"/>
      <c r="N85" s="255"/>
      <c r="O85" s="54">
        <f t="shared" si="1"/>
        <v>0</v>
      </c>
      <c r="P85" s="74"/>
      <c r="Q85" s="74"/>
      <c r="R85" s="28"/>
    </row>
    <row r="86" spans="1:18" s="3" customFormat="1" ht="17" hidden="1">
      <c r="A86" s="25"/>
      <c r="B86" s="25"/>
      <c r="C86" s="26" t="s">
        <v>30</v>
      </c>
      <c r="D86" s="27" t="s">
        <v>126</v>
      </c>
      <c r="E86" s="28" t="s">
        <v>210</v>
      </c>
      <c r="F86" s="29" t="s">
        <v>218</v>
      </c>
      <c r="G86" s="28"/>
      <c r="H86" s="74"/>
      <c r="I86" s="86"/>
      <c r="J86" s="87"/>
      <c r="K86" s="88"/>
      <c r="L86" s="53" t="s">
        <v>142</v>
      </c>
      <c r="M86" s="254"/>
      <c r="N86" s="255"/>
      <c r="O86" s="54">
        <f t="shared" si="1"/>
        <v>0</v>
      </c>
      <c r="P86" s="74"/>
      <c r="Q86" s="74"/>
      <c r="R86" s="28"/>
    </row>
    <row r="87" spans="1:18" s="3" customFormat="1" ht="17" hidden="1">
      <c r="A87" s="25"/>
      <c r="B87" s="25"/>
      <c r="C87" s="26" t="s">
        <v>30</v>
      </c>
      <c r="D87" s="27" t="s">
        <v>126</v>
      </c>
      <c r="E87" s="28" t="s">
        <v>210</v>
      </c>
      <c r="F87" s="29" t="s">
        <v>219</v>
      </c>
      <c r="G87" s="28"/>
      <c r="H87" s="74"/>
      <c r="I87" s="86"/>
      <c r="J87" s="87"/>
      <c r="K87" s="88"/>
      <c r="L87" s="53" t="s">
        <v>142</v>
      </c>
      <c r="M87" s="254"/>
      <c r="N87" s="255"/>
      <c r="O87" s="54">
        <f t="shared" si="1"/>
        <v>0</v>
      </c>
      <c r="P87" s="74"/>
      <c r="Q87" s="74"/>
      <c r="R87" s="28"/>
    </row>
    <row r="88" spans="1:18" s="3" customFormat="1" ht="17" hidden="1">
      <c r="A88" s="25"/>
      <c r="B88" s="25"/>
      <c r="C88" s="26" t="s">
        <v>30</v>
      </c>
      <c r="D88" s="27" t="s">
        <v>126</v>
      </c>
      <c r="E88" s="28" t="s">
        <v>210</v>
      </c>
      <c r="F88" s="29" t="s">
        <v>220</v>
      </c>
      <c r="G88" s="28"/>
      <c r="H88" s="74"/>
      <c r="I88" s="86"/>
      <c r="J88" s="87"/>
      <c r="K88" s="88"/>
      <c r="L88" s="53" t="s">
        <v>142</v>
      </c>
      <c r="M88" s="254"/>
      <c r="N88" s="255"/>
      <c r="O88" s="54">
        <f t="shared" si="1"/>
        <v>0</v>
      </c>
      <c r="P88" s="74"/>
      <c r="Q88" s="74"/>
      <c r="R88" s="28"/>
    </row>
    <row r="89" spans="1:18" s="3" customFormat="1" ht="17" hidden="1">
      <c r="A89" s="25"/>
      <c r="B89" s="25"/>
      <c r="C89" s="26" t="s">
        <v>30</v>
      </c>
      <c r="D89" s="27" t="s">
        <v>126</v>
      </c>
      <c r="E89" s="28" t="s">
        <v>210</v>
      </c>
      <c r="F89" s="29" t="s">
        <v>221</v>
      </c>
      <c r="G89" s="28"/>
      <c r="H89" s="74"/>
      <c r="I89" s="86"/>
      <c r="J89" s="87"/>
      <c r="K89" s="88"/>
      <c r="L89" s="53" t="s">
        <v>129</v>
      </c>
      <c r="M89" s="254"/>
      <c r="N89" s="255"/>
      <c r="O89" s="54">
        <f t="shared" si="1"/>
        <v>0</v>
      </c>
      <c r="P89" s="74"/>
      <c r="Q89" s="74"/>
      <c r="R89" s="28"/>
    </row>
    <row r="90" spans="1:18" s="3" customFormat="1" ht="17" hidden="1">
      <c r="A90" s="25"/>
      <c r="B90" s="25"/>
      <c r="C90" s="26" t="s">
        <v>30</v>
      </c>
      <c r="D90" s="27" t="s">
        <v>126</v>
      </c>
      <c r="E90" s="28" t="s">
        <v>210</v>
      </c>
      <c r="F90" s="29" t="s">
        <v>222</v>
      </c>
      <c r="G90" s="28"/>
      <c r="H90" s="74"/>
      <c r="I90" s="86"/>
      <c r="J90" s="87"/>
      <c r="K90" s="88"/>
      <c r="L90" s="53" t="s">
        <v>129</v>
      </c>
      <c r="M90" s="254"/>
      <c r="N90" s="255"/>
      <c r="O90" s="54">
        <f t="shared" si="1"/>
        <v>0</v>
      </c>
      <c r="P90" s="74"/>
      <c r="Q90" s="74"/>
      <c r="R90" s="28"/>
    </row>
    <row r="91" spans="1:18" s="3" customFormat="1" ht="17" hidden="1">
      <c r="A91" s="25"/>
      <c r="B91" s="25"/>
      <c r="C91" s="26" t="s">
        <v>30</v>
      </c>
      <c r="D91" s="27" t="s">
        <v>126</v>
      </c>
      <c r="E91" s="28" t="s">
        <v>223</v>
      </c>
      <c r="F91" s="29" t="s">
        <v>224</v>
      </c>
      <c r="G91" s="28"/>
      <c r="H91" s="74"/>
      <c r="I91" s="86"/>
      <c r="J91" s="87"/>
      <c r="K91" s="88"/>
      <c r="L91" s="25" t="s">
        <v>225</v>
      </c>
      <c r="M91" s="254"/>
      <c r="N91" s="255"/>
      <c r="O91" s="54">
        <f t="shared" si="1"/>
        <v>0</v>
      </c>
      <c r="P91" s="74"/>
      <c r="Q91" s="74"/>
      <c r="R91" s="28"/>
    </row>
    <row r="92" spans="1:18" s="3" customFormat="1" ht="17" hidden="1">
      <c r="A92" s="25"/>
      <c r="B92" s="25"/>
      <c r="C92" s="26" t="s">
        <v>30</v>
      </c>
      <c r="D92" s="27" t="s">
        <v>226</v>
      </c>
      <c r="E92" s="28" t="s">
        <v>227</v>
      </c>
      <c r="F92" s="29" t="s">
        <v>228</v>
      </c>
      <c r="G92" s="28"/>
      <c r="H92" s="74"/>
      <c r="I92" s="86"/>
      <c r="J92" s="87"/>
      <c r="K92" s="88"/>
      <c r="L92" s="53" t="s">
        <v>129</v>
      </c>
      <c r="M92" s="254"/>
      <c r="N92" s="255"/>
      <c r="O92" s="54">
        <f t="shared" si="1"/>
        <v>0</v>
      </c>
      <c r="P92" s="74"/>
      <c r="Q92" s="74"/>
      <c r="R92" s="28"/>
    </row>
    <row r="93" spans="1:18" s="3" customFormat="1" ht="17" hidden="1">
      <c r="A93" s="25"/>
      <c r="B93" s="25"/>
      <c r="C93" s="26" t="s">
        <v>30</v>
      </c>
      <c r="D93" s="27" t="s">
        <v>226</v>
      </c>
      <c r="E93" s="28" t="s">
        <v>227</v>
      </c>
      <c r="F93" s="29" t="s">
        <v>229</v>
      </c>
      <c r="G93" s="28"/>
      <c r="H93" s="74"/>
      <c r="I93" s="86"/>
      <c r="J93" s="87"/>
      <c r="K93" s="88"/>
      <c r="L93" s="53" t="s">
        <v>129</v>
      </c>
      <c r="M93" s="254"/>
      <c r="N93" s="255"/>
      <c r="O93" s="54">
        <f t="shared" si="1"/>
        <v>0</v>
      </c>
      <c r="P93" s="74"/>
      <c r="Q93" s="74"/>
      <c r="R93" s="28"/>
    </row>
    <row r="94" spans="1:18" s="3" customFormat="1" ht="17" hidden="1">
      <c r="A94" s="25"/>
      <c r="B94" s="25"/>
      <c r="C94" s="26" t="s">
        <v>30</v>
      </c>
      <c r="D94" s="27" t="s">
        <v>226</v>
      </c>
      <c r="E94" s="28" t="s">
        <v>227</v>
      </c>
      <c r="F94" s="29" t="s">
        <v>230</v>
      </c>
      <c r="G94" s="28"/>
      <c r="H94" s="74"/>
      <c r="I94" s="86"/>
      <c r="J94" s="87"/>
      <c r="K94" s="88"/>
      <c r="L94" s="53" t="s">
        <v>129</v>
      </c>
      <c r="M94" s="254"/>
      <c r="N94" s="255"/>
      <c r="O94" s="54">
        <f t="shared" si="1"/>
        <v>0</v>
      </c>
      <c r="P94" s="74"/>
      <c r="Q94" s="74"/>
      <c r="R94" s="28"/>
    </row>
    <row r="95" spans="1:18" s="3" customFormat="1" ht="17" hidden="1">
      <c r="A95" s="25"/>
      <c r="B95" s="25"/>
      <c r="C95" s="26" t="s">
        <v>30</v>
      </c>
      <c r="D95" s="27" t="s">
        <v>226</v>
      </c>
      <c r="E95" s="28" t="s">
        <v>227</v>
      </c>
      <c r="F95" s="29" t="s">
        <v>231</v>
      </c>
      <c r="G95" s="28"/>
      <c r="H95" s="74"/>
      <c r="I95" s="86"/>
      <c r="J95" s="87"/>
      <c r="K95" s="88"/>
      <c r="L95" s="53" t="s">
        <v>129</v>
      </c>
      <c r="M95" s="254"/>
      <c r="N95" s="255"/>
      <c r="O95" s="54">
        <f t="shared" si="1"/>
        <v>0</v>
      </c>
      <c r="P95" s="74"/>
      <c r="Q95" s="74"/>
      <c r="R95" s="28"/>
    </row>
    <row r="96" spans="1:18" s="3" customFormat="1" ht="17" hidden="1">
      <c r="A96" s="25"/>
      <c r="B96" s="25"/>
      <c r="C96" s="26" t="s">
        <v>30</v>
      </c>
      <c r="D96" s="27" t="s">
        <v>226</v>
      </c>
      <c r="E96" s="28" t="s">
        <v>227</v>
      </c>
      <c r="F96" s="29" t="s">
        <v>232</v>
      </c>
      <c r="G96" s="28"/>
      <c r="H96" s="74"/>
      <c r="I96" s="86"/>
      <c r="J96" s="87"/>
      <c r="K96" s="88"/>
      <c r="L96" s="53" t="s">
        <v>129</v>
      </c>
      <c r="M96" s="254"/>
      <c r="N96" s="255"/>
      <c r="O96" s="54">
        <f t="shared" si="1"/>
        <v>0</v>
      </c>
      <c r="P96" s="74"/>
      <c r="Q96" s="74"/>
      <c r="R96" s="28"/>
    </row>
    <row r="97" spans="1:18" s="3" customFormat="1" ht="17" hidden="1">
      <c r="A97" s="25"/>
      <c r="B97" s="25"/>
      <c r="C97" s="26" t="s">
        <v>30</v>
      </c>
      <c r="D97" s="27" t="s">
        <v>226</v>
      </c>
      <c r="E97" s="28" t="s">
        <v>227</v>
      </c>
      <c r="F97" s="29" t="s">
        <v>233</v>
      </c>
      <c r="G97" s="28"/>
      <c r="H97" s="74"/>
      <c r="I97" s="86"/>
      <c r="J97" s="87"/>
      <c r="K97" s="88"/>
      <c r="L97" s="53" t="s">
        <v>129</v>
      </c>
      <c r="M97" s="254"/>
      <c r="N97" s="255"/>
      <c r="O97" s="54">
        <f t="shared" si="1"/>
        <v>0</v>
      </c>
      <c r="P97" s="74"/>
      <c r="Q97" s="74"/>
      <c r="R97" s="28"/>
    </row>
    <row r="98" spans="1:18" s="3" customFormat="1" ht="17" hidden="1">
      <c r="A98" s="25"/>
      <c r="B98" s="25"/>
      <c r="C98" s="26" t="s">
        <v>30</v>
      </c>
      <c r="D98" s="27" t="s">
        <v>226</v>
      </c>
      <c r="E98" s="28" t="s">
        <v>227</v>
      </c>
      <c r="F98" s="29" t="s">
        <v>234</v>
      </c>
      <c r="G98" s="28"/>
      <c r="H98" s="74"/>
      <c r="I98" s="86"/>
      <c r="J98" s="87"/>
      <c r="K98" s="88"/>
      <c r="L98" s="53" t="s">
        <v>129</v>
      </c>
      <c r="M98" s="254"/>
      <c r="N98" s="255"/>
      <c r="O98" s="54">
        <f t="shared" si="1"/>
        <v>0</v>
      </c>
      <c r="P98" s="74"/>
      <c r="Q98" s="74"/>
      <c r="R98" s="28"/>
    </row>
    <row r="99" spans="1:18" s="3" customFormat="1" ht="17" hidden="1">
      <c r="A99" s="25"/>
      <c r="B99" s="25"/>
      <c r="C99" s="26" t="s">
        <v>30</v>
      </c>
      <c r="D99" s="27" t="s">
        <v>226</v>
      </c>
      <c r="E99" s="28" t="s">
        <v>227</v>
      </c>
      <c r="F99" s="29" t="s">
        <v>235</v>
      </c>
      <c r="G99" s="28"/>
      <c r="H99" s="74"/>
      <c r="I99" s="86"/>
      <c r="J99" s="87"/>
      <c r="K99" s="88"/>
      <c r="L99" s="53" t="s">
        <v>129</v>
      </c>
      <c r="M99" s="254"/>
      <c r="N99" s="255"/>
      <c r="O99" s="54">
        <f t="shared" si="1"/>
        <v>0</v>
      </c>
      <c r="P99" s="74"/>
      <c r="Q99" s="74"/>
      <c r="R99" s="28"/>
    </row>
    <row r="100" spans="1:18" s="3" customFormat="1" ht="17" hidden="1">
      <c r="A100" s="25"/>
      <c r="B100" s="25"/>
      <c r="C100" s="26" t="s">
        <v>30</v>
      </c>
      <c r="D100" s="27" t="s">
        <v>226</v>
      </c>
      <c r="E100" s="28" t="s">
        <v>227</v>
      </c>
      <c r="F100" s="29" t="s">
        <v>236</v>
      </c>
      <c r="G100" s="28"/>
      <c r="H100" s="74"/>
      <c r="I100" s="86"/>
      <c r="J100" s="87"/>
      <c r="K100" s="88"/>
      <c r="L100" s="53" t="s">
        <v>129</v>
      </c>
      <c r="M100" s="254"/>
      <c r="N100" s="255"/>
      <c r="O100" s="54">
        <f t="shared" si="1"/>
        <v>0</v>
      </c>
      <c r="P100" s="74"/>
      <c r="Q100" s="74"/>
      <c r="R100" s="28"/>
    </row>
    <row r="101" spans="1:18" s="3" customFormat="1" ht="17" hidden="1">
      <c r="A101" s="25"/>
      <c r="B101" s="25"/>
      <c r="C101" s="26" t="s">
        <v>30</v>
      </c>
      <c r="D101" s="27" t="s">
        <v>226</v>
      </c>
      <c r="E101" s="28" t="s">
        <v>227</v>
      </c>
      <c r="F101" s="29" t="s">
        <v>237</v>
      </c>
      <c r="G101" s="28"/>
      <c r="H101" s="74"/>
      <c r="I101" s="86"/>
      <c r="J101" s="87"/>
      <c r="K101" s="88"/>
      <c r="L101" s="53" t="s">
        <v>129</v>
      </c>
      <c r="M101" s="254"/>
      <c r="N101" s="255"/>
      <c r="O101" s="54">
        <f t="shared" si="1"/>
        <v>0</v>
      </c>
      <c r="P101" s="74"/>
      <c r="Q101" s="74"/>
      <c r="R101" s="28"/>
    </row>
    <row r="102" spans="1:18" s="3" customFormat="1" ht="17" hidden="1">
      <c r="A102" s="25"/>
      <c r="B102" s="25"/>
      <c r="C102" s="26" t="s">
        <v>30</v>
      </c>
      <c r="D102" s="27" t="s">
        <v>226</v>
      </c>
      <c r="E102" s="28" t="s">
        <v>227</v>
      </c>
      <c r="F102" s="29" t="s">
        <v>238</v>
      </c>
      <c r="G102" s="28"/>
      <c r="H102" s="74"/>
      <c r="I102" s="86"/>
      <c r="J102" s="87"/>
      <c r="K102" s="88"/>
      <c r="L102" s="53" t="s">
        <v>129</v>
      </c>
      <c r="M102" s="254"/>
      <c r="N102" s="255"/>
      <c r="O102" s="54">
        <f t="shared" si="1"/>
        <v>0</v>
      </c>
      <c r="P102" s="74"/>
      <c r="Q102" s="74"/>
      <c r="R102" s="28"/>
    </row>
    <row r="103" spans="1:18" s="3" customFormat="1" ht="17" hidden="1">
      <c r="A103" s="25"/>
      <c r="B103" s="25"/>
      <c r="C103" s="26" t="s">
        <v>30</v>
      </c>
      <c r="D103" s="27" t="s">
        <v>226</v>
      </c>
      <c r="E103" s="28" t="s">
        <v>227</v>
      </c>
      <c r="F103" s="29" t="s">
        <v>239</v>
      </c>
      <c r="G103" s="28"/>
      <c r="H103" s="74"/>
      <c r="I103" s="86"/>
      <c r="J103" s="87"/>
      <c r="K103" s="88"/>
      <c r="L103" s="53" t="s">
        <v>129</v>
      </c>
      <c r="M103" s="254"/>
      <c r="N103" s="255"/>
      <c r="O103" s="54">
        <f t="shared" si="1"/>
        <v>0</v>
      </c>
      <c r="P103" s="74"/>
      <c r="Q103" s="74"/>
      <c r="R103" s="28"/>
    </row>
    <row r="104" spans="1:18" s="3" customFormat="1" ht="17" hidden="1">
      <c r="A104" s="25"/>
      <c r="B104" s="25"/>
      <c r="C104" s="26" t="s">
        <v>30</v>
      </c>
      <c r="D104" s="27" t="s">
        <v>226</v>
      </c>
      <c r="E104" s="28" t="s">
        <v>227</v>
      </c>
      <c r="F104" s="29" t="s">
        <v>240</v>
      </c>
      <c r="G104" s="28"/>
      <c r="H104" s="74"/>
      <c r="I104" s="86"/>
      <c r="J104" s="87"/>
      <c r="K104" s="88"/>
      <c r="L104" s="53" t="s">
        <v>129</v>
      </c>
      <c r="M104" s="254"/>
      <c r="N104" s="255"/>
      <c r="O104" s="54">
        <f t="shared" si="1"/>
        <v>0</v>
      </c>
      <c r="P104" s="74"/>
      <c r="Q104" s="74"/>
      <c r="R104" s="28"/>
    </row>
    <row r="105" spans="1:18" s="3" customFormat="1" ht="17" hidden="1">
      <c r="A105" s="25"/>
      <c r="B105" s="25"/>
      <c r="C105" s="26" t="s">
        <v>30</v>
      </c>
      <c r="D105" s="27" t="s">
        <v>226</v>
      </c>
      <c r="E105" s="28" t="s">
        <v>227</v>
      </c>
      <c r="F105" s="29" t="s">
        <v>241</v>
      </c>
      <c r="G105" s="28"/>
      <c r="H105" s="74"/>
      <c r="I105" s="86"/>
      <c r="J105" s="87"/>
      <c r="K105" s="88"/>
      <c r="L105" s="53" t="s">
        <v>142</v>
      </c>
      <c r="M105" s="254"/>
      <c r="N105" s="255"/>
      <c r="O105" s="54">
        <f t="shared" si="1"/>
        <v>0</v>
      </c>
      <c r="P105" s="74"/>
      <c r="Q105" s="74"/>
      <c r="R105" s="28"/>
    </row>
    <row r="106" spans="1:18" s="3" customFormat="1" ht="17" hidden="1">
      <c r="A106" s="25"/>
      <c r="B106" s="25"/>
      <c r="C106" s="26" t="s">
        <v>30</v>
      </c>
      <c r="D106" s="27" t="s">
        <v>226</v>
      </c>
      <c r="E106" s="28" t="s">
        <v>227</v>
      </c>
      <c r="F106" s="29" t="s">
        <v>242</v>
      </c>
      <c r="G106" s="28"/>
      <c r="H106" s="74"/>
      <c r="I106" s="86"/>
      <c r="J106" s="87"/>
      <c r="K106" s="88"/>
      <c r="L106" s="53" t="s">
        <v>129</v>
      </c>
      <c r="M106" s="254"/>
      <c r="N106" s="255"/>
      <c r="O106" s="54">
        <f t="shared" si="1"/>
        <v>0</v>
      </c>
      <c r="P106" s="74"/>
      <c r="Q106" s="74"/>
      <c r="R106" s="28"/>
    </row>
    <row r="107" spans="1:18" s="3" customFormat="1" ht="17" hidden="1">
      <c r="A107" s="25"/>
      <c r="B107" s="25"/>
      <c r="C107" s="26" t="s">
        <v>30</v>
      </c>
      <c r="D107" s="27" t="s">
        <v>226</v>
      </c>
      <c r="E107" s="28" t="s">
        <v>227</v>
      </c>
      <c r="F107" s="29" t="s">
        <v>243</v>
      </c>
      <c r="G107" s="28"/>
      <c r="H107" s="74"/>
      <c r="I107" s="86"/>
      <c r="J107" s="87"/>
      <c r="K107" s="88"/>
      <c r="L107" s="53" t="s">
        <v>129</v>
      </c>
      <c r="M107" s="254"/>
      <c r="N107" s="255"/>
      <c r="O107" s="54">
        <f t="shared" si="1"/>
        <v>0</v>
      </c>
      <c r="P107" s="74"/>
      <c r="Q107" s="74"/>
      <c r="R107" s="28"/>
    </row>
    <row r="108" spans="1:18" s="3" customFormat="1" ht="17" hidden="1">
      <c r="A108" s="25"/>
      <c r="B108" s="25"/>
      <c r="C108" s="26" t="s">
        <v>30</v>
      </c>
      <c r="D108" s="27" t="s">
        <v>226</v>
      </c>
      <c r="E108" s="28" t="s">
        <v>244</v>
      </c>
      <c r="F108" s="29" t="s">
        <v>245</v>
      </c>
      <c r="G108" s="28"/>
      <c r="H108" s="74"/>
      <c r="I108" s="86"/>
      <c r="J108" s="87"/>
      <c r="K108" s="88"/>
      <c r="L108" s="53" t="s">
        <v>129</v>
      </c>
      <c r="M108" s="254"/>
      <c r="N108" s="255"/>
      <c r="O108" s="54">
        <f t="shared" si="1"/>
        <v>0</v>
      </c>
      <c r="P108" s="74"/>
      <c r="Q108" s="74"/>
      <c r="R108" s="28"/>
    </row>
    <row r="109" spans="1:18" s="3" customFormat="1" ht="17" hidden="1">
      <c r="A109" s="25"/>
      <c r="B109" s="25"/>
      <c r="C109" s="26" t="s">
        <v>30</v>
      </c>
      <c r="D109" s="27" t="s">
        <v>226</v>
      </c>
      <c r="E109" s="28" t="s">
        <v>244</v>
      </c>
      <c r="F109" s="29" t="s">
        <v>246</v>
      </c>
      <c r="G109" s="28"/>
      <c r="H109" s="74"/>
      <c r="I109" s="86"/>
      <c r="J109" s="87"/>
      <c r="K109" s="88"/>
      <c r="L109" s="53" t="s">
        <v>129</v>
      </c>
      <c r="M109" s="254"/>
      <c r="N109" s="255"/>
      <c r="O109" s="54">
        <f t="shared" si="1"/>
        <v>0</v>
      </c>
      <c r="P109" s="74"/>
      <c r="Q109" s="74"/>
      <c r="R109" s="28"/>
    </row>
    <row r="110" spans="1:18" s="3" customFormat="1" ht="17" hidden="1">
      <c r="A110" s="25"/>
      <c r="B110" s="25"/>
      <c r="C110" s="26" t="s">
        <v>30</v>
      </c>
      <c r="D110" s="27" t="s">
        <v>226</v>
      </c>
      <c r="E110" s="28" t="s">
        <v>244</v>
      </c>
      <c r="F110" s="29" t="s">
        <v>247</v>
      </c>
      <c r="G110" s="28"/>
      <c r="H110" s="74"/>
      <c r="I110" s="86"/>
      <c r="J110" s="87"/>
      <c r="K110" s="88"/>
      <c r="L110" s="53" t="s">
        <v>129</v>
      </c>
      <c r="M110" s="254"/>
      <c r="N110" s="255"/>
      <c r="O110" s="54">
        <f t="shared" si="1"/>
        <v>0</v>
      </c>
      <c r="P110" s="74"/>
      <c r="Q110" s="74"/>
      <c r="R110" s="28"/>
    </row>
    <row r="111" spans="1:18" s="3" customFormat="1" ht="17" hidden="1">
      <c r="A111" s="25"/>
      <c r="B111" s="25"/>
      <c r="C111" s="26" t="s">
        <v>30</v>
      </c>
      <c r="D111" s="27" t="s">
        <v>226</v>
      </c>
      <c r="E111" s="28" t="s">
        <v>244</v>
      </c>
      <c r="F111" s="29" t="s">
        <v>248</v>
      </c>
      <c r="G111" s="28"/>
      <c r="H111" s="74"/>
      <c r="I111" s="86"/>
      <c r="J111" s="87"/>
      <c r="K111" s="88"/>
      <c r="L111" s="53" t="s">
        <v>129</v>
      </c>
      <c r="M111" s="254"/>
      <c r="N111" s="255"/>
      <c r="O111" s="54">
        <f t="shared" si="1"/>
        <v>0</v>
      </c>
      <c r="P111" s="74"/>
      <c r="Q111" s="74"/>
      <c r="R111" s="28"/>
    </row>
    <row r="112" spans="1:18" s="3" customFormat="1" ht="17" hidden="1">
      <c r="A112" s="25"/>
      <c r="B112" s="25"/>
      <c r="C112" s="26" t="s">
        <v>30</v>
      </c>
      <c r="D112" s="27" t="s">
        <v>226</v>
      </c>
      <c r="E112" s="28" t="s">
        <v>244</v>
      </c>
      <c r="F112" s="29" t="s">
        <v>249</v>
      </c>
      <c r="G112" s="28"/>
      <c r="H112" s="74"/>
      <c r="I112" s="86"/>
      <c r="J112" s="87"/>
      <c r="K112" s="88"/>
      <c r="L112" s="53" t="s">
        <v>129</v>
      </c>
      <c r="M112" s="254"/>
      <c r="N112" s="255"/>
      <c r="O112" s="54">
        <f t="shared" si="1"/>
        <v>0</v>
      </c>
      <c r="P112" s="74"/>
      <c r="Q112" s="74"/>
      <c r="R112" s="28"/>
    </row>
    <row r="113" spans="1:18" s="3" customFormat="1" ht="17" hidden="1">
      <c r="A113" s="25"/>
      <c r="B113" s="25"/>
      <c r="C113" s="26" t="s">
        <v>30</v>
      </c>
      <c r="D113" s="27" t="s">
        <v>226</v>
      </c>
      <c r="E113" s="28" t="s">
        <v>244</v>
      </c>
      <c r="F113" s="29" t="s">
        <v>250</v>
      </c>
      <c r="G113" s="28"/>
      <c r="H113" s="74"/>
      <c r="I113" s="86"/>
      <c r="J113" s="87"/>
      <c r="K113" s="88"/>
      <c r="L113" s="53" t="s">
        <v>129</v>
      </c>
      <c r="M113" s="254"/>
      <c r="N113" s="255"/>
      <c r="O113" s="54">
        <f t="shared" si="1"/>
        <v>0</v>
      </c>
      <c r="P113" s="74"/>
      <c r="Q113" s="74"/>
      <c r="R113" s="28"/>
    </row>
    <row r="114" spans="1:18" s="3" customFormat="1" ht="17" hidden="1">
      <c r="A114" s="25"/>
      <c r="B114" s="25"/>
      <c r="C114" s="26" t="s">
        <v>30</v>
      </c>
      <c r="D114" s="27" t="s">
        <v>226</v>
      </c>
      <c r="E114" s="28" t="s">
        <v>244</v>
      </c>
      <c r="F114" s="29" t="s">
        <v>251</v>
      </c>
      <c r="G114" s="28"/>
      <c r="H114" s="74"/>
      <c r="I114" s="86"/>
      <c r="J114" s="87"/>
      <c r="K114" s="88"/>
      <c r="L114" s="53" t="s">
        <v>129</v>
      </c>
      <c r="M114" s="254"/>
      <c r="N114" s="255"/>
      <c r="O114" s="54">
        <f t="shared" si="1"/>
        <v>0</v>
      </c>
      <c r="P114" s="74"/>
      <c r="Q114" s="74"/>
      <c r="R114" s="28"/>
    </row>
    <row r="115" spans="1:18" s="3" customFormat="1" ht="17" hidden="1">
      <c r="A115" s="25"/>
      <c r="B115" s="25"/>
      <c r="C115" s="26" t="s">
        <v>30</v>
      </c>
      <c r="D115" s="27" t="s">
        <v>226</v>
      </c>
      <c r="E115" s="28" t="s">
        <v>244</v>
      </c>
      <c r="F115" s="29" t="s">
        <v>252</v>
      </c>
      <c r="G115" s="28"/>
      <c r="H115" s="74"/>
      <c r="I115" s="86"/>
      <c r="J115" s="87"/>
      <c r="K115" s="88"/>
      <c r="L115" s="53" t="s">
        <v>129</v>
      </c>
      <c r="M115" s="254"/>
      <c r="N115" s="255"/>
      <c r="O115" s="54">
        <f t="shared" si="1"/>
        <v>0</v>
      </c>
      <c r="P115" s="74"/>
      <c r="Q115" s="74"/>
      <c r="R115" s="28"/>
    </row>
    <row r="116" spans="1:18" s="3" customFormat="1" ht="17" hidden="1">
      <c r="A116" s="25"/>
      <c r="B116" s="25"/>
      <c r="C116" s="26" t="s">
        <v>30</v>
      </c>
      <c r="D116" s="27" t="s">
        <v>226</v>
      </c>
      <c r="E116" s="28" t="s">
        <v>244</v>
      </c>
      <c r="F116" s="29" t="s">
        <v>253</v>
      </c>
      <c r="G116" s="28"/>
      <c r="H116" s="74"/>
      <c r="I116" s="86"/>
      <c r="J116" s="87"/>
      <c r="K116" s="88"/>
      <c r="L116" s="53" t="s">
        <v>129</v>
      </c>
      <c r="M116" s="254"/>
      <c r="N116" s="255"/>
      <c r="O116" s="54">
        <f t="shared" si="1"/>
        <v>0</v>
      </c>
      <c r="P116" s="74"/>
      <c r="Q116" s="74"/>
      <c r="R116" s="28"/>
    </row>
    <row r="117" spans="1:18" s="3" customFormat="1" ht="17" hidden="1">
      <c r="A117" s="25"/>
      <c r="B117" s="25"/>
      <c r="C117" s="26" t="s">
        <v>30</v>
      </c>
      <c r="D117" s="27" t="s">
        <v>226</v>
      </c>
      <c r="E117" s="28" t="s">
        <v>244</v>
      </c>
      <c r="F117" s="29" t="s">
        <v>254</v>
      </c>
      <c r="G117" s="28"/>
      <c r="H117" s="74"/>
      <c r="I117" s="86"/>
      <c r="J117" s="87"/>
      <c r="K117" s="88"/>
      <c r="L117" s="53" t="s">
        <v>129</v>
      </c>
      <c r="M117" s="254"/>
      <c r="N117" s="255"/>
      <c r="O117" s="54">
        <f t="shared" si="1"/>
        <v>0</v>
      </c>
      <c r="P117" s="74"/>
      <c r="Q117" s="74"/>
      <c r="R117" s="28"/>
    </row>
    <row r="118" spans="1:18" s="3" customFormat="1" ht="17" hidden="1">
      <c r="A118" s="25"/>
      <c r="B118" s="25"/>
      <c r="C118" s="26" t="s">
        <v>30</v>
      </c>
      <c r="D118" s="27" t="s">
        <v>226</v>
      </c>
      <c r="E118" s="28" t="s">
        <v>244</v>
      </c>
      <c r="F118" s="29" t="s">
        <v>255</v>
      </c>
      <c r="G118" s="28"/>
      <c r="H118" s="74"/>
      <c r="I118" s="86"/>
      <c r="J118" s="87"/>
      <c r="K118" s="88"/>
      <c r="L118" s="53" t="s">
        <v>129</v>
      </c>
      <c r="M118" s="254"/>
      <c r="N118" s="255"/>
      <c r="O118" s="54">
        <f t="shared" si="1"/>
        <v>0</v>
      </c>
      <c r="P118" s="74"/>
      <c r="Q118" s="74"/>
      <c r="R118" s="28"/>
    </row>
    <row r="119" spans="1:18" s="3" customFormat="1" ht="17" hidden="1">
      <c r="A119" s="25"/>
      <c r="B119" s="25"/>
      <c r="C119" s="26" t="s">
        <v>30</v>
      </c>
      <c r="D119" s="27" t="s">
        <v>226</v>
      </c>
      <c r="E119" s="28" t="s">
        <v>244</v>
      </c>
      <c r="F119" s="29" t="s">
        <v>256</v>
      </c>
      <c r="G119" s="28"/>
      <c r="H119" s="74"/>
      <c r="I119" s="86"/>
      <c r="J119" s="87"/>
      <c r="K119" s="88"/>
      <c r="L119" s="53" t="s">
        <v>129</v>
      </c>
      <c r="M119" s="254"/>
      <c r="N119" s="255"/>
      <c r="O119" s="54">
        <f t="shared" si="1"/>
        <v>0</v>
      </c>
      <c r="P119" s="74"/>
      <c r="Q119" s="74"/>
      <c r="R119" s="28"/>
    </row>
    <row r="120" spans="1:18" s="3" customFormat="1" ht="17" hidden="1">
      <c r="A120" s="25"/>
      <c r="B120" s="25"/>
      <c r="C120" s="26" t="s">
        <v>30</v>
      </c>
      <c r="D120" s="27" t="s">
        <v>226</v>
      </c>
      <c r="E120" s="28" t="s">
        <v>257</v>
      </c>
      <c r="F120" s="29" t="s">
        <v>258</v>
      </c>
      <c r="G120" s="28"/>
      <c r="H120" s="74"/>
      <c r="I120" s="86"/>
      <c r="J120" s="87"/>
      <c r="K120" s="88"/>
      <c r="L120" s="53" t="s">
        <v>129</v>
      </c>
      <c r="M120" s="254"/>
      <c r="N120" s="255"/>
      <c r="O120" s="54">
        <f t="shared" si="1"/>
        <v>0</v>
      </c>
      <c r="P120" s="74"/>
      <c r="Q120" s="74"/>
      <c r="R120" s="28"/>
    </row>
    <row r="121" spans="1:18" s="3" customFormat="1" ht="17" hidden="1">
      <c r="A121" s="25"/>
      <c r="B121" s="25"/>
      <c r="C121" s="26" t="s">
        <v>30</v>
      </c>
      <c r="D121" s="27" t="s">
        <v>226</v>
      </c>
      <c r="E121" s="28" t="s">
        <v>257</v>
      </c>
      <c r="F121" s="29" t="s">
        <v>259</v>
      </c>
      <c r="G121" s="28"/>
      <c r="H121" s="74"/>
      <c r="I121" s="86"/>
      <c r="J121" s="87"/>
      <c r="K121" s="88"/>
      <c r="L121" s="53" t="s">
        <v>129</v>
      </c>
      <c r="M121" s="254"/>
      <c r="N121" s="255"/>
      <c r="O121" s="54">
        <f t="shared" si="1"/>
        <v>0</v>
      </c>
      <c r="P121" s="74"/>
      <c r="Q121" s="74"/>
      <c r="R121" s="28"/>
    </row>
    <row r="122" spans="1:18" s="3" customFormat="1" ht="17" hidden="1">
      <c r="A122" s="25"/>
      <c r="B122" s="25"/>
      <c r="C122" s="26" t="s">
        <v>30</v>
      </c>
      <c r="D122" s="27" t="s">
        <v>226</v>
      </c>
      <c r="E122" s="28" t="s">
        <v>260</v>
      </c>
      <c r="F122" s="257" t="s">
        <v>261</v>
      </c>
      <c r="G122" s="28"/>
      <c r="H122" s="74"/>
      <c r="I122" s="86"/>
      <c r="J122" s="87"/>
      <c r="K122" s="88"/>
      <c r="L122" s="53" t="s">
        <v>129</v>
      </c>
      <c r="M122" s="254"/>
      <c r="N122" s="255"/>
      <c r="O122" s="54">
        <f t="shared" si="1"/>
        <v>0</v>
      </c>
      <c r="P122" s="74"/>
      <c r="Q122" s="74"/>
      <c r="R122" s="28"/>
    </row>
    <row r="123" spans="1:18" s="3" customFormat="1" ht="17" hidden="1">
      <c r="A123" s="25"/>
      <c r="B123" s="25"/>
      <c r="C123" s="26" t="s">
        <v>30</v>
      </c>
      <c r="D123" s="27" t="s">
        <v>226</v>
      </c>
      <c r="E123" s="28" t="s">
        <v>260</v>
      </c>
      <c r="F123" s="257" t="s">
        <v>262</v>
      </c>
      <c r="G123" s="28"/>
      <c r="H123" s="74"/>
      <c r="I123" s="86"/>
      <c r="J123" s="87"/>
      <c r="K123" s="88"/>
      <c r="L123" s="53" t="s">
        <v>129</v>
      </c>
      <c r="M123" s="254"/>
      <c r="N123" s="255"/>
      <c r="O123" s="54">
        <f t="shared" si="1"/>
        <v>0</v>
      </c>
      <c r="P123" s="74"/>
      <c r="Q123" s="74"/>
      <c r="R123" s="28"/>
    </row>
    <row r="124" spans="1:18" s="3" customFormat="1" ht="17" hidden="1">
      <c r="A124" s="25"/>
      <c r="B124" s="25"/>
      <c r="C124" s="26" t="s">
        <v>30</v>
      </c>
      <c r="D124" s="27" t="s">
        <v>226</v>
      </c>
      <c r="E124" s="28" t="s">
        <v>260</v>
      </c>
      <c r="F124" s="258" t="s">
        <v>263</v>
      </c>
      <c r="G124" s="28"/>
      <c r="H124" s="74"/>
      <c r="I124" s="86"/>
      <c r="J124" s="87"/>
      <c r="K124" s="88"/>
      <c r="L124" s="53" t="s">
        <v>129</v>
      </c>
      <c r="M124" s="254"/>
      <c r="N124" s="255"/>
      <c r="O124" s="54">
        <f t="shared" si="1"/>
        <v>0</v>
      </c>
      <c r="P124" s="74"/>
      <c r="Q124" s="74"/>
      <c r="R124" s="28"/>
    </row>
    <row r="125" spans="1:18" s="3" customFormat="1" ht="17" hidden="1">
      <c r="A125" s="25"/>
      <c r="B125" s="25"/>
      <c r="C125" s="26" t="s">
        <v>30</v>
      </c>
      <c r="D125" s="27" t="s">
        <v>226</v>
      </c>
      <c r="E125" s="28" t="s">
        <v>264</v>
      </c>
      <c r="F125" s="29" t="s">
        <v>265</v>
      </c>
      <c r="G125" s="28"/>
      <c r="H125" s="74"/>
      <c r="I125" s="86"/>
      <c r="J125" s="87"/>
      <c r="K125" s="88"/>
      <c r="L125" s="53" t="s">
        <v>129</v>
      </c>
      <c r="M125" s="254"/>
      <c r="N125" s="255"/>
      <c r="O125" s="54">
        <f t="shared" si="1"/>
        <v>0</v>
      </c>
      <c r="P125" s="74"/>
      <c r="Q125" s="74"/>
      <c r="R125" s="28"/>
    </row>
    <row r="126" spans="1:18" s="3" customFormat="1" ht="17" hidden="1">
      <c r="A126" s="25"/>
      <c r="B126" s="25"/>
      <c r="C126" s="26" t="s">
        <v>30</v>
      </c>
      <c r="D126" s="27" t="s">
        <v>226</v>
      </c>
      <c r="E126" s="28" t="s">
        <v>264</v>
      </c>
      <c r="F126" s="29" t="s">
        <v>266</v>
      </c>
      <c r="G126" s="28"/>
      <c r="H126" s="74"/>
      <c r="I126" s="86"/>
      <c r="J126" s="87"/>
      <c r="K126" s="88"/>
      <c r="L126" s="53" t="s">
        <v>129</v>
      </c>
      <c r="M126" s="254"/>
      <c r="N126" s="255"/>
      <c r="O126" s="54">
        <f t="shared" si="1"/>
        <v>0</v>
      </c>
      <c r="P126" s="74"/>
      <c r="Q126" s="74"/>
      <c r="R126" s="28"/>
    </row>
    <row r="127" spans="1:18" s="3" customFormat="1" ht="17" hidden="1">
      <c r="A127" s="25"/>
      <c r="B127" s="25"/>
      <c r="C127" s="26" t="s">
        <v>30</v>
      </c>
      <c r="D127" s="27" t="s">
        <v>226</v>
      </c>
      <c r="E127" s="28" t="s">
        <v>264</v>
      </c>
      <c r="F127" s="29" t="s">
        <v>267</v>
      </c>
      <c r="G127" s="28"/>
      <c r="H127" s="74"/>
      <c r="I127" s="86"/>
      <c r="J127" s="87"/>
      <c r="K127" s="88"/>
      <c r="L127" s="53" t="s">
        <v>129</v>
      </c>
      <c r="M127" s="254"/>
      <c r="N127" s="255"/>
      <c r="O127" s="54">
        <f t="shared" si="1"/>
        <v>0</v>
      </c>
      <c r="P127" s="74"/>
      <c r="Q127" s="74"/>
      <c r="R127" s="28"/>
    </row>
    <row r="128" spans="1:18" s="3" customFormat="1" ht="17" hidden="1">
      <c r="A128" s="25"/>
      <c r="B128" s="25"/>
      <c r="C128" s="26" t="s">
        <v>30</v>
      </c>
      <c r="D128" s="27" t="s">
        <v>226</v>
      </c>
      <c r="E128" s="28" t="s">
        <v>264</v>
      </c>
      <c r="F128" s="29" t="s">
        <v>268</v>
      </c>
      <c r="G128" s="28"/>
      <c r="H128" s="74"/>
      <c r="I128" s="86"/>
      <c r="J128" s="87"/>
      <c r="K128" s="88"/>
      <c r="L128" s="53" t="s">
        <v>129</v>
      </c>
      <c r="M128" s="254"/>
      <c r="N128" s="255"/>
      <c r="O128" s="54">
        <f t="shared" si="1"/>
        <v>0</v>
      </c>
      <c r="P128" s="74"/>
      <c r="Q128" s="74"/>
      <c r="R128" s="28"/>
    </row>
    <row r="129" spans="1:18" s="3" customFormat="1" ht="17" hidden="1">
      <c r="A129" s="25"/>
      <c r="B129" s="25"/>
      <c r="C129" s="26" t="s">
        <v>30</v>
      </c>
      <c r="D129" s="27" t="s">
        <v>226</v>
      </c>
      <c r="E129" s="28" t="s">
        <v>264</v>
      </c>
      <c r="F129" s="29" t="s">
        <v>269</v>
      </c>
      <c r="G129" s="28"/>
      <c r="H129" s="74"/>
      <c r="I129" s="86"/>
      <c r="J129" s="87"/>
      <c r="K129" s="88"/>
      <c r="L129" s="53" t="s">
        <v>129</v>
      </c>
      <c r="M129" s="254"/>
      <c r="N129" s="255"/>
      <c r="O129" s="54">
        <f t="shared" si="1"/>
        <v>0</v>
      </c>
      <c r="P129" s="74"/>
      <c r="Q129" s="74"/>
      <c r="R129" s="28"/>
    </row>
    <row r="130" spans="1:18" s="3" customFormat="1" ht="17" hidden="1">
      <c r="A130" s="25"/>
      <c r="B130" s="25"/>
      <c r="C130" s="26" t="s">
        <v>30</v>
      </c>
      <c r="D130" s="27" t="s">
        <v>226</v>
      </c>
      <c r="E130" s="28" t="s">
        <v>264</v>
      </c>
      <c r="F130" s="29" t="s">
        <v>270</v>
      </c>
      <c r="G130" s="28"/>
      <c r="H130" s="74"/>
      <c r="I130" s="86"/>
      <c r="J130" s="87"/>
      <c r="K130" s="88"/>
      <c r="L130" s="53" t="s">
        <v>129</v>
      </c>
      <c r="M130" s="254"/>
      <c r="N130" s="255"/>
      <c r="O130" s="54">
        <f t="shared" si="1"/>
        <v>0</v>
      </c>
      <c r="P130" s="74"/>
      <c r="Q130" s="74"/>
      <c r="R130" s="28"/>
    </row>
    <row r="131" spans="1:18" s="3" customFormat="1" ht="17" hidden="1">
      <c r="A131" s="25"/>
      <c r="B131" s="25"/>
      <c r="C131" s="26" t="s">
        <v>30</v>
      </c>
      <c r="D131" s="27" t="s">
        <v>226</v>
      </c>
      <c r="E131" s="28" t="s">
        <v>264</v>
      </c>
      <c r="F131" s="29" t="s">
        <v>271</v>
      </c>
      <c r="G131" s="28"/>
      <c r="H131" s="74"/>
      <c r="I131" s="86"/>
      <c r="J131" s="87"/>
      <c r="K131" s="88"/>
      <c r="L131" s="53" t="s">
        <v>129</v>
      </c>
      <c r="M131" s="254"/>
      <c r="N131" s="255"/>
      <c r="O131" s="54">
        <f t="shared" si="1"/>
        <v>0</v>
      </c>
      <c r="P131" s="74"/>
      <c r="Q131" s="74"/>
      <c r="R131" s="28"/>
    </row>
    <row r="132" spans="1:18" s="3" customFormat="1" ht="17" hidden="1">
      <c r="A132" s="25"/>
      <c r="B132" s="25"/>
      <c r="C132" s="26" t="s">
        <v>30</v>
      </c>
      <c r="D132" s="27" t="s">
        <v>226</v>
      </c>
      <c r="E132" s="28" t="s">
        <v>264</v>
      </c>
      <c r="F132" s="29" t="s">
        <v>272</v>
      </c>
      <c r="G132" s="28"/>
      <c r="H132" s="74"/>
      <c r="I132" s="86"/>
      <c r="J132" s="87"/>
      <c r="K132" s="88"/>
      <c r="L132" s="53" t="s">
        <v>129</v>
      </c>
      <c r="M132" s="254"/>
      <c r="N132" s="255"/>
      <c r="O132" s="54">
        <f t="shared" si="1"/>
        <v>0</v>
      </c>
      <c r="P132" s="74"/>
      <c r="Q132" s="74"/>
      <c r="R132" s="28"/>
    </row>
    <row r="133" spans="1:18" s="3" customFormat="1" ht="17" hidden="1">
      <c r="A133" s="25"/>
      <c r="B133" s="25"/>
      <c r="C133" s="26" t="s">
        <v>30</v>
      </c>
      <c r="D133" s="27" t="s">
        <v>226</v>
      </c>
      <c r="E133" s="28" t="s">
        <v>264</v>
      </c>
      <c r="F133" s="29" t="s">
        <v>273</v>
      </c>
      <c r="G133" s="28"/>
      <c r="H133" s="74"/>
      <c r="I133" s="86"/>
      <c r="J133" s="87"/>
      <c r="K133" s="88"/>
      <c r="L133" s="53" t="s">
        <v>129</v>
      </c>
      <c r="M133" s="254"/>
      <c r="N133" s="255"/>
      <c r="O133" s="54">
        <f t="shared" si="1"/>
        <v>0</v>
      </c>
      <c r="P133" s="74"/>
      <c r="Q133" s="74"/>
      <c r="R133" s="28"/>
    </row>
    <row r="134" spans="1:18" s="3" customFormat="1" ht="17" hidden="1">
      <c r="A134" s="25"/>
      <c r="B134" s="25"/>
      <c r="C134" s="26" t="s">
        <v>30</v>
      </c>
      <c r="D134" s="27" t="s">
        <v>226</v>
      </c>
      <c r="E134" s="28" t="s">
        <v>264</v>
      </c>
      <c r="F134" s="29" t="s">
        <v>274</v>
      </c>
      <c r="G134" s="28"/>
      <c r="H134" s="74"/>
      <c r="I134" s="86"/>
      <c r="J134" s="87"/>
      <c r="K134" s="88"/>
      <c r="L134" s="53" t="s">
        <v>129</v>
      </c>
      <c r="M134" s="254"/>
      <c r="N134" s="255"/>
      <c r="O134" s="54">
        <f t="shared" si="1"/>
        <v>0</v>
      </c>
      <c r="P134" s="74"/>
      <c r="Q134" s="74"/>
      <c r="R134" s="28"/>
    </row>
    <row r="135" spans="1:18" s="3" customFormat="1" ht="17" hidden="1">
      <c r="A135" s="25"/>
      <c r="B135" s="25"/>
      <c r="C135" s="26" t="s">
        <v>30</v>
      </c>
      <c r="D135" s="27" t="s">
        <v>226</v>
      </c>
      <c r="E135" s="28" t="s">
        <v>264</v>
      </c>
      <c r="F135" s="29" t="s">
        <v>275</v>
      </c>
      <c r="G135" s="28"/>
      <c r="H135" s="74"/>
      <c r="I135" s="86"/>
      <c r="J135" s="87"/>
      <c r="K135" s="88"/>
      <c r="L135" s="53" t="s">
        <v>129</v>
      </c>
      <c r="M135" s="254"/>
      <c r="N135" s="255"/>
      <c r="O135" s="54">
        <f t="shared" si="1"/>
        <v>0</v>
      </c>
      <c r="P135" s="74"/>
      <c r="Q135" s="74"/>
      <c r="R135" s="28"/>
    </row>
    <row r="136" spans="1:18" s="3" customFormat="1" ht="17" hidden="1">
      <c r="A136" s="25"/>
      <c r="B136" s="25"/>
      <c r="C136" s="26" t="s">
        <v>30</v>
      </c>
      <c r="D136" s="27" t="s">
        <v>226</v>
      </c>
      <c r="E136" s="28" t="s">
        <v>264</v>
      </c>
      <c r="F136" s="29" t="s">
        <v>276</v>
      </c>
      <c r="G136" s="28"/>
      <c r="H136" s="74"/>
      <c r="I136" s="86"/>
      <c r="J136" s="87"/>
      <c r="K136" s="88"/>
      <c r="L136" s="53" t="s">
        <v>129</v>
      </c>
      <c r="M136" s="254"/>
      <c r="N136" s="255"/>
      <c r="O136" s="54">
        <f t="shared" si="1"/>
        <v>0</v>
      </c>
      <c r="P136" s="74"/>
      <c r="Q136" s="74"/>
      <c r="R136" s="28"/>
    </row>
    <row r="137" spans="1:18" s="3" customFormat="1" ht="17" hidden="1">
      <c r="A137" s="25"/>
      <c r="B137" s="25"/>
      <c r="C137" s="26" t="s">
        <v>30</v>
      </c>
      <c r="D137" s="27" t="s">
        <v>226</v>
      </c>
      <c r="E137" s="28" t="s">
        <v>264</v>
      </c>
      <c r="F137" s="29" t="s">
        <v>277</v>
      </c>
      <c r="G137" s="28"/>
      <c r="H137" s="74"/>
      <c r="I137" s="86"/>
      <c r="J137" s="87"/>
      <c r="K137" s="88"/>
      <c r="L137" s="53" t="s">
        <v>129</v>
      </c>
      <c r="M137" s="254"/>
      <c r="N137" s="255"/>
      <c r="O137" s="54">
        <f t="shared" si="1"/>
        <v>0</v>
      </c>
      <c r="P137" s="74"/>
      <c r="Q137" s="74"/>
      <c r="R137" s="28"/>
    </row>
    <row r="138" spans="1:18" s="3" customFormat="1" ht="17" hidden="1">
      <c r="A138" s="25"/>
      <c r="B138" s="25"/>
      <c r="C138" s="26" t="s">
        <v>30</v>
      </c>
      <c r="D138" s="27" t="s">
        <v>226</v>
      </c>
      <c r="E138" s="28" t="s">
        <v>264</v>
      </c>
      <c r="F138" s="29" t="s">
        <v>278</v>
      </c>
      <c r="G138" s="28"/>
      <c r="H138" s="74"/>
      <c r="I138" s="86"/>
      <c r="J138" s="87"/>
      <c r="K138" s="88"/>
      <c r="L138" s="53" t="s">
        <v>129</v>
      </c>
      <c r="M138" s="254"/>
      <c r="N138" s="255"/>
      <c r="O138" s="54">
        <f t="shared" si="1"/>
        <v>0</v>
      </c>
      <c r="P138" s="74"/>
      <c r="Q138" s="74"/>
      <c r="R138" s="28"/>
    </row>
    <row r="139" spans="1:18" s="3" customFormat="1" ht="17" hidden="1">
      <c r="A139" s="25"/>
      <c r="B139" s="25"/>
      <c r="C139" s="26" t="s">
        <v>30</v>
      </c>
      <c r="D139" s="27" t="s">
        <v>226</v>
      </c>
      <c r="E139" s="28" t="s">
        <v>279</v>
      </c>
      <c r="F139" s="29" t="s">
        <v>280</v>
      </c>
      <c r="G139" s="28"/>
      <c r="H139" s="74"/>
      <c r="I139" s="86"/>
      <c r="J139" s="87"/>
      <c r="K139" s="88"/>
      <c r="L139" s="53" t="s">
        <v>129</v>
      </c>
      <c r="M139" s="254"/>
      <c r="N139" s="255"/>
      <c r="O139" s="54">
        <f t="shared" si="1"/>
        <v>0</v>
      </c>
      <c r="P139" s="74"/>
      <c r="Q139" s="74"/>
      <c r="R139" s="28"/>
    </row>
    <row r="140" spans="1:18" s="3" customFormat="1" ht="17" hidden="1">
      <c r="A140" s="25"/>
      <c r="B140" s="25"/>
      <c r="C140" s="26" t="s">
        <v>30</v>
      </c>
      <c r="D140" s="27" t="s">
        <v>226</v>
      </c>
      <c r="E140" s="28" t="s">
        <v>279</v>
      </c>
      <c r="F140" s="29" t="s">
        <v>281</v>
      </c>
      <c r="G140" s="28"/>
      <c r="H140" s="74"/>
      <c r="I140" s="86"/>
      <c r="J140" s="87"/>
      <c r="K140" s="88"/>
      <c r="L140" s="53" t="s">
        <v>129</v>
      </c>
      <c r="M140" s="254"/>
      <c r="N140" s="255"/>
      <c r="O140" s="54">
        <f t="shared" ref="O140:O203" si="2">IF(M140=0,K140*J140,M140*K140*J140)</f>
        <v>0</v>
      </c>
      <c r="P140" s="74"/>
      <c r="Q140" s="74"/>
      <c r="R140" s="28"/>
    </row>
    <row r="141" spans="1:18" s="3" customFormat="1" ht="17" hidden="1">
      <c r="A141" s="25"/>
      <c r="B141" s="25"/>
      <c r="C141" s="26" t="s">
        <v>30</v>
      </c>
      <c r="D141" s="27" t="s">
        <v>226</v>
      </c>
      <c r="E141" s="28" t="s">
        <v>279</v>
      </c>
      <c r="F141" s="29" t="s">
        <v>282</v>
      </c>
      <c r="G141" s="28"/>
      <c r="H141" s="74"/>
      <c r="I141" s="86"/>
      <c r="J141" s="87"/>
      <c r="K141" s="88"/>
      <c r="L141" s="53" t="s">
        <v>129</v>
      </c>
      <c r="M141" s="254"/>
      <c r="N141" s="255"/>
      <c r="O141" s="54">
        <f t="shared" si="2"/>
        <v>0</v>
      </c>
      <c r="P141" s="74"/>
      <c r="Q141" s="74"/>
      <c r="R141" s="28"/>
    </row>
    <row r="142" spans="1:18" s="3" customFormat="1" ht="17" hidden="1">
      <c r="A142" s="25"/>
      <c r="B142" s="25"/>
      <c r="C142" s="26" t="s">
        <v>30</v>
      </c>
      <c r="D142" s="27" t="s">
        <v>226</v>
      </c>
      <c r="E142" s="28" t="s">
        <v>279</v>
      </c>
      <c r="F142" s="29" t="s">
        <v>283</v>
      </c>
      <c r="G142" s="28"/>
      <c r="H142" s="74"/>
      <c r="I142" s="86"/>
      <c r="J142" s="87"/>
      <c r="K142" s="88"/>
      <c r="L142" s="53" t="s">
        <v>129</v>
      </c>
      <c r="M142" s="254"/>
      <c r="N142" s="255"/>
      <c r="O142" s="54">
        <f t="shared" si="2"/>
        <v>0</v>
      </c>
      <c r="P142" s="74"/>
      <c r="Q142" s="74"/>
      <c r="R142" s="28"/>
    </row>
    <row r="143" spans="1:18" s="3" customFormat="1" ht="17" hidden="1">
      <c r="A143" s="25"/>
      <c r="B143" s="25"/>
      <c r="C143" s="26" t="s">
        <v>30</v>
      </c>
      <c r="D143" s="27" t="s">
        <v>226</v>
      </c>
      <c r="E143" s="28" t="s">
        <v>279</v>
      </c>
      <c r="F143" s="29" t="s">
        <v>284</v>
      </c>
      <c r="G143" s="28"/>
      <c r="H143" s="74"/>
      <c r="I143" s="86"/>
      <c r="J143" s="87"/>
      <c r="K143" s="88"/>
      <c r="L143" s="53" t="s">
        <v>129</v>
      </c>
      <c r="M143" s="254"/>
      <c r="N143" s="255"/>
      <c r="O143" s="54">
        <f t="shared" si="2"/>
        <v>0</v>
      </c>
      <c r="P143" s="74"/>
      <c r="Q143" s="74"/>
      <c r="R143" s="28"/>
    </row>
    <row r="144" spans="1:18" s="3" customFormat="1" ht="17" hidden="1">
      <c r="A144" s="25"/>
      <c r="B144" s="25"/>
      <c r="C144" s="26" t="s">
        <v>30</v>
      </c>
      <c r="D144" s="27" t="s">
        <v>226</v>
      </c>
      <c r="E144" s="28" t="s">
        <v>279</v>
      </c>
      <c r="F144" s="29" t="s">
        <v>285</v>
      </c>
      <c r="G144" s="28"/>
      <c r="H144" s="74"/>
      <c r="I144" s="86"/>
      <c r="J144" s="87"/>
      <c r="K144" s="88"/>
      <c r="L144" s="53" t="s">
        <v>129</v>
      </c>
      <c r="M144" s="254"/>
      <c r="N144" s="255"/>
      <c r="O144" s="54">
        <f t="shared" si="2"/>
        <v>0</v>
      </c>
      <c r="P144" s="74"/>
      <c r="Q144" s="74"/>
      <c r="R144" s="28"/>
    </row>
    <row r="145" spans="1:18" s="3" customFormat="1" ht="17" hidden="1">
      <c r="A145" s="25"/>
      <c r="B145" s="25"/>
      <c r="C145" s="26" t="s">
        <v>30</v>
      </c>
      <c r="D145" s="27" t="s">
        <v>226</v>
      </c>
      <c r="E145" s="28" t="s">
        <v>279</v>
      </c>
      <c r="F145" s="29" t="s">
        <v>286</v>
      </c>
      <c r="G145" s="28"/>
      <c r="H145" s="74"/>
      <c r="I145" s="86"/>
      <c r="J145" s="87"/>
      <c r="K145" s="88"/>
      <c r="L145" s="53" t="s">
        <v>129</v>
      </c>
      <c r="M145" s="254"/>
      <c r="N145" s="255"/>
      <c r="O145" s="54">
        <f t="shared" si="2"/>
        <v>0</v>
      </c>
      <c r="P145" s="74"/>
      <c r="Q145" s="74"/>
      <c r="R145" s="28"/>
    </row>
    <row r="146" spans="1:18" s="3" customFormat="1" ht="17" hidden="1">
      <c r="A146" s="25"/>
      <c r="B146" s="25"/>
      <c r="C146" s="26" t="s">
        <v>30</v>
      </c>
      <c r="D146" s="27" t="s">
        <v>226</v>
      </c>
      <c r="E146" s="28" t="s">
        <v>279</v>
      </c>
      <c r="F146" s="29" t="s">
        <v>287</v>
      </c>
      <c r="G146" s="28"/>
      <c r="H146" s="74"/>
      <c r="I146" s="86"/>
      <c r="J146" s="87"/>
      <c r="K146" s="88"/>
      <c r="L146" s="53" t="s">
        <v>129</v>
      </c>
      <c r="M146" s="254"/>
      <c r="N146" s="255"/>
      <c r="O146" s="54">
        <f t="shared" si="2"/>
        <v>0</v>
      </c>
      <c r="P146" s="74"/>
      <c r="Q146" s="74"/>
      <c r="R146" s="28"/>
    </row>
    <row r="147" spans="1:18" s="3" customFormat="1" ht="17" hidden="1">
      <c r="A147" s="25"/>
      <c r="B147" s="25"/>
      <c r="C147" s="26" t="s">
        <v>30</v>
      </c>
      <c r="D147" s="27" t="s">
        <v>226</v>
      </c>
      <c r="E147" s="28" t="s">
        <v>279</v>
      </c>
      <c r="F147" s="29" t="s">
        <v>288</v>
      </c>
      <c r="G147" s="28"/>
      <c r="H147" s="74"/>
      <c r="I147" s="86"/>
      <c r="J147" s="87"/>
      <c r="K147" s="88"/>
      <c r="L147" s="53" t="s">
        <v>129</v>
      </c>
      <c r="M147" s="254"/>
      <c r="N147" s="255"/>
      <c r="O147" s="54">
        <f t="shared" si="2"/>
        <v>0</v>
      </c>
      <c r="P147" s="74"/>
      <c r="Q147" s="74"/>
      <c r="R147" s="28"/>
    </row>
    <row r="148" spans="1:18" s="3" customFormat="1" ht="17" hidden="1">
      <c r="A148" s="25"/>
      <c r="B148" s="25"/>
      <c r="C148" s="26" t="s">
        <v>30</v>
      </c>
      <c r="D148" s="27" t="s">
        <v>289</v>
      </c>
      <c r="E148" s="28" t="s">
        <v>290</v>
      </c>
      <c r="F148" s="28" t="s">
        <v>291</v>
      </c>
      <c r="G148" s="28"/>
      <c r="H148" s="74"/>
      <c r="I148" s="86"/>
      <c r="J148" s="87"/>
      <c r="K148" s="88"/>
      <c r="L148" s="53" t="s">
        <v>142</v>
      </c>
      <c r="M148" s="254"/>
      <c r="N148" s="255"/>
      <c r="O148" s="54">
        <f t="shared" si="2"/>
        <v>0</v>
      </c>
      <c r="P148" s="74"/>
      <c r="Q148" s="74"/>
      <c r="R148" s="28"/>
    </row>
    <row r="149" spans="1:18" s="3" customFormat="1" ht="17" hidden="1">
      <c r="A149" s="25"/>
      <c r="B149" s="25"/>
      <c r="C149" s="26" t="s">
        <v>30</v>
      </c>
      <c r="D149" s="27" t="s">
        <v>289</v>
      </c>
      <c r="E149" s="28" t="s">
        <v>290</v>
      </c>
      <c r="F149" s="28" t="s">
        <v>292</v>
      </c>
      <c r="G149" s="28"/>
      <c r="H149" s="74"/>
      <c r="I149" s="86"/>
      <c r="J149" s="87"/>
      <c r="K149" s="88"/>
      <c r="L149" s="53" t="s">
        <v>142</v>
      </c>
      <c r="M149" s="254"/>
      <c r="N149" s="255"/>
      <c r="O149" s="54">
        <f t="shared" si="2"/>
        <v>0</v>
      </c>
      <c r="P149" s="74"/>
      <c r="Q149" s="74"/>
      <c r="R149" s="28"/>
    </row>
    <row r="150" spans="1:18" s="3" customFormat="1" ht="17" hidden="1">
      <c r="A150" s="25"/>
      <c r="B150" s="25"/>
      <c r="C150" s="26" t="s">
        <v>30</v>
      </c>
      <c r="D150" s="27" t="s">
        <v>289</v>
      </c>
      <c r="E150" s="28" t="s">
        <v>290</v>
      </c>
      <c r="F150" s="28" t="s">
        <v>293</v>
      </c>
      <c r="G150" s="28"/>
      <c r="H150" s="74"/>
      <c r="I150" s="86"/>
      <c r="J150" s="87"/>
      <c r="K150" s="88"/>
      <c r="L150" s="25" t="s">
        <v>294</v>
      </c>
      <c r="M150" s="254"/>
      <c r="N150" s="255"/>
      <c r="O150" s="54">
        <f t="shared" si="2"/>
        <v>0</v>
      </c>
      <c r="P150" s="74"/>
      <c r="Q150" s="74"/>
      <c r="R150" s="28"/>
    </row>
    <row r="151" spans="1:18" s="3" customFormat="1" ht="17" hidden="1">
      <c r="A151" s="25"/>
      <c r="B151" s="25"/>
      <c r="C151" s="26" t="s">
        <v>30</v>
      </c>
      <c r="D151" s="27" t="s">
        <v>289</v>
      </c>
      <c r="E151" s="28" t="s">
        <v>290</v>
      </c>
      <c r="F151" s="28" t="s">
        <v>295</v>
      </c>
      <c r="G151" s="28"/>
      <c r="H151" s="74"/>
      <c r="I151" s="86"/>
      <c r="J151" s="87"/>
      <c r="K151" s="88"/>
      <c r="L151" s="53" t="s">
        <v>129</v>
      </c>
      <c r="M151" s="254"/>
      <c r="N151" s="255"/>
      <c r="O151" s="54">
        <f t="shared" si="2"/>
        <v>0</v>
      </c>
      <c r="P151" s="74"/>
      <c r="Q151" s="74"/>
      <c r="R151" s="28"/>
    </row>
    <row r="152" spans="1:18" s="3" customFormat="1" ht="17" hidden="1">
      <c r="A152" s="25"/>
      <c r="B152" s="25"/>
      <c r="C152" s="26" t="s">
        <v>30</v>
      </c>
      <c r="D152" s="27" t="s">
        <v>289</v>
      </c>
      <c r="E152" s="28" t="s">
        <v>290</v>
      </c>
      <c r="F152" s="28" t="s">
        <v>296</v>
      </c>
      <c r="G152" s="28"/>
      <c r="H152" s="74"/>
      <c r="I152" s="86"/>
      <c r="J152" s="87"/>
      <c r="K152" s="88"/>
      <c r="L152" s="53" t="s">
        <v>129</v>
      </c>
      <c r="M152" s="254"/>
      <c r="N152" s="255"/>
      <c r="O152" s="54">
        <f t="shared" si="2"/>
        <v>0</v>
      </c>
      <c r="P152" s="74"/>
      <c r="Q152" s="74"/>
      <c r="R152" s="28"/>
    </row>
    <row r="153" spans="1:18" s="3" customFormat="1" ht="17" hidden="1">
      <c r="A153" s="25"/>
      <c r="B153" s="25"/>
      <c r="C153" s="26" t="s">
        <v>30</v>
      </c>
      <c r="D153" s="27" t="s">
        <v>289</v>
      </c>
      <c r="E153" s="28" t="s">
        <v>290</v>
      </c>
      <c r="F153" s="28" t="s">
        <v>297</v>
      </c>
      <c r="G153" s="28"/>
      <c r="H153" s="74"/>
      <c r="I153" s="86"/>
      <c r="J153" s="87"/>
      <c r="K153" s="88"/>
      <c r="L153" s="53" t="s">
        <v>129</v>
      </c>
      <c r="M153" s="254"/>
      <c r="N153" s="255"/>
      <c r="O153" s="54">
        <f t="shared" si="2"/>
        <v>0</v>
      </c>
      <c r="P153" s="74"/>
      <c r="Q153" s="74"/>
      <c r="R153" s="28"/>
    </row>
    <row r="154" spans="1:18" s="3" customFormat="1" ht="17" hidden="1">
      <c r="A154" s="25"/>
      <c r="B154" s="25"/>
      <c r="C154" s="26" t="s">
        <v>30</v>
      </c>
      <c r="D154" s="27" t="s">
        <v>289</v>
      </c>
      <c r="E154" s="28" t="s">
        <v>290</v>
      </c>
      <c r="F154" s="28" t="s">
        <v>298</v>
      </c>
      <c r="G154" s="28"/>
      <c r="H154" s="74"/>
      <c r="I154" s="86"/>
      <c r="J154" s="87"/>
      <c r="K154" s="88"/>
      <c r="L154" s="53" t="s">
        <v>129</v>
      </c>
      <c r="M154" s="254"/>
      <c r="N154" s="255"/>
      <c r="O154" s="54">
        <f t="shared" si="2"/>
        <v>0</v>
      </c>
      <c r="P154" s="74"/>
      <c r="Q154" s="74"/>
      <c r="R154" s="28"/>
    </row>
    <row r="155" spans="1:18" s="3" customFormat="1" ht="17" hidden="1">
      <c r="A155" s="25"/>
      <c r="B155" s="25"/>
      <c r="C155" s="26" t="s">
        <v>30</v>
      </c>
      <c r="D155" s="27" t="s">
        <v>289</v>
      </c>
      <c r="E155" s="28" t="s">
        <v>290</v>
      </c>
      <c r="F155" s="28" t="s">
        <v>299</v>
      </c>
      <c r="G155" s="28"/>
      <c r="H155" s="74"/>
      <c r="I155" s="86"/>
      <c r="J155" s="87"/>
      <c r="K155" s="88"/>
      <c r="L155" s="53" t="s">
        <v>129</v>
      </c>
      <c r="M155" s="254"/>
      <c r="N155" s="255"/>
      <c r="O155" s="54">
        <f t="shared" si="2"/>
        <v>0</v>
      </c>
      <c r="P155" s="74"/>
      <c r="Q155" s="74"/>
      <c r="R155" s="28"/>
    </row>
    <row r="156" spans="1:18" s="3" customFormat="1" ht="17" hidden="1">
      <c r="A156" s="25"/>
      <c r="B156" s="25"/>
      <c r="C156" s="26" t="s">
        <v>30</v>
      </c>
      <c r="D156" s="27" t="s">
        <v>289</v>
      </c>
      <c r="E156" s="28" t="s">
        <v>300</v>
      </c>
      <c r="F156" s="29" t="s">
        <v>301</v>
      </c>
      <c r="G156" s="160"/>
      <c r="H156" s="74"/>
      <c r="I156" s="86"/>
      <c r="J156" s="87"/>
      <c r="K156" s="88"/>
      <c r="L156" s="53" t="s">
        <v>142</v>
      </c>
      <c r="M156" s="223"/>
      <c r="N156" s="224"/>
      <c r="O156" s="54">
        <f t="shared" si="2"/>
        <v>0</v>
      </c>
      <c r="P156" s="74"/>
      <c r="Q156" s="74"/>
      <c r="R156" s="28"/>
    </row>
    <row r="157" spans="1:18" s="3" customFormat="1" ht="17" hidden="1">
      <c r="A157" s="25"/>
      <c r="B157" s="25"/>
      <c r="C157" s="26" t="s">
        <v>30</v>
      </c>
      <c r="D157" s="27" t="s">
        <v>289</v>
      </c>
      <c r="E157" s="28" t="s">
        <v>300</v>
      </c>
      <c r="F157" s="29" t="s">
        <v>302</v>
      </c>
      <c r="G157" s="160"/>
      <c r="H157" s="74"/>
      <c r="I157" s="86"/>
      <c r="J157" s="87"/>
      <c r="K157" s="88"/>
      <c r="L157" s="53" t="s">
        <v>142</v>
      </c>
      <c r="M157" s="223"/>
      <c r="N157" s="224"/>
      <c r="O157" s="54">
        <f t="shared" si="2"/>
        <v>0</v>
      </c>
      <c r="P157" s="74"/>
      <c r="Q157" s="74"/>
      <c r="R157" s="28"/>
    </row>
    <row r="158" spans="1:18" s="3" customFormat="1" ht="17" hidden="1">
      <c r="A158" s="25"/>
      <c r="B158" s="25"/>
      <c r="C158" s="26" t="s">
        <v>30</v>
      </c>
      <c r="D158" s="27" t="s">
        <v>289</v>
      </c>
      <c r="E158" s="28" t="s">
        <v>300</v>
      </c>
      <c r="F158" s="29" t="s">
        <v>303</v>
      </c>
      <c r="G158" s="160"/>
      <c r="H158" s="74"/>
      <c r="I158" s="86"/>
      <c r="J158" s="87"/>
      <c r="K158" s="88"/>
      <c r="L158" s="53" t="s">
        <v>142</v>
      </c>
      <c r="M158" s="223"/>
      <c r="N158" s="224"/>
      <c r="O158" s="54">
        <f t="shared" si="2"/>
        <v>0</v>
      </c>
      <c r="P158" s="74"/>
      <c r="Q158" s="74"/>
      <c r="R158" s="28"/>
    </row>
    <row r="159" spans="1:18" s="3" customFormat="1" ht="17" hidden="1">
      <c r="A159" s="25"/>
      <c r="B159" s="25"/>
      <c r="C159" s="26" t="s">
        <v>30</v>
      </c>
      <c r="D159" s="27" t="s">
        <v>289</v>
      </c>
      <c r="E159" s="28" t="s">
        <v>300</v>
      </c>
      <c r="F159" s="29" t="s">
        <v>304</v>
      </c>
      <c r="G159" s="160"/>
      <c r="H159" s="74"/>
      <c r="I159" s="86"/>
      <c r="J159" s="87"/>
      <c r="K159" s="88"/>
      <c r="L159" s="53" t="s">
        <v>142</v>
      </c>
      <c r="M159" s="223"/>
      <c r="N159" s="224"/>
      <c r="O159" s="54">
        <f t="shared" si="2"/>
        <v>0</v>
      </c>
      <c r="P159" s="74"/>
      <c r="Q159" s="74"/>
      <c r="R159" s="28"/>
    </row>
    <row r="160" spans="1:18" s="3" customFormat="1" ht="17" hidden="1">
      <c r="A160" s="25"/>
      <c r="B160" s="25"/>
      <c r="C160" s="26" t="s">
        <v>30</v>
      </c>
      <c r="D160" s="27" t="s">
        <v>289</v>
      </c>
      <c r="E160" s="28" t="s">
        <v>300</v>
      </c>
      <c r="F160" s="29" t="s">
        <v>305</v>
      </c>
      <c r="G160" s="160"/>
      <c r="H160" s="74"/>
      <c r="I160" s="86"/>
      <c r="J160" s="87"/>
      <c r="K160" s="88"/>
      <c r="L160" s="53" t="s">
        <v>142</v>
      </c>
      <c r="M160" s="223"/>
      <c r="N160" s="224"/>
      <c r="O160" s="54">
        <f t="shared" si="2"/>
        <v>0</v>
      </c>
      <c r="P160" s="74"/>
      <c r="Q160" s="74"/>
      <c r="R160" s="28"/>
    </row>
    <row r="161" spans="1:18" s="3" customFormat="1" ht="17" hidden="1">
      <c r="A161" s="25"/>
      <c r="B161" s="25"/>
      <c r="C161" s="26" t="s">
        <v>30</v>
      </c>
      <c r="D161" s="27" t="s">
        <v>289</v>
      </c>
      <c r="E161" s="28" t="s">
        <v>300</v>
      </c>
      <c r="F161" s="29" t="s">
        <v>306</v>
      </c>
      <c r="G161" s="160"/>
      <c r="H161" s="74"/>
      <c r="I161" s="86"/>
      <c r="J161" s="87"/>
      <c r="K161" s="88"/>
      <c r="L161" s="53" t="s">
        <v>142</v>
      </c>
      <c r="M161" s="223"/>
      <c r="N161" s="224"/>
      <c r="O161" s="54">
        <f t="shared" si="2"/>
        <v>0</v>
      </c>
      <c r="P161" s="74"/>
      <c r="Q161" s="74"/>
      <c r="R161" s="28"/>
    </row>
    <row r="162" spans="1:18" s="3" customFormat="1" ht="17" hidden="1">
      <c r="A162" s="25"/>
      <c r="B162" s="25"/>
      <c r="C162" s="26" t="s">
        <v>30</v>
      </c>
      <c r="D162" s="27" t="s">
        <v>289</v>
      </c>
      <c r="E162" s="28" t="s">
        <v>300</v>
      </c>
      <c r="F162" s="29" t="s">
        <v>307</v>
      </c>
      <c r="G162" s="160"/>
      <c r="H162" s="74"/>
      <c r="I162" s="86"/>
      <c r="J162" s="87"/>
      <c r="K162" s="88"/>
      <c r="L162" s="53" t="s">
        <v>142</v>
      </c>
      <c r="M162" s="223"/>
      <c r="N162" s="224"/>
      <c r="O162" s="54">
        <f t="shared" si="2"/>
        <v>0</v>
      </c>
      <c r="P162" s="74"/>
      <c r="Q162" s="74"/>
      <c r="R162" s="28"/>
    </row>
    <row r="163" spans="1:18" s="3" customFormat="1" ht="17" hidden="1">
      <c r="A163" s="25"/>
      <c r="B163" s="25"/>
      <c r="C163" s="26" t="s">
        <v>30</v>
      </c>
      <c r="D163" s="27" t="s">
        <v>289</v>
      </c>
      <c r="E163" s="28" t="s">
        <v>300</v>
      </c>
      <c r="F163" s="29" t="s">
        <v>308</v>
      </c>
      <c r="G163" s="160"/>
      <c r="H163" s="74"/>
      <c r="I163" s="86"/>
      <c r="J163" s="87"/>
      <c r="K163" s="88"/>
      <c r="L163" s="53" t="s">
        <v>142</v>
      </c>
      <c r="M163" s="223"/>
      <c r="N163" s="224"/>
      <c r="O163" s="54">
        <f t="shared" si="2"/>
        <v>0</v>
      </c>
      <c r="P163" s="74"/>
      <c r="Q163" s="74"/>
      <c r="R163" s="28"/>
    </row>
    <row r="164" spans="1:18" s="3" customFormat="1" ht="17" hidden="1">
      <c r="A164" s="25"/>
      <c r="B164" s="25"/>
      <c r="C164" s="26" t="s">
        <v>30</v>
      </c>
      <c r="D164" s="27" t="s">
        <v>289</v>
      </c>
      <c r="E164" s="28" t="s">
        <v>300</v>
      </c>
      <c r="F164" s="29" t="s">
        <v>309</v>
      </c>
      <c r="G164" s="160"/>
      <c r="H164" s="74"/>
      <c r="I164" s="86"/>
      <c r="J164" s="87"/>
      <c r="K164" s="88"/>
      <c r="L164" s="53" t="s">
        <v>142</v>
      </c>
      <c r="M164" s="223"/>
      <c r="N164" s="224"/>
      <c r="O164" s="54">
        <f t="shared" si="2"/>
        <v>0</v>
      </c>
      <c r="P164" s="74"/>
      <c r="Q164" s="74"/>
      <c r="R164" s="28"/>
    </row>
    <row r="165" spans="1:18" s="3" customFormat="1" ht="17" hidden="1">
      <c r="A165" s="25"/>
      <c r="B165" s="25"/>
      <c r="C165" s="26" t="s">
        <v>30</v>
      </c>
      <c r="D165" s="27" t="s">
        <v>289</v>
      </c>
      <c r="E165" s="28" t="s">
        <v>300</v>
      </c>
      <c r="F165" s="29" t="s">
        <v>310</v>
      </c>
      <c r="G165" s="160"/>
      <c r="H165" s="74"/>
      <c r="I165" s="86"/>
      <c r="J165" s="87"/>
      <c r="K165" s="88"/>
      <c r="L165" s="53" t="s">
        <v>142</v>
      </c>
      <c r="M165" s="223"/>
      <c r="N165" s="224"/>
      <c r="O165" s="54">
        <f t="shared" si="2"/>
        <v>0</v>
      </c>
      <c r="P165" s="74"/>
      <c r="Q165" s="74"/>
      <c r="R165" s="28"/>
    </row>
    <row r="166" spans="1:18" s="3" customFormat="1" ht="17" hidden="1">
      <c r="A166" s="25"/>
      <c r="B166" s="25"/>
      <c r="C166" s="26" t="s">
        <v>30</v>
      </c>
      <c r="D166" s="27" t="s">
        <v>289</v>
      </c>
      <c r="E166" s="28" t="s">
        <v>300</v>
      </c>
      <c r="F166" s="29" t="s">
        <v>311</v>
      </c>
      <c r="G166" s="160"/>
      <c r="H166" s="74"/>
      <c r="I166" s="86"/>
      <c r="J166" s="87"/>
      <c r="K166" s="88"/>
      <c r="L166" s="53" t="s">
        <v>142</v>
      </c>
      <c r="M166" s="223"/>
      <c r="N166" s="224"/>
      <c r="O166" s="54">
        <f t="shared" si="2"/>
        <v>0</v>
      </c>
      <c r="P166" s="74"/>
      <c r="Q166" s="74"/>
      <c r="R166" s="28"/>
    </row>
    <row r="167" spans="1:18" s="3" customFormat="1" ht="17" hidden="1">
      <c r="A167" s="25"/>
      <c r="B167" s="25"/>
      <c r="C167" s="26" t="s">
        <v>30</v>
      </c>
      <c r="D167" s="27" t="s">
        <v>289</v>
      </c>
      <c r="E167" s="28" t="s">
        <v>300</v>
      </c>
      <c r="F167" s="29" t="s">
        <v>312</v>
      </c>
      <c r="G167" s="160"/>
      <c r="H167" s="74"/>
      <c r="I167" s="86"/>
      <c r="J167" s="87"/>
      <c r="K167" s="88"/>
      <c r="L167" s="53" t="s">
        <v>142</v>
      </c>
      <c r="M167" s="223"/>
      <c r="N167" s="224"/>
      <c r="O167" s="54">
        <f t="shared" si="2"/>
        <v>0</v>
      </c>
      <c r="P167" s="74"/>
      <c r="Q167" s="74"/>
      <c r="R167" s="28"/>
    </row>
    <row r="168" spans="1:18" s="3" customFormat="1" ht="17" hidden="1">
      <c r="A168" s="25"/>
      <c r="B168" s="25"/>
      <c r="C168" s="26" t="s">
        <v>30</v>
      </c>
      <c r="D168" s="27" t="s">
        <v>289</v>
      </c>
      <c r="E168" s="28" t="s">
        <v>300</v>
      </c>
      <c r="F168" s="29" t="s">
        <v>313</v>
      </c>
      <c r="G168" s="160"/>
      <c r="H168" s="74"/>
      <c r="I168" s="86"/>
      <c r="J168" s="87"/>
      <c r="K168" s="88"/>
      <c r="L168" s="53" t="s">
        <v>142</v>
      </c>
      <c r="M168" s="223"/>
      <c r="N168" s="224"/>
      <c r="O168" s="54">
        <f t="shared" si="2"/>
        <v>0</v>
      </c>
      <c r="P168" s="74"/>
      <c r="Q168" s="74"/>
      <c r="R168" s="28"/>
    </row>
    <row r="169" spans="1:18" s="3" customFormat="1" ht="17" hidden="1">
      <c r="A169" s="25"/>
      <c r="B169" s="25"/>
      <c r="C169" s="26" t="s">
        <v>30</v>
      </c>
      <c r="D169" s="27" t="s">
        <v>289</v>
      </c>
      <c r="E169" s="28" t="s">
        <v>300</v>
      </c>
      <c r="F169" s="29" t="s">
        <v>314</v>
      </c>
      <c r="G169" s="160"/>
      <c r="H169" s="74"/>
      <c r="I169" s="86"/>
      <c r="J169" s="87"/>
      <c r="K169" s="88"/>
      <c r="L169" s="53" t="s">
        <v>315</v>
      </c>
      <c r="M169" s="223"/>
      <c r="N169" s="224"/>
      <c r="O169" s="54">
        <f t="shared" si="2"/>
        <v>0</v>
      </c>
      <c r="P169" s="74"/>
      <c r="Q169" s="74"/>
      <c r="R169" s="28"/>
    </row>
    <row r="170" spans="1:18" s="3" customFormat="1" ht="17" hidden="1">
      <c r="A170" s="25"/>
      <c r="B170" s="25"/>
      <c r="C170" s="26" t="s">
        <v>30</v>
      </c>
      <c r="D170" s="27" t="s">
        <v>289</v>
      </c>
      <c r="E170" s="28" t="s">
        <v>300</v>
      </c>
      <c r="F170" s="29" t="s">
        <v>316</v>
      </c>
      <c r="G170" s="160"/>
      <c r="H170" s="74"/>
      <c r="I170" s="86"/>
      <c r="J170" s="87"/>
      <c r="K170" s="88"/>
      <c r="L170" s="53" t="s">
        <v>142</v>
      </c>
      <c r="M170" s="223"/>
      <c r="N170" s="224"/>
      <c r="O170" s="54">
        <f t="shared" si="2"/>
        <v>0</v>
      </c>
      <c r="P170" s="74"/>
      <c r="Q170" s="74"/>
      <c r="R170" s="28"/>
    </row>
    <row r="171" spans="1:18" s="3" customFormat="1" ht="17" hidden="1">
      <c r="A171" s="25"/>
      <c r="B171" s="25"/>
      <c r="C171" s="26" t="s">
        <v>30</v>
      </c>
      <c r="D171" s="27" t="s">
        <v>289</v>
      </c>
      <c r="E171" s="28" t="s">
        <v>300</v>
      </c>
      <c r="F171" s="29" t="s">
        <v>317</v>
      </c>
      <c r="G171" s="28"/>
      <c r="H171" s="74"/>
      <c r="I171" s="86"/>
      <c r="J171" s="87"/>
      <c r="K171" s="88"/>
      <c r="L171" s="53" t="s">
        <v>142</v>
      </c>
      <c r="M171" s="254"/>
      <c r="N171" s="255"/>
      <c r="O171" s="54">
        <f t="shared" si="2"/>
        <v>0</v>
      </c>
      <c r="P171" s="74"/>
      <c r="Q171" s="74"/>
      <c r="R171" s="28"/>
    </row>
    <row r="172" spans="1:18" s="3" customFormat="1" ht="17" hidden="1">
      <c r="A172" s="25"/>
      <c r="B172" s="25"/>
      <c r="C172" s="26" t="s">
        <v>30</v>
      </c>
      <c r="D172" s="27" t="s">
        <v>289</v>
      </c>
      <c r="E172" s="28" t="s">
        <v>300</v>
      </c>
      <c r="F172" s="29" t="s">
        <v>318</v>
      </c>
      <c r="G172" s="28"/>
      <c r="H172" s="74"/>
      <c r="I172" s="86"/>
      <c r="J172" s="87"/>
      <c r="K172" s="88"/>
      <c r="L172" s="53" t="s">
        <v>319</v>
      </c>
      <c r="M172" s="254"/>
      <c r="N172" s="255"/>
      <c r="O172" s="54">
        <f t="shared" si="2"/>
        <v>0</v>
      </c>
      <c r="P172" s="74"/>
      <c r="Q172" s="74"/>
      <c r="R172" s="28"/>
    </row>
    <row r="173" spans="1:18" s="3" customFormat="1" ht="17" hidden="1">
      <c r="A173" s="25"/>
      <c r="B173" s="25"/>
      <c r="C173" s="26" t="s">
        <v>30</v>
      </c>
      <c r="D173" s="27" t="s">
        <v>289</v>
      </c>
      <c r="E173" s="28" t="s">
        <v>300</v>
      </c>
      <c r="F173" s="29" t="s">
        <v>320</v>
      </c>
      <c r="G173" s="28"/>
      <c r="H173" s="74"/>
      <c r="I173" s="86"/>
      <c r="J173" s="87"/>
      <c r="K173" s="88"/>
      <c r="L173" s="53" t="s">
        <v>319</v>
      </c>
      <c r="M173" s="254"/>
      <c r="N173" s="255"/>
      <c r="O173" s="54">
        <f t="shared" si="2"/>
        <v>0</v>
      </c>
      <c r="P173" s="74"/>
      <c r="Q173" s="74"/>
      <c r="R173" s="28"/>
    </row>
    <row r="174" spans="1:18" s="3" customFormat="1" ht="17" hidden="1">
      <c r="A174" s="25"/>
      <c r="B174" s="25"/>
      <c r="C174" s="26" t="s">
        <v>30</v>
      </c>
      <c r="D174" s="27" t="s">
        <v>289</v>
      </c>
      <c r="E174" s="28" t="s">
        <v>321</v>
      </c>
      <c r="F174" s="160" t="s">
        <v>322</v>
      </c>
      <c r="G174" s="28"/>
      <c r="H174" s="74"/>
      <c r="I174" s="86"/>
      <c r="J174" s="87"/>
      <c r="K174" s="88"/>
      <c r="L174" s="53" t="s">
        <v>129</v>
      </c>
      <c r="M174" s="254"/>
      <c r="N174" s="255"/>
      <c r="O174" s="54">
        <f t="shared" si="2"/>
        <v>0</v>
      </c>
      <c r="P174" s="74"/>
      <c r="Q174" s="74"/>
      <c r="R174" s="28"/>
    </row>
    <row r="175" spans="1:18" s="3" customFormat="1" ht="17" hidden="1">
      <c r="A175" s="25"/>
      <c r="B175" s="25"/>
      <c r="C175" s="26" t="s">
        <v>30</v>
      </c>
      <c r="D175" s="27" t="s">
        <v>289</v>
      </c>
      <c r="E175" s="28" t="s">
        <v>321</v>
      </c>
      <c r="F175" s="160" t="s">
        <v>323</v>
      </c>
      <c r="G175" s="28"/>
      <c r="H175" s="74"/>
      <c r="I175" s="86"/>
      <c r="J175" s="87"/>
      <c r="K175" s="88"/>
      <c r="L175" s="53" t="s">
        <v>129</v>
      </c>
      <c r="M175" s="254"/>
      <c r="N175" s="255"/>
      <c r="O175" s="54">
        <f t="shared" si="2"/>
        <v>0</v>
      </c>
      <c r="P175" s="74"/>
      <c r="Q175" s="74"/>
      <c r="R175" s="28"/>
    </row>
    <row r="176" spans="1:18" s="3" customFormat="1" ht="17" hidden="1">
      <c r="A176" s="25"/>
      <c r="B176" s="25"/>
      <c r="C176" s="26" t="s">
        <v>30</v>
      </c>
      <c r="D176" s="27" t="s">
        <v>289</v>
      </c>
      <c r="E176" s="28" t="s">
        <v>321</v>
      </c>
      <c r="F176" s="29" t="s">
        <v>324</v>
      </c>
      <c r="G176" s="28"/>
      <c r="H176" s="74"/>
      <c r="I176" s="86"/>
      <c r="J176" s="87"/>
      <c r="K176" s="88"/>
      <c r="L176" s="53" t="s">
        <v>129</v>
      </c>
      <c r="M176" s="254"/>
      <c r="N176" s="255"/>
      <c r="O176" s="54">
        <f t="shared" si="2"/>
        <v>0</v>
      </c>
      <c r="P176" s="74"/>
      <c r="Q176" s="74"/>
      <c r="R176" s="28"/>
    </row>
    <row r="177" spans="1:18" s="3" customFormat="1" ht="17" hidden="1">
      <c r="A177" s="25"/>
      <c r="B177" s="25"/>
      <c r="C177" s="26" t="s">
        <v>30</v>
      </c>
      <c r="D177" s="27" t="s">
        <v>289</v>
      </c>
      <c r="E177" s="28" t="s">
        <v>321</v>
      </c>
      <c r="F177" s="29" t="s">
        <v>325</v>
      </c>
      <c r="G177" s="28"/>
      <c r="H177" s="74"/>
      <c r="I177" s="86"/>
      <c r="J177" s="87"/>
      <c r="K177" s="88"/>
      <c r="L177" s="53" t="s">
        <v>129</v>
      </c>
      <c r="M177" s="254"/>
      <c r="N177" s="255"/>
      <c r="O177" s="54">
        <f t="shared" si="2"/>
        <v>0</v>
      </c>
      <c r="P177" s="74"/>
      <c r="Q177" s="74"/>
      <c r="R177" s="28"/>
    </row>
    <row r="178" spans="1:18" s="3" customFormat="1" ht="17" hidden="1">
      <c r="A178" s="25"/>
      <c r="B178" s="25"/>
      <c r="C178" s="26" t="s">
        <v>30</v>
      </c>
      <c r="D178" s="27" t="s">
        <v>289</v>
      </c>
      <c r="E178" s="28" t="s">
        <v>321</v>
      </c>
      <c r="F178" s="29" t="s">
        <v>326</v>
      </c>
      <c r="G178" s="28"/>
      <c r="H178" s="74"/>
      <c r="I178" s="86"/>
      <c r="J178" s="87"/>
      <c r="K178" s="88"/>
      <c r="L178" s="53" t="s">
        <v>129</v>
      </c>
      <c r="M178" s="254"/>
      <c r="N178" s="255"/>
      <c r="O178" s="54">
        <f t="shared" si="2"/>
        <v>0</v>
      </c>
      <c r="P178" s="74"/>
      <c r="Q178" s="74"/>
      <c r="R178" s="28"/>
    </row>
    <row r="179" spans="1:18" s="3" customFormat="1" ht="17" hidden="1">
      <c r="A179" s="25"/>
      <c r="B179" s="25"/>
      <c r="C179" s="26" t="s">
        <v>30</v>
      </c>
      <c r="D179" s="27" t="s">
        <v>289</v>
      </c>
      <c r="E179" s="28" t="s">
        <v>321</v>
      </c>
      <c r="F179" s="29" t="s">
        <v>327</v>
      </c>
      <c r="G179" s="28"/>
      <c r="H179" s="74"/>
      <c r="I179" s="86"/>
      <c r="J179" s="87"/>
      <c r="K179" s="88"/>
      <c r="L179" s="53" t="s">
        <v>129</v>
      </c>
      <c r="M179" s="254"/>
      <c r="N179" s="255"/>
      <c r="O179" s="54">
        <f t="shared" si="2"/>
        <v>0</v>
      </c>
      <c r="P179" s="74"/>
      <c r="Q179" s="74"/>
      <c r="R179" s="28"/>
    </row>
    <row r="180" spans="1:18" s="3" customFormat="1" ht="17" hidden="1">
      <c r="A180" s="25"/>
      <c r="B180" s="25"/>
      <c r="C180" s="26" t="s">
        <v>30</v>
      </c>
      <c r="D180" s="27" t="s">
        <v>289</v>
      </c>
      <c r="E180" s="28" t="s">
        <v>321</v>
      </c>
      <c r="F180" s="29" t="s">
        <v>328</v>
      </c>
      <c r="G180" s="28"/>
      <c r="H180" s="74"/>
      <c r="I180" s="86"/>
      <c r="J180" s="87"/>
      <c r="K180" s="88"/>
      <c r="L180" s="53" t="s">
        <v>129</v>
      </c>
      <c r="M180" s="254"/>
      <c r="N180" s="255"/>
      <c r="O180" s="54">
        <f t="shared" si="2"/>
        <v>0</v>
      </c>
      <c r="P180" s="74"/>
      <c r="Q180" s="74"/>
      <c r="R180" s="28"/>
    </row>
    <row r="181" spans="1:18" s="3" customFormat="1" ht="17" hidden="1">
      <c r="A181" s="25"/>
      <c r="B181" s="25"/>
      <c r="C181" s="26" t="s">
        <v>30</v>
      </c>
      <c r="D181" s="27" t="s">
        <v>289</v>
      </c>
      <c r="E181" s="28" t="s">
        <v>321</v>
      </c>
      <c r="F181" s="29" t="s">
        <v>329</v>
      </c>
      <c r="G181" s="28"/>
      <c r="H181" s="74"/>
      <c r="I181" s="86"/>
      <c r="J181" s="87"/>
      <c r="K181" s="88"/>
      <c r="L181" s="53" t="s">
        <v>129</v>
      </c>
      <c r="M181" s="254"/>
      <c r="N181" s="255"/>
      <c r="O181" s="54">
        <f t="shared" si="2"/>
        <v>0</v>
      </c>
      <c r="P181" s="74"/>
      <c r="Q181" s="74"/>
      <c r="R181" s="28"/>
    </row>
    <row r="182" spans="1:18" s="3" customFormat="1" ht="17" hidden="1">
      <c r="A182" s="25"/>
      <c r="B182" s="25"/>
      <c r="C182" s="26" t="s">
        <v>30</v>
      </c>
      <c r="D182" s="27" t="s">
        <v>289</v>
      </c>
      <c r="E182" s="28" t="s">
        <v>321</v>
      </c>
      <c r="F182" s="29" t="s">
        <v>330</v>
      </c>
      <c r="G182" s="28"/>
      <c r="H182" s="74"/>
      <c r="I182" s="86"/>
      <c r="J182" s="87"/>
      <c r="K182" s="88"/>
      <c r="L182" s="53" t="s">
        <v>129</v>
      </c>
      <c r="M182" s="254"/>
      <c r="N182" s="255"/>
      <c r="O182" s="54">
        <f t="shared" si="2"/>
        <v>0</v>
      </c>
      <c r="P182" s="74"/>
      <c r="Q182" s="74"/>
      <c r="R182" s="28"/>
    </row>
    <row r="183" spans="1:18" s="3" customFormat="1" ht="17" hidden="1">
      <c r="A183" s="25"/>
      <c r="B183" s="25"/>
      <c r="C183" s="26" t="s">
        <v>30</v>
      </c>
      <c r="D183" s="27" t="s">
        <v>289</v>
      </c>
      <c r="E183" s="28" t="s">
        <v>321</v>
      </c>
      <c r="F183" s="29" t="s">
        <v>331</v>
      </c>
      <c r="G183" s="28"/>
      <c r="H183" s="74"/>
      <c r="I183" s="86"/>
      <c r="J183" s="87"/>
      <c r="K183" s="88"/>
      <c r="L183" s="53" t="s">
        <v>129</v>
      </c>
      <c r="M183" s="254"/>
      <c r="N183" s="255"/>
      <c r="O183" s="54">
        <f t="shared" si="2"/>
        <v>0</v>
      </c>
      <c r="P183" s="74"/>
      <c r="Q183" s="74"/>
      <c r="R183" s="28"/>
    </row>
    <row r="184" spans="1:18" s="3" customFormat="1" ht="17" hidden="1">
      <c r="A184" s="25"/>
      <c r="B184" s="25"/>
      <c r="C184" s="26" t="s">
        <v>30</v>
      </c>
      <c r="D184" s="27" t="s">
        <v>289</v>
      </c>
      <c r="E184" s="28" t="s">
        <v>321</v>
      </c>
      <c r="F184" s="29" t="s">
        <v>332</v>
      </c>
      <c r="G184" s="28"/>
      <c r="H184" s="74"/>
      <c r="I184" s="86"/>
      <c r="J184" s="87"/>
      <c r="K184" s="88"/>
      <c r="L184" s="53" t="s">
        <v>129</v>
      </c>
      <c r="M184" s="254"/>
      <c r="N184" s="255"/>
      <c r="O184" s="54">
        <f t="shared" si="2"/>
        <v>0</v>
      </c>
      <c r="P184" s="74"/>
      <c r="Q184" s="74"/>
      <c r="R184" s="28"/>
    </row>
    <row r="185" spans="1:18" s="3" customFormat="1" ht="17" hidden="1">
      <c r="A185" s="25"/>
      <c r="B185" s="25"/>
      <c r="C185" s="26" t="s">
        <v>30</v>
      </c>
      <c r="D185" s="27" t="s">
        <v>289</v>
      </c>
      <c r="E185" s="28" t="s">
        <v>321</v>
      </c>
      <c r="F185" s="29" t="s">
        <v>333</v>
      </c>
      <c r="G185" s="28"/>
      <c r="H185" s="74"/>
      <c r="I185" s="86"/>
      <c r="J185" s="87"/>
      <c r="K185" s="88"/>
      <c r="L185" s="53" t="s">
        <v>129</v>
      </c>
      <c r="M185" s="254"/>
      <c r="N185" s="255"/>
      <c r="O185" s="54">
        <f t="shared" si="2"/>
        <v>0</v>
      </c>
      <c r="P185" s="74"/>
      <c r="Q185" s="74"/>
      <c r="R185" s="28"/>
    </row>
    <row r="186" spans="1:18" s="3" customFormat="1" ht="17" hidden="1">
      <c r="A186" s="25"/>
      <c r="B186" s="25"/>
      <c r="C186" s="26" t="s">
        <v>30</v>
      </c>
      <c r="D186" s="27" t="s">
        <v>289</v>
      </c>
      <c r="E186" s="28" t="s">
        <v>321</v>
      </c>
      <c r="F186" s="29" t="s">
        <v>334</v>
      </c>
      <c r="G186" s="28"/>
      <c r="H186" s="74"/>
      <c r="I186" s="86"/>
      <c r="J186" s="87"/>
      <c r="K186" s="88"/>
      <c r="L186" s="53" t="s">
        <v>129</v>
      </c>
      <c r="M186" s="254"/>
      <c r="N186" s="255"/>
      <c r="O186" s="54">
        <f t="shared" si="2"/>
        <v>0</v>
      </c>
      <c r="P186" s="74"/>
      <c r="Q186" s="74"/>
      <c r="R186" s="28"/>
    </row>
    <row r="187" spans="1:18" s="3" customFormat="1" ht="17" hidden="1">
      <c r="A187" s="25"/>
      <c r="B187" s="25"/>
      <c r="C187" s="26" t="s">
        <v>30</v>
      </c>
      <c r="D187" s="27" t="s">
        <v>289</v>
      </c>
      <c r="E187" s="28" t="s">
        <v>321</v>
      </c>
      <c r="F187" s="29" t="s">
        <v>335</v>
      </c>
      <c r="G187" s="28"/>
      <c r="H187" s="74"/>
      <c r="I187" s="86"/>
      <c r="J187" s="87"/>
      <c r="K187" s="88"/>
      <c r="L187" s="53" t="s">
        <v>129</v>
      </c>
      <c r="M187" s="254"/>
      <c r="N187" s="255"/>
      <c r="O187" s="54">
        <f t="shared" si="2"/>
        <v>0</v>
      </c>
      <c r="P187" s="74"/>
      <c r="Q187" s="74"/>
      <c r="R187" s="28"/>
    </row>
    <row r="188" spans="1:18" s="3" customFormat="1" ht="17" hidden="1">
      <c r="A188" s="25"/>
      <c r="B188" s="25"/>
      <c r="C188" s="26" t="s">
        <v>30</v>
      </c>
      <c r="D188" s="27" t="s">
        <v>289</v>
      </c>
      <c r="E188" s="28" t="s">
        <v>321</v>
      </c>
      <c r="F188" s="29" t="s">
        <v>336</v>
      </c>
      <c r="G188" s="28"/>
      <c r="H188" s="74"/>
      <c r="I188" s="86"/>
      <c r="J188" s="87"/>
      <c r="K188" s="88"/>
      <c r="L188" s="53" t="s">
        <v>129</v>
      </c>
      <c r="M188" s="254"/>
      <c r="N188" s="255"/>
      <c r="O188" s="54">
        <f t="shared" si="2"/>
        <v>0</v>
      </c>
      <c r="P188" s="74"/>
      <c r="Q188" s="74"/>
      <c r="R188" s="28"/>
    </row>
    <row r="189" spans="1:18" s="3" customFormat="1" ht="17" hidden="1">
      <c r="A189" s="25"/>
      <c r="B189" s="25"/>
      <c r="C189" s="26" t="s">
        <v>30</v>
      </c>
      <c r="D189" s="27" t="s">
        <v>289</v>
      </c>
      <c r="E189" s="28" t="s">
        <v>321</v>
      </c>
      <c r="F189" s="29" t="s">
        <v>337</v>
      </c>
      <c r="G189" s="28"/>
      <c r="H189" s="74"/>
      <c r="I189" s="86"/>
      <c r="J189" s="87"/>
      <c r="K189" s="88"/>
      <c r="L189" s="53" t="s">
        <v>129</v>
      </c>
      <c r="M189" s="254"/>
      <c r="N189" s="255"/>
      <c r="O189" s="54">
        <f t="shared" si="2"/>
        <v>0</v>
      </c>
      <c r="P189" s="74"/>
      <c r="Q189" s="74"/>
      <c r="R189" s="28"/>
    </row>
    <row r="190" spans="1:18" s="3" customFormat="1" ht="17" hidden="1">
      <c r="A190" s="25"/>
      <c r="B190" s="25"/>
      <c r="C190" s="26" t="s">
        <v>30</v>
      </c>
      <c r="D190" s="27" t="s">
        <v>289</v>
      </c>
      <c r="E190" s="28" t="s">
        <v>321</v>
      </c>
      <c r="F190" s="29" t="s">
        <v>338</v>
      </c>
      <c r="G190" s="28"/>
      <c r="H190" s="74"/>
      <c r="I190" s="86"/>
      <c r="J190" s="87"/>
      <c r="K190" s="88"/>
      <c r="L190" s="53" t="s">
        <v>129</v>
      </c>
      <c r="M190" s="254"/>
      <c r="N190" s="255"/>
      <c r="O190" s="54">
        <f t="shared" si="2"/>
        <v>0</v>
      </c>
      <c r="P190" s="74"/>
      <c r="Q190" s="74"/>
      <c r="R190" s="28"/>
    </row>
    <row r="191" spans="1:18" s="3" customFormat="1" ht="17" hidden="1">
      <c r="A191" s="25"/>
      <c r="B191" s="25"/>
      <c r="C191" s="26" t="s">
        <v>30</v>
      </c>
      <c r="D191" s="27" t="s">
        <v>289</v>
      </c>
      <c r="E191" s="28" t="s">
        <v>321</v>
      </c>
      <c r="F191" s="29" t="s">
        <v>339</v>
      </c>
      <c r="G191" s="28"/>
      <c r="H191" s="74"/>
      <c r="I191" s="86"/>
      <c r="J191" s="87"/>
      <c r="K191" s="88"/>
      <c r="L191" s="53" t="s">
        <v>129</v>
      </c>
      <c r="M191" s="254"/>
      <c r="N191" s="255"/>
      <c r="O191" s="54">
        <f t="shared" si="2"/>
        <v>0</v>
      </c>
      <c r="P191" s="74"/>
      <c r="Q191" s="74"/>
      <c r="R191" s="28"/>
    </row>
    <row r="192" spans="1:18" s="3" customFormat="1" ht="17" hidden="1">
      <c r="A192" s="25"/>
      <c r="B192" s="25"/>
      <c r="C192" s="26" t="s">
        <v>30</v>
      </c>
      <c r="D192" s="27" t="s">
        <v>289</v>
      </c>
      <c r="E192" s="28" t="s">
        <v>321</v>
      </c>
      <c r="F192" s="29" t="s">
        <v>340</v>
      </c>
      <c r="G192" s="28"/>
      <c r="H192" s="74"/>
      <c r="I192" s="86"/>
      <c r="J192" s="87"/>
      <c r="K192" s="88"/>
      <c r="L192" s="53" t="s">
        <v>129</v>
      </c>
      <c r="M192" s="254"/>
      <c r="N192" s="255"/>
      <c r="O192" s="54">
        <f t="shared" si="2"/>
        <v>0</v>
      </c>
      <c r="P192" s="74"/>
      <c r="Q192" s="74"/>
      <c r="R192" s="28"/>
    </row>
    <row r="193" spans="1:18" s="3" customFormat="1" ht="17" hidden="1">
      <c r="A193" s="25"/>
      <c r="B193" s="25"/>
      <c r="C193" s="26" t="s">
        <v>30</v>
      </c>
      <c r="D193" s="27" t="s">
        <v>289</v>
      </c>
      <c r="E193" s="28" t="s">
        <v>321</v>
      </c>
      <c r="F193" s="29" t="s">
        <v>341</v>
      </c>
      <c r="G193" s="28"/>
      <c r="H193" s="74"/>
      <c r="I193" s="86"/>
      <c r="J193" s="87"/>
      <c r="K193" s="88"/>
      <c r="L193" s="53" t="s">
        <v>129</v>
      </c>
      <c r="M193" s="254"/>
      <c r="N193" s="255"/>
      <c r="O193" s="54">
        <f t="shared" si="2"/>
        <v>0</v>
      </c>
      <c r="P193" s="74"/>
      <c r="Q193" s="74"/>
      <c r="R193" s="28"/>
    </row>
    <row r="194" spans="1:18" s="3" customFormat="1" ht="17" hidden="1">
      <c r="A194" s="25"/>
      <c r="B194" s="25"/>
      <c r="C194" s="26" t="s">
        <v>30</v>
      </c>
      <c r="D194" s="27" t="s">
        <v>289</v>
      </c>
      <c r="E194" s="28" t="s">
        <v>321</v>
      </c>
      <c r="F194" s="29" t="s">
        <v>342</v>
      </c>
      <c r="G194" s="28"/>
      <c r="H194" s="74"/>
      <c r="I194" s="86"/>
      <c r="J194" s="87"/>
      <c r="K194" s="88"/>
      <c r="L194" s="53" t="s">
        <v>129</v>
      </c>
      <c r="M194" s="254"/>
      <c r="N194" s="255"/>
      <c r="O194" s="54">
        <f t="shared" si="2"/>
        <v>0</v>
      </c>
      <c r="P194" s="74"/>
      <c r="Q194" s="74"/>
      <c r="R194" s="28"/>
    </row>
    <row r="195" spans="1:18" s="3" customFormat="1" ht="17" hidden="1">
      <c r="A195" s="25"/>
      <c r="B195" s="25"/>
      <c r="C195" s="26" t="s">
        <v>30</v>
      </c>
      <c r="D195" s="27" t="s">
        <v>289</v>
      </c>
      <c r="E195" s="28" t="s">
        <v>321</v>
      </c>
      <c r="F195" s="29" t="s">
        <v>343</v>
      </c>
      <c r="G195" s="28"/>
      <c r="H195" s="74"/>
      <c r="I195" s="86"/>
      <c r="J195" s="87"/>
      <c r="K195" s="88"/>
      <c r="L195" s="53" t="s">
        <v>129</v>
      </c>
      <c r="M195" s="254"/>
      <c r="N195" s="255"/>
      <c r="O195" s="54">
        <f t="shared" si="2"/>
        <v>0</v>
      </c>
      <c r="P195" s="74"/>
      <c r="Q195" s="74"/>
      <c r="R195" s="28"/>
    </row>
    <row r="196" spans="1:18" s="3" customFormat="1" ht="17" hidden="1">
      <c r="A196" s="25"/>
      <c r="B196" s="25"/>
      <c r="C196" s="26" t="s">
        <v>30</v>
      </c>
      <c r="D196" s="27" t="s">
        <v>289</v>
      </c>
      <c r="E196" s="28" t="s">
        <v>321</v>
      </c>
      <c r="F196" s="29" t="s">
        <v>344</v>
      </c>
      <c r="G196" s="28"/>
      <c r="H196" s="74"/>
      <c r="I196" s="86"/>
      <c r="J196" s="87"/>
      <c r="K196" s="88"/>
      <c r="L196" s="53" t="s">
        <v>129</v>
      </c>
      <c r="M196" s="254"/>
      <c r="N196" s="255"/>
      <c r="O196" s="54">
        <f t="shared" si="2"/>
        <v>0</v>
      </c>
      <c r="P196" s="74"/>
      <c r="Q196" s="74"/>
      <c r="R196" s="28"/>
    </row>
    <row r="197" spans="1:18" s="3" customFormat="1" ht="17" hidden="1">
      <c r="A197" s="25"/>
      <c r="B197" s="25"/>
      <c r="C197" s="26" t="s">
        <v>30</v>
      </c>
      <c r="D197" s="27" t="s">
        <v>289</v>
      </c>
      <c r="E197" s="28" t="s">
        <v>321</v>
      </c>
      <c r="F197" s="29" t="s">
        <v>345</v>
      </c>
      <c r="G197" s="28"/>
      <c r="H197" s="74"/>
      <c r="I197" s="86"/>
      <c r="J197" s="87"/>
      <c r="K197" s="88"/>
      <c r="L197" s="53" t="s">
        <v>129</v>
      </c>
      <c r="M197" s="254"/>
      <c r="N197" s="255"/>
      <c r="O197" s="54">
        <f t="shared" si="2"/>
        <v>0</v>
      </c>
      <c r="P197" s="74"/>
      <c r="Q197" s="74"/>
      <c r="R197" s="28"/>
    </row>
    <row r="198" spans="1:18" s="3" customFormat="1" ht="17" hidden="1">
      <c r="A198" s="25"/>
      <c r="B198" s="25"/>
      <c r="C198" s="26" t="s">
        <v>30</v>
      </c>
      <c r="D198" s="27" t="s">
        <v>289</v>
      </c>
      <c r="E198" s="28" t="s">
        <v>321</v>
      </c>
      <c r="F198" s="29" t="s">
        <v>346</v>
      </c>
      <c r="G198" s="28"/>
      <c r="H198" s="74"/>
      <c r="I198" s="86"/>
      <c r="J198" s="87"/>
      <c r="K198" s="88"/>
      <c r="L198" s="53" t="s">
        <v>129</v>
      </c>
      <c r="M198" s="254"/>
      <c r="N198" s="255"/>
      <c r="O198" s="54">
        <f t="shared" si="2"/>
        <v>0</v>
      </c>
      <c r="P198" s="74"/>
      <c r="Q198" s="74"/>
      <c r="R198" s="28"/>
    </row>
    <row r="199" spans="1:18" s="3" customFormat="1" ht="17" hidden="1">
      <c r="A199" s="25"/>
      <c r="B199" s="25"/>
      <c r="C199" s="26" t="s">
        <v>30</v>
      </c>
      <c r="D199" s="27" t="s">
        <v>289</v>
      </c>
      <c r="E199" s="28" t="s">
        <v>321</v>
      </c>
      <c r="F199" s="29" t="s">
        <v>347</v>
      </c>
      <c r="G199" s="28"/>
      <c r="H199" s="74"/>
      <c r="I199" s="86"/>
      <c r="J199" s="87"/>
      <c r="K199" s="88"/>
      <c r="L199" s="53" t="s">
        <v>129</v>
      </c>
      <c r="M199" s="254"/>
      <c r="N199" s="255"/>
      <c r="O199" s="54">
        <f t="shared" si="2"/>
        <v>0</v>
      </c>
      <c r="P199" s="74"/>
      <c r="Q199" s="74"/>
      <c r="R199" s="28"/>
    </row>
    <row r="200" spans="1:18" s="3" customFormat="1" ht="17" hidden="1">
      <c r="A200" s="25"/>
      <c r="B200" s="25"/>
      <c r="C200" s="26" t="s">
        <v>30</v>
      </c>
      <c r="D200" s="27" t="s">
        <v>289</v>
      </c>
      <c r="E200" s="28" t="s">
        <v>321</v>
      </c>
      <c r="F200" s="29" t="s">
        <v>348</v>
      </c>
      <c r="G200" s="28"/>
      <c r="H200" s="74"/>
      <c r="I200" s="86"/>
      <c r="J200" s="87"/>
      <c r="K200" s="88"/>
      <c r="L200" s="53" t="s">
        <v>129</v>
      </c>
      <c r="M200" s="254"/>
      <c r="N200" s="255"/>
      <c r="O200" s="54">
        <f t="shared" si="2"/>
        <v>0</v>
      </c>
      <c r="P200" s="74"/>
      <c r="Q200" s="74"/>
      <c r="R200" s="28"/>
    </row>
    <row r="201" spans="1:18" s="3" customFormat="1" ht="17" hidden="1">
      <c r="A201" s="25"/>
      <c r="B201" s="25"/>
      <c r="C201" s="26" t="s">
        <v>30</v>
      </c>
      <c r="D201" s="27" t="s">
        <v>289</v>
      </c>
      <c r="E201" s="28" t="s">
        <v>321</v>
      </c>
      <c r="F201" s="29" t="s">
        <v>349</v>
      </c>
      <c r="G201" s="28"/>
      <c r="H201" s="74"/>
      <c r="I201" s="86"/>
      <c r="J201" s="87"/>
      <c r="K201" s="88"/>
      <c r="L201" s="53" t="s">
        <v>129</v>
      </c>
      <c r="M201" s="254"/>
      <c r="N201" s="255"/>
      <c r="O201" s="54">
        <f t="shared" si="2"/>
        <v>0</v>
      </c>
      <c r="P201" s="74"/>
      <c r="Q201" s="74"/>
      <c r="R201" s="28"/>
    </row>
    <row r="202" spans="1:18" s="3" customFormat="1" ht="17" hidden="1">
      <c r="A202" s="25"/>
      <c r="B202" s="25"/>
      <c r="C202" s="26" t="s">
        <v>30</v>
      </c>
      <c r="D202" s="27" t="s">
        <v>289</v>
      </c>
      <c r="E202" s="28" t="s">
        <v>321</v>
      </c>
      <c r="F202" s="29" t="s">
        <v>350</v>
      </c>
      <c r="G202" s="28"/>
      <c r="H202" s="74"/>
      <c r="I202" s="86"/>
      <c r="J202" s="87"/>
      <c r="K202" s="88"/>
      <c r="L202" s="53" t="s">
        <v>129</v>
      </c>
      <c r="M202" s="254"/>
      <c r="N202" s="255"/>
      <c r="O202" s="54">
        <f t="shared" si="2"/>
        <v>0</v>
      </c>
      <c r="P202" s="74"/>
      <c r="Q202" s="74"/>
      <c r="R202" s="28"/>
    </row>
    <row r="203" spans="1:18" s="3" customFormat="1" ht="17" hidden="1">
      <c r="A203" s="25"/>
      <c r="B203" s="25"/>
      <c r="C203" s="26" t="s">
        <v>30</v>
      </c>
      <c r="D203" s="27" t="s">
        <v>289</v>
      </c>
      <c r="E203" s="28" t="s">
        <v>321</v>
      </c>
      <c r="F203" s="29" t="s">
        <v>351</v>
      </c>
      <c r="G203" s="28"/>
      <c r="H203" s="74"/>
      <c r="I203" s="86"/>
      <c r="J203" s="87"/>
      <c r="K203" s="88"/>
      <c r="L203" s="53" t="s">
        <v>129</v>
      </c>
      <c r="M203" s="254"/>
      <c r="N203" s="255"/>
      <c r="O203" s="54">
        <f t="shared" si="2"/>
        <v>0</v>
      </c>
      <c r="P203" s="74"/>
      <c r="Q203" s="74"/>
      <c r="R203" s="28"/>
    </row>
    <row r="204" spans="1:18" s="3" customFormat="1" ht="17" hidden="1">
      <c r="A204" s="25"/>
      <c r="B204" s="25"/>
      <c r="C204" s="26" t="s">
        <v>30</v>
      </c>
      <c r="D204" s="27" t="s">
        <v>289</v>
      </c>
      <c r="E204" s="28" t="s">
        <v>321</v>
      </c>
      <c r="F204" s="29" t="s">
        <v>352</v>
      </c>
      <c r="G204" s="28"/>
      <c r="H204" s="74"/>
      <c r="I204" s="86"/>
      <c r="J204" s="87"/>
      <c r="K204" s="88"/>
      <c r="L204" s="53" t="s">
        <v>129</v>
      </c>
      <c r="M204" s="254"/>
      <c r="N204" s="255"/>
      <c r="O204" s="54">
        <f t="shared" ref="O204:O263" si="3">IF(M204=0,K204*J204,M204*K204*J204)</f>
        <v>0</v>
      </c>
      <c r="P204" s="74"/>
      <c r="Q204" s="74"/>
      <c r="R204" s="28"/>
    </row>
    <row r="205" spans="1:18" s="3" customFormat="1" ht="17" hidden="1">
      <c r="A205" s="25"/>
      <c r="B205" s="25"/>
      <c r="C205" s="26" t="s">
        <v>30</v>
      </c>
      <c r="D205" s="27" t="s">
        <v>289</v>
      </c>
      <c r="E205" s="28" t="s">
        <v>321</v>
      </c>
      <c r="F205" s="29" t="s">
        <v>353</v>
      </c>
      <c r="G205" s="28"/>
      <c r="H205" s="74"/>
      <c r="I205" s="86"/>
      <c r="J205" s="87"/>
      <c r="K205" s="88"/>
      <c r="L205" s="53" t="s">
        <v>129</v>
      </c>
      <c r="M205" s="254"/>
      <c r="N205" s="255"/>
      <c r="O205" s="54">
        <f t="shared" si="3"/>
        <v>0</v>
      </c>
      <c r="P205" s="74"/>
      <c r="Q205" s="74"/>
      <c r="R205" s="28"/>
    </row>
    <row r="206" spans="1:18" s="3" customFormat="1" ht="17" hidden="1">
      <c r="A206" s="25"/>
      <c r="B206" s="25"/>
      <c r="C206" s="26" t="s">
        <v>30</v>
      </c>
      <c r="D206" s="27" t="s">
        <v>289</v>
      </c>
      <c r="E206" s="28" t="s">
        <v>354</v>
      </c>
      <c r="F206" s="29" t="s">
        <v>355</v>
      </c>
      <c r="G206" s="28"/>
      <c r="H206" s="74"/>
      <c r="I206" s="86"/>
      <c r="J206" s="87"/>
      <c r="K206" s="88"/>
      <c r="L206" s="53" t="s">
        <v>129</v>
      </c>
      <c r="M206" s="254"/>
      <c r="N206" s="255"/>
      <c r="O206" s="54">
        <f t="shared" si="3"/>
        <v>0</v>
      </c>
      <c r="P206" s="74"/>
      <c r="Q206" s="74"/>
      <c r="R206" s="28"/>
    </row>
    <row r="207" spans="1:18" s="3" customFormat="1" ht="17" hidden="1">
      <c r="A207" s="25"/>
      <c r="B207" s="25"/>
      <c r="C207" s="26" t="s">
        <v>30</v>
      </c>
      <c r="D207" s="27" t="s">
        <v>289</v>
      </c>
      <c r="E207" s="28" t="s">
        <v>354</v>
      </c>
      <c r="F207" s="29" t="s">
        <v>356</v>
      </c>
      <c r="G207" s="28"/>
      <c r="H207" s="74"/>
      <c r="I207" s="86"/>
      <c r="J207" s="87"/>
      <c r="K207" s="88"/>
      <c r="L207" s="53" t="s">
        <v>129</v>
      </c>
      <c r="M207" s="254"/>
      <c r="N207" s="255"/>
      <c r="O207" s="54">
        <f t="shared" si="3"/>
        <v>0</v>
      </c>
      <c r="P207" s="74"/>
      <c r="Q207" s="74"/>
      <c r="R207" s="28"/>
    </row>
    <row r="208" spans="1:18" s="3" customFormat="1" ht="17" hidden="1">
      <c r="A208" s="25"/>
      <c r="B208" s="25"/>
      <c r="C208" s="26" t="s">
        <v>30</v>
      </c>
      <c r="D208" s="27" t="s">
        <v>289</v>
      </c>
      <c r="E208" s="28" t="s">
        <v>354</v>
      </c>
      <c r="F208" s="29" t="s">
        <v>357</v>
      </c>
      <c r="G208" s="28"/>
      <c r="H208" s="74"/>
      <c r="I208" s="86"/>
      <c r="J208" s="87"/>
      <c r="K208" s="88"/>
      <c r="L208" s="53" t="s">
        <v>129</v>
      </c>
      <c r="M208" s="254"/>
      <c r="N208" s="255"/>
      <c r="O208" s="54">
        <f t="shared" si="3"/>
        <v>0</v>
      </c>
      <c r="P208" s="74"/>
      <c r="Q208" s="74"/>
      <c r="R208" s="28"/>
    </row>
    <row r="209" spans="1:18" s="3" customFormat="1" ht="17" hidden="1">
      <c r="A209" s="25"/>
      <c r="B209" s="25"/>
      <c r="C209" s="26" t="s">
        <v>30</v>
      </c>
      <c r="D209" s="27" t="s">
        <v>289</v>
      </c>
      <c r="E209" s="28" t="s">
        <v>358</v>
      </c>
      <c r="F209" s="29" t="s">
        <v>359</v>
      </c>
      <c r="G209" s="28"/>
      <c r="H209" s="74"/>
      <c r="I209" s="86"/>
      <c r="J209" s="87"/>
      <c r="K209" s="88"/>
      <c r="L209" s="25" t="s">
        <v>142</v>
      </c>
      <c r="M209" s="254"/>
      <c r="N209" s="255"/>
      <c r="O209" s="54">
        <f t="shared" si="3"/>
        <v>0</v>
      </c>
      <c r="P209" s="74"/>
      <c r="Q209" s="74"/>
      <c r="R209" s="28"/>
    </row>
    <row r="210" spans="1:18" s="3" customFormat="1" ht="17" hidden="1">
      <c r="A210" s="25"/>
      <c r="B210" s="25"/>
      <c r="C210" s="26" t="s">
        <v>30</v>
      </c>
      <c r="D210" s="27" t="s">
        <v>289</v>
      </c>
      <c r="E210" s="28" t="s">
        <v>358</v>
      </c>
      <c r="F210" s="29" t="s">
        <v>360</v>
      </c>
      <c r="G210" s="28"/>
      <c r="H210" s="74"/>
      <c r="I210" s="86"/>
      <c r="J210" s="87"/>
      <c r="K210" s="88"/>
      <c r="L210" s="25" t="s">
        <v>142</v>
      </c>
      <c r="M210" s="254"/>
      <c r="N210" s="255"/>
      <c r="O210" s="54">
        <f t="shared" si="3"/>
        <v>0</v>
      </c>
      <c r="P210" s="74"/>
      <c r="Q210" s="74"/>
      <c r="R210" s="28"/>
    </row>
    <row r="211" spans="1:18" s="3" customFormat="1" ht="17" hidden="1">
      <c r="A211" s="25"/>
      <c r="B211" s="25"/>
      <c r="C211" s="26" t="s">
        <v>30</v>
      </c>
      <c r="D211" s="27" t="s">
        <v>289</v>
      </c>
      <c r="E211" s="28" t="s">
        <v>361</v>
      </c>
      <c r="F211" s="28" t="s">
        <v>361</v>
      </c>
      <c r="G211" s="28"/>
      <c r="H211" s="74"/>
      <c r="I211" s="86"/>
      <c r="J211" s="87"/>
      <c r="K211" s="88"/>
      <c r="L211" s="25" t="s">
        <v>129</v>
      </c>
      <c r="M211" s="254"/>
      <c r="N211" s="255"/>
      <c r="O211" s="54">
        <f t="shared" si="3"/>
        <v>0</v>
      </c>
      <c r="P211" s="74"/>
      <c r="Q211" s="74"/>
      <c r="R211" s="28"/>
    </row>
    <row r="212" spans="1:18" s="3" customFormat="1" ht="17" hidden="1">
      <c r="A212" s="25"/>
      <c r="B212" s="25"/>
      <c r="C212" s="26" t="s">
        <v>30</v>
      </c>
      <c r="D212" s="27" t="s">
        <v>289</v>
      </c>
      <c r="E212" s="28" t="s">
        <v>362</v>
      </c>
      <c r="F212" s="29" t="s">
        <v>363</v>
      </c>
      <c r="G212" s="28"/>
      <c r="H212" s="74"/>
      <c r="I212" s="86"/>
      <c r="J212" s="87"/>
      <c r="K212" s="88"/>
      <c r="L212" s="53" t="s">
        <v>129</v>
      </c>
      <c r="M212" s="254"/>
      <c r="N212" s="255"/>
      <c r="O212" s="54">
        <f t="shared" si="3"/>
        <v>0</v>
      </c>
      <c r="P212" s="74"/>
      <c r="Q212" s="74"/>
      <c r="R212" s="28"/>
    </row>
    <row r="213" spans="1:18" s="3" customFormat="1" ht="17" hidden="1">
      <c r="A213" s="25"/>
      <c r="B213" s="25"/>
      <c r="C213" s="26" t="s">
        <v>30</v>
      </c>
      <c r="D213" s="27" t="s">
        <v>289</v>
      </c>
      <c r="E213" s="28" t="s">
        <v>362</v>
      </c>
      <c r="F213" s="29" t="s">
        <v>364</v>
      </c>
      <c r="G213" s="28"/>
      <c r="H213" s="74"/>
      <c r="I213" s="86"/>
      <c r="J213" s="87"/>
      <c r="K213" s="88"/>
      <c r="L213" s="53" t="s">
        <v>129</v>
      </c>
      <c r="M213" s="254"/>
      <c r="N213" s="255"/>
      <c r="O213" s="54">
        <f t="shared" si="3"/>
        <v>0</v>
      </c>
      <c r="P213" s="74"/>
      <c r="Q213" s="74"/>
      <c r="R213" s="28"/>
    </row>
    <row r="214" spans="1:18" s="3" customFormat="1" ht="17" hidden="1">
      <c r="A214" s="25"/>
      <c r="B214" s="25"/>
      <c r="C214" s="26" t="s">
        <v>30</v>
      </c>
      <c r="D214" s="27" t="s">
        <v>289</v>
      </c>
      <c r="E214" s="28" t="s">
        <v>362</v>
      </c>
      <c r="F214" s="29" t="s">
        <v>365</v>
      </c>
      <c r="G214" s="28"/>
      <c r="H214" s="74"/>
      <c r="I214" s="86"/>
      <c r="J214" s="87"/>
      <c r="K214" s="88"/>
      <c r="L214" s="53" t="s">
        <v>129</v>
      </c>
      <c r="M214" s="254"/>
      <c r="N214" s="255"/>
      <c r="O214" s="54">
        <f t="shared" si="3"/>
        <v>0</v>
      </c>
      <c r="P214" s="74"/>
      <c r="Q214" s="74"/>
      <c r="R214" s="28"/>
    </row>
    <row r="215" spans="1:18" s="3" customFormat="1" ht="17" hidden="1">
      <c r="A215" s="25"/>
      <c r="B215" s="25"/>
      <c r="C215" s="26" t="s">
        <v>30</v>
      </c>
      <c r="D215" s="27" t="s">
        <v>289</v>
      </c>
      <c r="E215" s="28" t="s">
        <v>362</v>
      </c>
      <c r="F215" s="29" t="s">
        <v>366</v>
      </c>
      <c r="G215" s="28"/>
      <c r="H215" s="74"/>
      <c r="I215" s="86"/>
      <c r="J215" s="87"/>
      <c r="K215" s="88"/>
      <c r="L215" s="53" t="s">
        <v>129</v>
      </c>
      <c r="M215" s="254"/>
      <c r="N215" s="255"/>
      <c r="O215" s="54">
        <f t="shared" si="3"/>
        <v>0</v>
      </c>
      <c r="P215" s="74"/>
      <c r="Q215" s="74"/>
      <c r="R215" s="28"/>
    </row>
    <row r="216" spans="1:18" s="3" customFormat="1" ht="17" hidden="1">
      <c r="A216" s="25"/>
      <c r="B216" s="25"/>
      <c r="C216" s="26" t="s">
        <v>30</v>
      </c>
      <c r="D216" s="27" t="s">
        <v>289</v>
      </c>
      <c r="E216" s="28" t="s">
        <v>362</v>
      </c>
      <c r="F216" s="29" t="s">
        <v>367</v>
      </c>
      <c r="G216" s="28"/>
      <c r="H216" s="74"/>
      <c r="I216" s="86"/>
      <c r="J216" s="87"/>
      <c r="K216" s="88"/>
      <c r="L216" s="53" t="s">
        <v>129</v>
      </c>
      <c r="M216" s="254"/>
      <c r="N216" s="255"/>
      <c r="O216" s="54">
        <f t="shared" si="3"/>
        <v>0</v>
      </c>
      <c r="P216" s="74"/>
      <c r="Q216" s="74"/>
      <c r="R216" s="28"/>
    </row>
    <row r="217" spans="1:18" s="3" customFormat="1" ht="17" hidden="1">
      <c r="A217" s="25"/>
      <c r="B217" s="25"/>
      <c r="C217" s="26" t="s">
        <v>30</v>
      </c>
      <c r="D217" s="27" t="s">
        <v>289</v>
      </c>
      <c r="E217" s="28" t="s">
        <v>362</v>
      </c>
      <c r="F217" s="29" t="s">
        <v>368</v>
      </c>
      <c r="G217" s="28"/>
      <c r="H217" s="74"/>
      <c r="I217" s="86"/>
      <c r="J217" s="87"/>
      <c r="K217" s="88"/>
      <c r="L217" s="53" t="s">
        <v>129</v>
      </c>
      <c r="M217" s="254"/>
      <c r="N217" s="255"/>
      <c r="O217" s="54">
        <f t="shared" si="3"/>
        <v>0</v>
      </c>
      <c r="P217" s="74"/>
      <c r="Q217" s="74"/>
      <c r="R217" s="28"/>
    </row>
    <row r="218" spans="1:18" s="3" customFormat="1" ht="17" hidden="1">
      <c r="A218" s="25"/>
      <c r="B218" s="25"/>
      <c r="C218" s="26" t="s">
        <v>30</v>
      </c>
      <c r="D218" s="27" t="s">
        <v>369</v>
      </c>
      <c r="E218" s="28" t="s">
        <v>370</v>
      </c>
      <c r="F218" s="258" t="s">
        <v>371</v>
      </c>
      <c r="G218" s="28"/>
      <c r="H218" s="74"/>
      <c r="I218" s="86"/>
      <c r="J218" s="87"/>
      <c r="K218" s="88"/>
      <c r="L218" s="25" t="s">
        <v>225</v>
      </c>
      <c r="M218" s="254"/>
      <c r="N218" s="255"/>
      <c r="O218" s="54">
        <f t="shared" si="3"/>
        <v>0</v>
      </c>
      <c r="P218" s="74"/>
      <c r="Q218" s="74"/>
      <c r="R218" s="28"/>
    </row>
    <row r="219" spans="1:18" s="3" customFormat="1" ht="17" hidden="1">
      <c r="A219" s="25"/>
      <c r="B219" s="25"/>
      <c r="C219" s="26" t="s">
        <v>30</v>
      </c>
      <c r="D219" s="27" t="s">
        <v>369</v>
      </c>
      <c r="E219" s="28" t="s">
        <v>370</v>
      </c>
      <c r="F219" s="258" t="s">
        <v>372</v>
      </c>
      <c r="G219" s="28"/>
      <c r="H219" s="74"/>
      <c r="I219" s="86"/>
      <c r="J219" s="87"/>
      <c r="K219" s="88"/>
      <c r="L219" s="25" t="s">
        <v>225</v>
      </c>
      <c r="M219" s="254"/>
      <c r="N219" s="255"/>
      <c r="O219" s="54">
        <f t="shared" si="3"/>
        <v>0</v>
      </c>
      <c r="P219" s="74"/>
      <c r="Q219" s="74"/>
      <c r="R219" s="28"/>
    </row>
    <row r="220" spans="1:18" s="3" customFormat="1" ht="17" hidden="1">
      <c r="A220" s="25"/>
      <c r="B220" s="25"/>
      <c r="C220" s="26" t="s">
        <v>30</v>
      </c>
      <c r="D220" s="27" t="s">
        <v>369</v>
      </c>
      <c r="E220" s="28" t="s">
        <v>370</v>
      </c>
      <c r="F220" s="258" t="s">
        <v>373</v>
      </c>
      <c r="G220" s="28"/>
      <c r="H220" s="74"/>
      <c r="I220" s="86"/>
      <c r="J220" s="87"/>
      <c r="K220" s="88"/>
      <c r="L220" s="53" t="s">
        <v>129</v>
      </c>
      <c r="M220" s="254"/>
      <c r="N220" s="255"/>
      <c r="O220" s="54">
        <f t="shared" si="3"/>
        <v>0</v>
      </c>
      <c r="P220" s="74"/>
      <c r="Q220" s="74"/>
      <c r="R220" s="28"/>
    </row>
    <row r="221" spans="1:18" s="3" customFormat="1" ht="17" hidden="1">
      <c r="A221" s="25"/>
      <c r="B221" s="25"/>
      <c r="C221" s="26" t="s">
        <v>30</v>
      </c>
      <c r="D221" s="27" t="s">
        <v>369</v>
      </c>
      <c r="E221" s="28" t="s">
        <v>370</v>
      </c>
      <c r="F221" s="29" t="s">
        <v>374</v>
      </c>
      <c r="G221" s="28"/>
      <c r="H221" s="74"/>
      <c r="I221" s="86"/>
      <c r="J221" s="87"/>
      <c r="K221" s="88"/>
      <c r="L221" s="25" t="s">
        <v>225</v>
      </c>
      <c r="M221" s="254"/>
      <c r="N221" s="255"/>
      <c r="O221" s="54">
        <f t="shared" si="3"/>
        <v>0</v>
      </c>
      <c r="P221" s="74"/>
      <c r="Q221" s="74"/>
      <c r="R221" s="28"/>
    </row>
    <row r="222" spans="1:18" s="3" customFormat="1" ht="17" hidden="1">
      <c r="A222" s="25"/>
      <c r="B222" s="25"/>
      <c r="C222" s="26" t="s">
        <v>30</v>
      </c>
      <c r="D222" s="27" t="s">
        <v>369</v>
      </c>
      <c r="E222" s="28" t="s">
        <v>370</v>
      </c>
      <c r="F222" s="29" t="s">
        <v>375</v>
      </c>
      <c r="G222" s="28"/>
      <c r="H222" s="74"/>
      <c r="I222" s="86"/>
      <c r="J222" s="87"/>
      <c r="K222" s="88"/>
      <c r="L222" s="25" t="s">
        <v>225</v>
      </c>
      <c r="M222" s="254"/>
      <c r="N222" s="255"/>
      <c r="O222" s="54">
        <f t="shared" si="3"/>
        <v>0</v>
      </c>
      <c r="P222" s="74"/>
      <c r="Q222" s="74"/>
      <c r="R222" s="28"/>
    </row>
    <row r="223" spans="1:18" s="3" customFormat="1" ht="17" hidden="1">
      <c r="A223" s="25"/>
      <c r="B223" s="25"/>
      <c r="C223" s="26" t="s">
        <v>30</v>
      </c>
      <c r="D223" s="27" t="s">
        <v>369</v>
      </c>
      <c r="E223" s="28" t="s">
        <v>370</v>
      </c>
      <c r="F223" s="29" t="s">
        <v>376</v>
      </c>
      <c r="G223" s="28"/>
      <c r="H223" s="74"/>
      <c r="I223" s="86"/>
      <c r="J223" s="87"/>
      <c r="K223" s="88"/>
      <c r="L223" s="53" t="s">
        <v>129</v>
      </c>
      <c r="M223" s="254"/>
      <c r="N223" s="255"/>
      <c r="O223" s="54">
        <f t="shared" si="3"/>
        <v>0</v>
      </c>
      <c r="P223" s="74"/>
      <c r="Q223" s="74"/>
      <c r="R223" s="28"/>
    </row>
    <row r="224" spans="1:18" s="3" customFormat="1" ht="17" hidden="1">
      <c r="A224" s="25"/>
      <c r="B224" s="25"/>
      <c r="C224" s="26" t="s">
        <v>30</v>
      </c>
      <c r="D224" s="27" t="s">
        <v>369</v>
      </c>
      <c r="E224" s="28" t="s">
        <v>370</v>
      </c>
      <c r="F224" s="28" t="s">
        <v>377</v>
      </c>
      <c r="G224" s="28"/>
      <c r="H224" s="74"/>
      <c r="I224" s="86"/>
      <c r="J224" s="87"/>
      <c r="K224" s="88"/>
      <c r="L224" s="25" t="s">
        <v>225</v>
      </c>
      <c r="M224" s="254"/>
      <c r="N224" s="255"/>
      <c r="O224" s="54">
        <f t="shared" si="3"/>
        <v>0</v>
      </c>
      <c r="P224" s="74"/>
      <c r="Q224" s="74"/>
      <c r="R224" s="28"/>
    </row>
    <row r="225" spans="1:18" s="3" customFormat="1" ht="17" hidden="1">
      <c r="A225" s="25"/>
      <c r="B225" s="25"/>
      <c r="C225" s="26" t="s">
        <v>30</v>
      </c>
      <c r="D225" s="27" t="s">
        <v>369</v>
      </c>
      <c r="E225" s="28" t="s">
        <v>370</v>
      </c>
      <c r="F225" s="28" t="s">
        <v>378</v>
      </c>
      <c r="G225" s="28"/>
      <c r="H225" s="74"/>
      <c r="I225" s="86"/>
      <c r="J225" s="87"/>
      <c r="K225" s="88"/>
      <c r="L225" s="25" t="s">
        <v>225</v>
      </c>
      <c r="M225" s="254"/>
      <c r="N225" s="255"/>
      <c r="O225" s="54">
        <f t="shared" si="3"/>
        <v>0</v>
      </c>
      <c r="P225" s="74"/>
      <c r="Q225" s="74"/>
      <c r="R225" s="28"/>
    </row>
    <row r="226" spans="1:18" s="3" customFormat="1" ht="17" hidden="1">
      <c r="A226" s="25"/>
      <c r="B226" s="25"/>
      <c r="C226" s="26" t="s">
        <v>30</v>
      </c>
      <c r="D226" s="27" t="s">
        <v>369</v>
      </c>
      <c r="E226" s="28" t="s">
        <v>370</v>
      </c>
      <c r="F226" s="28" t="s">
        <v>379</v>
      </c>
      <c r="G226" s="28"/>
      <c r="H226" s="74"/>
      <c r="I226" s="86"/>
      <c r="J226" s="87"/>
      <c r="K226" s="88"/>
      <c r="L226" s="25" t="s">
        <v>225</v>
      </c>
      <c r="M226" s="254"/>
      <c r="N226" s="255"/>
      <c r="O226" s="54">
        <f t="shared" si="3"/>
        <v>0</v>
      </c>
      <c r="P226" s="74"/>
      <c r="Q226" s="74"/>
      <c r="R226" s="28"/>
    </row>
    <row r="227" spans="1:18" s="3" customFormat="1" ht="17" hidden="1">
      <c r="A227" s="25"/>
      <c r="B227" s="25"/>
      <c r="C227" s="26" t="s">
        <v>30</v>
      </c>
      <c r="D227" s="27" t="s">
        <v>369</v>
      </c>
      <c r="E227" s="28" t="s">
        <v>370</v>
      </c>
      <c r="F227" s="29" t="s">
        <v>380</v>
      </c>
      <c r="G227" s="28"/>
      <c r="H227" s="74"/>
      <c r="I227" s="86"/>
      <c r="J227" s="87"/>
      <c r="K227" s="88"/>
      <c r="L227" s="53" t="s">
        <v>129</v>
      </c>
      <c r="M227" s="254"/>
      <c r="N227" s="255"/>
      <c r="O227" s="54">
        <f t="shared" si="3"/>
        <v>0</v>
      </c>
      <c r="P227" s="74"/>
      <c r="Q227" s="74"/>
      <c r="R227" s="28"/>
    </row>
    <row r="228" spans="1:18" s="3" customFormat="1" ht="17" hidden="1">
      <c r="A228" s="25"/>
      <c r="B228" s="25"/>
      <c r="C228" s="26" t="s">
        <v>30</v>
      </c>
      <c r="D228" s="27" t="s">
        <v>369</v>
      </c>
      <c r="E228" s="28" t="s">
        <v>370</v>
      </c>
      <c r="F228" s="29" t="s">
        <v>381</v>
      </c>
      <c r="G228" s="28"/>
      <c r="H228" s="74"/>
      <c r="I228" s="86"/>
      <c r="J228" s="87"/>
      <c r="K228" s="88"/>
      <c r="L228" s="53" t="s">
        <v>129</v>
      </c>
      <c r="M228" s="254"/>
      <c r="N228" s="255"/>
      <c r="O228" s="54">
        <f t="shared" si="3"/>
        <v>0</v>
      </c>
      <c r="P228" s="74"/>
      <c r="Q228" s="74"/>
      <c r="R228" s="28"/>
    </row>
    <row r="229" spans="1:18" s="3" customFormat="1" ht="17" hidden="1">
      <c r="A229" s="25"/>
      <c r="B229" s="25"/>
      <c r="C229" s="26" t="s">
        <v>30</v>
      </c>
      <c r="D229" s="27" t="s">
        <v>369</v>
      </c>
      <c r="E229" s="28" t="s">
        <v>370</v>
      </c>
      <c r="F229" s="29" t="s">
        <v>382</v>
      </c>
      <c r="G229" s="28"/>
      <c r="H229" s="74"/>
      <c r="I229" s="86"/>
      <c r="J229" s="87"/>
      <c r="K229" s="88"/>
      <c r="L229" s="25" t="s">
        <v>225</v>
      </c>
      <c r="M229" s="254"/>
      <c r="N229" s="255"/>
      <c r="O229" s="54">
        <f t="shared" si="3"/>
        <v>0</v>
      </c>
      <c r="P229" s="74"/>
      <c r="Q229" s="74"/>
      <c r="R229" s="28"/>
    </row>
    <row r="230" spans="1:18" s="3" customFormat="1" ht="17" hidden="1">
      <c r="A230" s="25"/>
      <c r="B230" s="25"/>
      <c r="C230" s="26" t="s">
        <v>30</v>
      </c>
      <c r="D230" s="27" t="s">
        <v>369</v>
      </c>
      <c r="E230" s="28" t="s">
        <v>370</v>
      </c>
      <c r="F230" s="253" t="s">
        <v>383</v>
      </c>
      <c r="G230" s="28"/>
      <c r="H230" s="74"/>
      <c r="I230" s="86"/>
      <c r="J230" s="87"/>
      <c r="K230" s="88"/>
      <c r="L230" s="53" t="s">
        <v>129</v>
      </c>
      <c r="M230" s="254"/>
      <c r="N230" s="255"/>
      <c r="O230" s="54">
        <f t="shared" si="3"/>
        <v>0</v>
      </c>
      <c r="P230" s="74"/>
      <c r="Q230" s="74"/>
      <c r="R230" s="28"/>
    </row>
    <row r="231" spans="1:18" s="3" customFormat="1" ht="17" hidden="1">
      <c r="A231" s="25"/>
      <c r="B231" s="25"/>
      <c r="C231" s="26" t="s">
        <v>30</v>
      </c>
      <c r="D231" s="27" t="s">
        <v>369</v>
      </c>
      <c r="E231" s="28" t="s">
        <v>370</v>
      </c>
      <c r="F231" s="29" t="s">
        <v>384</v>
      </c>
      <c r="G231" s="28"/>
      <c r="H231" s="74"/>
      <c r="I231" s="86"/>
      <c r="J231" s="87"/>
      <c r="K231" s="88"/>
      <c r="L231" s="53" t="s">
        <v>129</v>
      </c>
      <c r="M231" s="254"/>
      <c r="N231" s="255"/>
      <c r="O231" s="54">
        <f t="shared" si="3"/>
        <v>0</v>
      </c>
      <c r="P231" s="74"/>
      <c r="Q231" s="74"/>
      <c r="R231" s="28"/>
    </row>
    <row r="232" spans="1:18" s="3" customFormat="1" ht="17" hidden="1">
      <c r="A232" s="25"/>
      <c r="B232" s="25"/>
      <c r="C232" s="26" t="s">
        <v>30</v>
      </c>
      <c r="D232" s="27" t="s">
        <v>369</v>
      </c>
      <c r="E232" s="28" t="s">
        <v>385</v>
      </c>
      <c r="F232" s="29" t="s">
        <v>386</v>
      </c>
      <c r="G232" s="28"/>
      <c r="H232" s="74"/>
      <c r="I232" s="86"/>
      <c r="J232" s="87"/>
      <c r="K232" s="88"/>
      <c r="L232" s="53" t="s">
        <v>129</v>
      </c>
      <c r="M232" s="254"/>
      <c r="N232" s="255"/>
      <c r="O232" s="54">
        <f t="shared" si="3"/>
        <v>0</v>
      </c>
      <c r="P232" s="74"/>
      <c r="Q232" s="74"/>
      <c r="R232" s="28"/>
    </row>
    <row r="233" spans="1:18" s="3" customFormat="1" ht="17" hidden="1">
      <c r="A233" s="25"/>
      <c r="B233" s="25"/>
      <c r="C233" s="26" t="s">
        <v>30</v>
      </c>
      <c r="D233" s="27" t="s">
        <v>369</v>
      </c>
      <c r="E233" s="28" t="s">
        <v>385</v>
      </c>
      <c r="F233" s="29" t="s">
        <v>387</v>
      </c>
      <c r="G233" s="28"/>
      <c r="H233" s="74"/>
      <c r="I233" s="86"/>
      <c r="J233" s="87"/>
      <c r="K233" s="88"/>
      <c r="L233" s="53" t="s">
        <v>129</v>
      </c>
      <c r="M233" s="254"/>
      <c r="N233" s="255"/>
      <c r="O233" s="54">
        <f t="shared" si="3"/>
        <v>0</v>
      </c>
      <c r="P233" s="74"/>
      <c r="Q233" s="74"/>
      <c r="R233" s="28"/>
    </row>
    <row r="234" spans="1:18" s="3" customFormat="1" ht="17" hidden="1">
      <c r="A234" s="25"/>
      <c r="B234" s="25"/>
      <c r="C234" s="26" t="s">
        <v>30</v>
      </c>
      <c r="D234" s="27" t="s">
        <v>369</v>
      </c>
      <c r="E234" s="28" t="s">
        <v>385</v>
      </c>
      <c r="F234" s="29" t="s">
        <v>388</v>
      </c>
      <c r="G234" s="28"/>
      <c r="H234" s="74"/>
      <c r="I234" s="86"/>
      <c r="J234" s="87"/>
      <c r="K234" s="88"/>
      <c r="L234" s="53" t="s">
        <v>129</v>
      </c>
      <c r="M234" s="254"/>
      <c r="N234" s="255"/>
      <c r="O234" s="54">
        <f t="shared" si="3"/>
        <v>0</v>
      </c>
      <c r="P234" s="74"/>
      <c r="Q234" s="74"/>
      <c r="R234" s="28"/>
    </row>
    <row r="235" spans="1:18" s="3" customFormat="1" ht="17" hidden="1">
      <c r="A235" s="25"/>
      <c r="B235" s="25"/>
      <c r="C235" s="26" t="s">
        <v>30</v>
      </c>
      <c r="D235" s="27" t="s">
        <v>389</v>
      </c>
      <c r="E235" s="28" t="s">
        <v>390</v>
      </c>
      <c r="F235" s="29" t="s">
        <v>391</v>
      </c>
      <c r="G235" s="28"/>
      <c r="H235" s="74"/>
      <c r="I235" s="86"/>
      <c r="J235" s="87"/>
      <c r="K235" s="88"/>
      <c r="L235" s="53" t="s">
        <v>392</v>
      </c>
      <c r="M235" s="254"/>
      <c r="N235" s="255"/>
      <c r="O235" s="54">
        <f t="shared" si="3"/>
        <v>0</v>
      </c>
      <c r="P235" s="74"/>
      <c r="Q235" s="74"/>
      <c r="R235" s="28"/>
    </row>
    <row r="236" spans="1:18" s="3" customFormat="1" ht="17" hidden="1">
      <c r="A236" s="25"/>
      <c r="B236" s="25"/>
      <c r="C236" s="26" t="s">
        <v>30</v>
      </c>
      <c r="D236" s="27" t="s">
        <v>389</v>
      </c>
      <c r="E236" s="28" t="s">
        <v>390</v>
      </c>
      <c r="F236" s="160" t="s">
        <v>393</v>
      </c>
      <c r="G236" s="28"/>
      <c r="H236" s="74"/>
      <c r="I236" s="86"/>
      <c r="J236" s="87"/>
      <c r="K236" s="88"/>
      <c r="L236" s="53" t="s">
        <v>392</v>
      </c>
      <c r="M236" s="254"/>
      <c r="N236" s="255"/>
      <c r="O236" s="54">
        <f t="shared" si="3"/>
        <v>0</v>
      </c>
      <c r="P236" s="74"/>
      <c r="Q236" s="74"/>
      <c r="R236" s="28"/>
    </row>
    <row r="237" spans="1:18" s="3" customFormat="1" ht="17" hidden="1">
      <c r="A237" s="25"/>
      <c r="B237" s="25"/>
      <c r="C237" s="26" t="s">
        <v>30</v>
      </c>
      <c r="D237" s="27" t="s">
        <v>389</v>
      </c>
      <c r="E237" s="28" t="s">
        <v>390</v>
      </c>
      <c r="F237" s="29" t="s">
        <v>394</v>
      </c>
      <c r="G237" s="28"/>
      <c r="H237" s="74"/>
      <c r="I237" s="86"/>
      <c r="J237" s="87"/>
      <c r="K237" s="88"/>
      <c r="L237" s="25" t="s">
        <v>392</v>
      </c>
      <c r="M237" s="254"/>
      <c r="N237" s="255"/>
      <c r="O237" s="54">
        <f t="shared" si="3"/>
        <v>0</v>
      </c>
      <c r="P237" s="74"/>
      <c r="Q237" s="74"/>
      <c r="R237" s="28"/>
    </row>
    <row r="238" spans="1:18" s="3" customFormat="1" ht="17" hidden="1">
      <c r="A238" s="25"/>
      <c r="B238" s="25"/>
      <c r="C238" s="26" t="s">
        <v>30</v>
      </c>
      <c r="D238" s="27" t="s">
        <v>389</v>
      </c>
      <c r="E238" s="28" t="s">
        <v>390</v>
      </c>
      <c r="F238" s="29" t="s">
        <v>395</v>
      </c>
      <c r="G238" s="28"/>
      <c r="H238" s="74"/>
      <c r="I238" s="86"/>
      <c r="J238" s="87"/>
      <c r="K238" s="88"/>
      <c r="L238" s="25" t="s">
        <v>392</v>
      </c>
      <c r="M238" s="254"/>
      <c r="N238" s="255"/>
      <c r="O238" s="54">
        <f t="shared" si="3"/>
        <v>0</v>
      </c>
      <c r="P238" s="74"/>
      <c r="Q238" s="74"/>
      <c r="R238" s="28"/>
    </row>
    <row r="239" spans="1:18" s="3" customFormat="1" ht="17" hidden="1">
      <c r="A239" s="25"/>
      <c r="B239" s="25"/>
      <c r="C239" s="26" t="s">
        <v>30</v>
      </c>
      <c r="D239" s="27" t="s">
        <v>389</v>
      </c>
      <c r="E239" s="28" t="s">
        <v>390</v>
      </c>
      <c r="F239" s="29" t="s">
        <v>396</v>
      </c>
      <c r="G239" s="28"/>
      <c r="H239" s="74"/>
      <c r="I239" s="86"/>
      <c r="J239" s="87"/>
      <c r="K239" s="88"/>
      <c r="L239" s="25" t="s">
        <v>392</v>
      </c>
      <c r="M239" s="254"/>
      <c r="N239" s="255"/>
      <c r="O239" s="54">
        <f t="shared" si="3"/>
        <v>0</v>
      </c>
      <c r="P239" s="74"/>
      <c r="Q239" s="74"/>
      <c r="R239" s="28"/>
    </row>
    <row r="240" spans="1:18" s="3" customFormat="1" ht="17" hidden="1">
      <c r="A240" s="25"/>
      <c r="B240" s="25"/>
      <c r="C240" s="26" t="s">
        <v>30</v>
      </c>
      <c r="D240" s="27" t="s">
        <v>389</v>
      </c>
      <c r="E240" s="28" t="s">
        <v>390</v>
      </c>
      <c r="F240" s="29" t="s">
        <v>397</v>
      </c>
      <c r="G240" s="28"/>
      <c r="H240" s="74"/>
      <c r="I240" s="86"/>
      <c r="J240" s="87"/>
      <c r="K240" s="88"/>
      <c r="L240" s="53" t="s">
        <v>392</v>
      </c>
      <c r="M240" s="254"/>
      <c r="N240" s="255"/>
      <c r="O240" s="54">
        <f t="shared" si="3"/>
        <v>0</v>
      </c>
      <c r="P240" s="74"/>
      <c r="Q240" s="74"/>
      <c r="R240" s="28"/>
    </row>
    <row r="241" spans="1:18" s="3" customFormat="1" ht="17" hidden="1">
      <c r="A241" s="25"/>
      <c r="B241" s="25"/>
      <c r="C241" s="26" t="s">
        <v>30</v>
      </c>
      <c r="D241" s="27" t="s">
        <v>389</v>
      </c>
      <c r="E241" s="28" t="s">
        <v>390</v>
      </c>
      <c r="F241" s="29" t="s">
        <v>398</v>
      </c>
      <c r="G241" s="28"/>
      <c r="H241" s="74"/>
      <c r="I241" s="86"/>
      <c r="J241" s="87"/>
      <c r="K241" s="88"/>
      <c r="L241" s="53" t="s">
        <v>392</v>
      </c>
      <c r="M241" s="254"/>
      <c r="N241" s="255"/>
      <c r="O241" s="54">
        <f t="shared" si="3"/>
        <v>0</v>
      </c>
      <c r="P241" s="74"/>
      <c r="Q241" s="74"/>
      <c r="R241" s="28"/>
    </row>
    <row r="242" spans="1:18" s="3" customFormat="1" ht="17" hidden="1">
      <c r="A242" s="25"/>
      <c r="B242" s="25"/>
      <c r="C242" s="26" t="s">
        <v>30</v>
      </c>
      <c r="D242" s="27" t="s">
        <v>389</v>
      </c>
      <c r="E242" s="28" t="s">
        <v>390</v>
      </c>
      <c r="F242" s="29" t="s">
        <v>399</v>
      </c>
      <c r="G242" s="28"/>
      <c r="H242" s="74"/>
      <c r="I242" s="86"/>
      <c r="J242" s="87"/>
      <c r="K242" s="88"/>
      <c r="L242" s="53" t="s">
        <v>392</v>
      </c>
      <c r="M242" s="254"/>
      <c r="N242" s="255"/>
      <c r="O242" s="54">
        <f t="shared" si="3"/>
        <v>0</v>
      </c>
      <c r="P242" s="74"/>
      <c r="Q242" s="74"/>
      <c r="R242" s="28"/>
    </row>
    <row r="243" spans="1:18" s="3" customFormat="1" ht="17" hidden="1">
      <c r="A243" s="25"/>
      <c r="B243" s="25"/>
      <c r="C243" s="26" t="s">
        <v>30</v>
      </c>
      <c r="D243" s="27" t="s">
        <v>389</v>
      </c>
      <c r="E243" s="28" t="s">
        <v>390</v>
      </c>
      <c r="F243" s="29" t="s">
        <v>400</v>
      </c>
      <c r="G243" s="28"/>
      <c r="H243" s="74"/>
      <c r="I243" s="86"/>
      <c r="J243" s="87"/>
      <c r="K243" s="88"/>
      <c r="L243" s="53" t="s">
        <v>129</v>
      </c>
      <c r="M243" s="254"/>
      <c r="N243" s="255"/>
      <c r="O243" s="54">
        <f t="shared" si="3"/>
        <v>0</v>
      </c>
      <c r="P243" s="74"/>
      <c r="Q243" s="74"/>
      <c r="R243" s="28"/>
    </row>
    <row r="244" spans="1:18" s="3" customFormat="1" ht="17" hidden="1">
      <c r="A244" s="25"/>
      <c r="B244" s="25"/>
      <c r="C244" s="26" t="s">
        <v>30</v>
      </c>
      <c r="D244" s="27" t="s">
        <v>389</v>
      </c>
      <c r="E244" s="28" t="s">
        <v>390</v>
      </c>
      <c r="F244" s="29" t="s">
        <v>401</v>
      </c>
      <c r="G244" s="28"/>
      <c r="H244" s="74"/>
      <c r="I244" s="86"/>
      <c r="J244" s="87"/>
      <c r="K244" s="88"/>
      <c r="L244" s="53" t="s">
        <v>129</v>
      </c>
      <c r="M244" s="254"/>
      <c r="N244" s="255"/>
      <c r="O244" s="54">
        <f t="shared" si="3"/>
        <v>0</v>
      </c>
      <c r="P244" s="74"/>
      <c r="Q244" s="74"/>
      <c r="R244" s="28"/>
    </row>
    <row r="245" spans="1:18" s="3" customFormat="1" ht="17" hidden="1">
      <c r="A245" s="25"/>
      <c r="B245" s="25"/>
      <c r="C245" s="26" t="s">
        <v>30</v>
      </c>
      <c r="D245" s="27" t="s">
        <v>389</v>
      </c>
      <c r="E245" s="28" t="s">
        <v>390</v>
      </c>
      <c r="F245" s="29" t="s">
        <v>402</v>
      </c>
      <c r="G245" s="28"/>
      <c r="H245" s="74"/>
      <c r="I245" s="86"/>
      <c r="J245" s="87"/>
      <c r="K245" s="88"/>
      <c r="L245" s="53" t="s">
        <v>129</v>
      </c>
      <c r="M245" s="254"/>
      <c r="N245" s="255"/>
      <c r="O245" s="54">
        <f t="shared" si="3"/>
        <v>0</v>
      </c>
      <c r="P245" s="74"/>
      <c r="Q245" s="74"/>
      <c r="R245" s="28"/>
    </row>
    <row r="246" spans="1:18" s="3" customFormat="1" ht="17" hidden="1">
      <c r="A246" s="25"/>
      <c r="B246" s="25"/>
      <c r="C246" s="26" t="s">
        <v>30</v>
      </c>
      <c r="D246" s="27" t="s">
        <v>389</v>
      </c>
      <c r="E246" s="28" t="s">
        <v>390</v>
      </c>
      <c r="F246" s="29" t="s">
        <v>403</v>
      </c>
      <c r="G246" s="28"/>
      <c r="H246" s="74"/>
      <c r="I246" s="86"/>
      <c r="J246" s="87"/>
      <c r="K246" s="88"/>
      <c r="L246" s="53" t="s">
        <v>129</v>
      </c>
      <c r="M246" s="254"/>
      <c r="N246" s="255"/>
      <c r="O246" s="54">
        <f t="shared" si="3"/>
        <v>0</v>
      </c>
      <c r="P246" s="74"/>
      <c r="Q246" s="74"/>
      <c r="R246" s="28"/>
    </row>
    <row r="247" spans="1:18" s="3" customFormat="1" ht="17" hidden="1">
      <c r="A247" s="25"/>
      <c r="B247" s="25"/>
      <c r="C247" s="26" t="s">
        <v>30</v>
      </c>
      <c r="D247" s="27" t="s">
        <v>389</v>
      </c>
      <c r="E247" s="28" t="s">
        <v>390</v>
      </c>
      <c r="F247" s="29" t="s">
        <v>404</v>
      </c>
      <c r="G247" s="28"/>
      <c r="H247" s="74"/>
      <c r="I247" s="86"/>
      <c r="J247" s="87"/>
      <c r="K247" s="88"/>
      <c r="L247" s="53" t="s">
        <v>129</v>
      </c>
      <c r="M247" s="254"/>
      <c r="N247" s="255"/>
      <c r="O247" s="54">
        <f t="shared" si="3"/>
        <v>0</v>
      </c>
      <c r="P247" s="74"/>
      <c r="Q247" s="74"/>
      <c r="R247" s="28"/>
    </row>
    <row r="248" spans="1:18" s="3" customFormat="1" ht="17" hidden="1">
      <c r="A248" s="25"/>
      <c r="B248" s="25"/>
      <c r="C248" s="26" t="s">
        <v>30</v>
      </c>
      <c r="D248" s="27" t="s">
        <v>389</v>
      </c>
      <c r="E248" s="28" t="s">
        <v>390</v>
      </c>
      <c r="F248" s="29" t="s">
        <v>405</v>
      </c>
      <c r="G248" s="28"/>
      <c r="H248" s="74"/>
      <c r="I248" s="86"/>
      <c r="J248" s="87"/>
      <c r="K248" s="88"/>
      <c r="L248" s="53" t="s">
        <v>129</v>
      </c>
      <c r="M248" s="254"/>
      <c r="N248" s="255"/>
      <c r="O248" s="54">
        <f t="shared" si="3"/>
        <v>0</v>
      </c>
      <c r="P248" s="74"/>
      <c r="Q248" s="74"/>
      <c r="R248" s="28"/>
    </row>
    <row r="249" spans="1:18" s="3" customFormat="1" ht="17" hidden="1">
      <c r="A249" s="25"/>
      <c r="B249" s="25"/>
      <c r="C249" s="26" t="s">
        <v>30</v>
      </c>
      <c r="D249" s="27" t="s">
        <v>389</v>
      </c>
      <c r="E249" s="28" t="s">
        <v>390</v>
      </c>
      <c r="F249" s="29" t="s">
        <v>406</v>
      </c>
      <c r="G249" s="28"/>
      <c r="H249" s="74"/>
      <c r="I249" s="86"/>
      <c r="J249" s="87"/>
      <c r="K249" s="88"/>
      <c r="L249" s="53" t="s">
        <v>129</v>
      </c>
      <c r="M249" s="254"/>
      <c r="N249" s="255"/>
      <c r="O249" s="54">
        <f t="shared" si="3"/>
        <v>0</v>
      </c>
      <c r="P249" s="74"/>
      <c r="Q249" s="74"/>
      <c r="R249" s="28"/>
    </row>
    <row r="250" spans="1:18" s="3" customFormat="1" ht="17" hidden="1">
      <c r="A250" s="25"/>
      <c r="B250" s="25"/>
      <c r="C250" s="26" t="s">
        <v>30</v>
      </c>
      <c r="D250" s="27" t="s">
        <v>389</v>
      </c>
      <c r="E250" s="28" t="s">
        <v>390</v>
      </c>
      <c r="F250" s="29" t="s">
        <v>407</v>
      </c>
      <c r="G250" s="28"/>
      <c r="H250" s="74"/>
      <c r="I250" s="86"/>
      <c r="J250" s="87"/>
      <c r="K250" s="88"/>
      <c r="L250" s="53" t="s">
        <v>129</v>
      </c>
      <c r="M250" s="254"/>
      <c r="N250" s="255"/>
      <c r="O250" s="54">
        <f t="shared" si="3"/>
        <v>0</v>
      </c>
      <c r="P250" s="74"/>
      <c r="Q250" s="74"/>
      <c r="R250" s="28"/>
    </row>
    <row r="251" spans="1:18" s="3" customFormat="1" ht="17" hidden="1">
      <c r="A251" s="25"/>
      <c r="B251" s="25"/>
      <c r="C251" s="26" t="s">
        <v>30</v>
      </c>
      <c r="D251" s="27" t="s">
        <v>389</v>
      </c>
      <c r="E251" s="28" t="s">
        <v>390</v>
      </c>
      <c r="F251" s="29" t="s">
        <v>408</v>
      </c>
      <c r="G251" s="28"/>
      <c r="H251" s="74"/>
      <c r="I251" s="86"/>
      <c r="J251" s="87"/>
      <c r="K251" s="88"/>
      <c r="L251" s="53" t="s">
        <v>129</v>
      </c>
      <c r="M251" s="254"/>
      <c r="N251" s="255"/>
      <c r="O251" s="54">
        <f t="shared" si="3"/>
        <v>0</v>
      </c>
      <c r="P251" s="74"/>
      <c r="Q251" s="74"/>
      <c r="R251" s="28"/>
    </row>
    <row r="252" spans="1:18" s="3" customFormat="1" ht="17" hidden="1">
      <c r="A252" s="25"/>
      <c r="B252" s="25"/>
      <c r="C252" s="26" t="s">
        <v>30</v>
      </c>
      <c r="D252" s="27" t="s">
        <v>389</v>
      </c>
      <c r="E252" s="28" t="s">
        <v>409</v>
      </c>
      <c r="F252" s="29" t="s">
        <v>410</v>
      </c>
      <c r="G252" s="28"/>
      <c r="H252" s="74"/>
      <c r="I252" s="86"/>
      <c r="J252" s="87"/>
      <c r="K252" s="88"/>
      <c r="L252" s="53" t="s">
        <v>294</v>
      </c>
      <c r="M252" s="205"/>
      <c r="N252" s="53" t="s">
        <v>102</v>
      </c>
      <c r="O252" s="54">
        <f t="shared" si="3"/>
        <v>0</v>
      </c>
      <c r="P252" s="74"/>
      <c r="Q252" s="74"/>
      <c r="R252" s="28"/>
    </row>
    <row r="253" spans="1:18" s="3" customFormat="1" ht="17" hidden="1">
      <c r="A253" s="25"/>
      <c r="B253" s="25"/>
      <c r="C253" s="26" t="s">
        <v>30</v>
      </c>
      <c r="D253" s="27" t="s">
        <v>389</v>
      </c>
      <c r="E253" s="28" t="s">
        <v>409</v>
      </c>
      <c r="F253" s="29" t="s">
        <v>411</v>
      </c>
      <c r="G253" s="28"/>
      <c r="H253" s="74"/>
      <c r="I253" s="86"/>
      <c r="J253" s="87"/>
      <c r="K253" s="88"/>
      <c r="L253" s="53" t="s">
        <v>294</v>
      </c>
      <c r="M253" s="205"/>
      <c r="N253" s="53" t="s">
        <v>102</v>
      </c>
      <c r="O253" s="54">
        <f t="shared" si="3"/>
        <v>0</v>
      </c>
      <c r="P253" s="74"/>
      <c r="Q253" s="74"/>
      <c r="R253" s="28"/>
    </row>
    <row r="254" spans="1:18" s="3" customFormat="1" ht="17" hidden="1">
      <c r="A254" s="25"/>
      <c r="B254" s="25"/>
      <c r="C254" s="26" t="s">
        <v>30</v>
      </c>
      <c r="D254" s="27" t="s">
        <v>389</v>
      </c>
      <c r="E254" s="28" t="s">
        <v>409</v>
      </c>
      <c r="F254" s="29" t="s">
        <v>412</v>
      </c>
      <c r="G254" s="28"/>
      <c r="H254" s="74"/>
      <c r="I254" s="86"/>
      <c r="J254" s="87"/>
      <c r="K254" s="88"/>
      <c r="L254" s="53" t="s">
        <v>294</v>
      </c>
      <c r="M254" s="205"/>
      <c r="N254" s="53" t="s">
        <v>102</v>
      </c>
      <c r="O254" s="54">
        <f t="shared" si="3"/>
        <v>0</v>
      </c>
      <c r="P254" s="74"/>
      <c r="Q254" s="74"/>
      <c r="R254" s="28"/>
    </row>
    <row r="255" spans="1:18" s="3" customFormat="1" ht="17" hidden="1">
      <c r="A255" s="25"/>
      <c r="B255" s="25"/>
      <c r="C255" s="26" t="s">
        <v>30</v>
      </c>
      <c r="D255" s="27" t="s">
        <v>389</v>
      </c>
      <c r="E255" s="28" t="s">
        <v>409</v>
      </c>
      <c r="F255" s="29" t="s">
        <v>413</v>
      </c>
      <c r="G255" s="28"/>
      <c r="H255" s="74"/>
      <c r="I255" s="86"/>
      <c r="J255" s="87"/>
      <c r="K255" s="88"/>
      <c r="L255" s="53" t="s">
        <v>294</v>
      </c>
      <c r="M255" s="205"/>
      <c r="N255" s="53" t="s">
        <v>102</v>
      </c>
      <c r="O255" s="54">
        <f t="shared" si="3"/>
        <v>0</v>
      </c>
      <c r="P255" s="74"/>
      <c r="Q255" s="74"/>
      <c r="R255" s="28"/>
    </row>
    <row r="256" spans="1:18" s="3" customFormat="1" ht="17" hidden="1">
      <c r="A256" s="25"/>
      <c r="B256" s="25"/>
      <c r="C256" s="26" t="s">
        <v>30</v>
      </c>
      <c r="D256" s="27" t="s">
        <v>389</v>
      </c>
      <c r="E256" s="28" t="s">
        <v>409</v>
      </c>
      <c r="F256" s="29" t="s">
        <v>414</v>
      </c>
      <c r="G256" s="28"/>
      <c r="H256" s="74"/>
      <c r="I256" s="86"/>
      <c r="J256" s="87"/>
      <c r="K256" s="88"/>
      <c r="L256" s="53" t="s">
        <v>294</v>
      </c>
      <c r="M256" s="205"/>
      <c r="N256" s="53" t="s">
        <v>102</v>
      </c>
      <c r="O256" s="54">
        <f t="shared" si="3"/>
        <v>0</v>
      </c>
      <c r="P256" s="74"/>
      <c r="Q256" s="74"/>
      <c r="R256" s="28"/>
    </row>
    <row r="257" spans="1:18" s="3" customFormat="1" ht="17" hidden="1">
      <c r="A257" s="25"/>
      <c r="B257" s="25"/>
      <c r="C257" s="26" t="s">
        <v>30</v>
      </c>
      <c r="D257" s="27" t="s">
        <v>389</v>
      </c>
      <c r="E257" s="28" t="s">
        <v>409</v>
      </c>
      <c r="F257" s="29" t="s">
        <v>415</v>
      </c>
      <c r="G257" s="28"/>
      <c r="H257" s="74"/>
      <c r="I257" s="86"/>
      <c r="J257" s="87"/>
      <c r="K257" s="88"/>
      <c r="L257" s="53" t="s">
        <v>294</v>
      </c>
      <c r="M257" s="205"/>
      <c r="N257" s="53" t="s">
        <v>102</v>
      </c>
      <c r="O257" s="54">
        <f t="shared" si="3"/>
        <v>0</v>
      </c>
      <c r="P257" s="74"/>
      <c r="Q257" s="74"/>
      <c r="R257" s="28"/>
    </row>
    <row r="258" spans="1:18" s="3" customFormat="1" ht="17" hidden="1">
      <c r="A258" s="25"/>
      <c r="B258" s="25"/>
      <c r="C258" s="26" t="s">
        <v>30</v>
      </c>
      <c r="D258" s="27" t="s">
        <v>389</v>
      </c>
      <c r="E258" s="28" t="s">
        <v>409</v>
      </c>
      <c r="F258" s="29" t="s">
        <v>416</v>
      </c>
      <c r="G258" s="28"/>
      <c r="H258" s="74"/>
      <c r="I258" s="86"/>
      <c r="J258" s="87"/>
      <c r="K258" s="88"/>
      <c r="L258" s="53" t="s">
        <v>294</v>
      </c>
      <c r="M258" s="205"/>
      <c r="N258" s="53" t="s">
        <v>102</v>
      </c>
      <c r="O258" s="54">
        <f t="shared" si="3"/>
        <v>0</v>
      </c>
      <c r="P258" s="74"/>
      <c r="Q258" s="74"/>
      <c r="R258" s="28"/>
    </row>
    <row r="259" spans="1:18" s="3" customFormat="1" ht="17" hidden="1">
      <c r="A259" s="25"/>
      <c r="B259" s="25"/>
      <c r="C259" s="26" t="s">
        <v>30</v>
      </c>
      <c r="D259" s="27" t="s">
        <v>389</v>
      </c>
      <c r="E259" s="28" t="s">
        <v>409</v>
      </c>
      <c r="F259" s="29" t="s">
        <v>417</v>
      </c>
      <c r="G259" s="28"/>
      <c r="H259" s="74"/>
      <c r="I259" s="86"/>
      <c r="J259" s="87"/>
      <c r="K259" s="88"/>
      <c r="L259" s="53" t="s">
        <v>294</v>
      </c>
      <c r="M259" s="205"/>
      <c r="N259" s="53" t="s">
        <v>102</v>
      </c>
      <c r="O259" s="54">
        <f t="shared" si="3"/>
        <v>0</v>
      </c>
      <c r="P259" s="74"/>
      <c r="Q259" s="74"/>
      <c r="R259" s="28"/>
    </row>
    <row r="260" spans="1:18" s="3" customFormat="1" ht="17" hidden="1">
      <c r="A260" s="25"/>
      <c r="B260" s="25"/>
      <c r="C260" s="26" t="s">
        <v>30</v>
      </c>
      <c r="D260" s="27" t="s">
        <v>389</v>
      </c>
      <c r="E260" s="28" t="s">
        <v>418</v>
      </c>
      <c r="F260" s="28" t="s">
        <v>418</v>
      </c>
      <c r="G260" s="28"/>
      <c r="H260" s="74"/>
      <c r="I260" s="86"/>
      <c r="J260" s="87"/>
      <c r="K260" s="88"/>
      <c r="L260" s="53" t="s">
        <v>294</v>
      </c>
      <c r="M260" s="205"/>
      <c r="N260" s="53" t="s">
        <v>102</v>
      </c>
      <c r="O260" s="54">
        <f t="shared" si="3"/>
        <v>0</v>
      </c>
      <c r="P260" s="74"/>
      <c r="Q260" s="74"/>
      <c r="R260" s="28"/>
    </row>
    <row r="261" spans="1:18" s="3" customFormat="1" ht="17" hidden="1">
      <c r="A261" s="25"/>
      <c r="B261" s="25"/>
      <c r="C261" s="26" t="s">
        <v>30</v>
      </c>
      <c r="D261" s="27" t="s">
        <v>389</v>
      </c>
      <c r="E261" s="28" t="s">
        <v>419</v>
      </c>
      <c r="F261" s="29" t="s">
        <v>420</v>
      </c>
      <c r="G261" s="28"/>
      <c r="H261" s="74"/>
      <c r="I261" s="86"/>
      <c r="J261" s="87"/>
      <c r="K261" s="88"/>
      <c r="L261" s="53" t="s">
        <v>294</v>
      </c>
      <c r="M261" s="205"/>
      <c r="N261" s="53" t="s">
        <v>102</v>
      </c>
      <c r="O261" s="54">
        <f t="shared" si="3"/>
        <v>0</v>
      </c>
      <c r="P261" s="74"/>
      <c r="Q261" s="74"/>
      <c r="R261" s="28"/>
    </row>
    <row r="262" spans="1:18" ht="17">
      <c r="A262" s="23" t="s">
        <v>421</v>
      </c>
      <c r="B262" s="23" t="s">
        <v>422</v>
      </c>
      <c r="C262" s="19" t="s">
        <v>30</v>
      </c>
      <c r="D262" s="24" t="s">
        <v>126</v>
      </c>
      <c r="E262" s="20" t="s">
        <v>192</v>
      </c>
      <c r="F262" s="34" t="s">
        <v>195</v>
      </c>
      <c r="G262" s="20"/>
      <c r="H262" s="67" t="s">
        <v>423</v>
      </c>
      <c r="I262" s="44"/>
      <c r="J262" s="45">
        <v>25</v>
      </c>
      <c r="K262" s="46">
        <v>300</v>
      </c>
      <c r="L262" s="47" t="s">
        <v>129</v>
      </c>
      <c r="M262" s="57">
        <v>1</v>
      </c>
      <c r="N262" s="47" t="s">
        <v>88</v>
      </c>
      <c r="O262" s="50">
        <f t="shared" si="3"/>
        <v>7500</v>
      </c>
      <c r="P262" s="67" t="s">
        <v>196</v>
      </c>
      <c r="Q262" s="67" t="s">
        <v>197</v>
      </c>
      <c r="R262" s="20"/>
    </row>
    <row r="263" spans="1:18" ht="17">
      <c r="A263" s="23" t="s">
        <v>421</v>
      </c>
      <c r="B263" s="23" t="s">
        <v>422</v>
      </c>
      <c r="C263" s="19" t="s">
        <v>30</v>
      </c>
      <c r="D263" s="24" t="s">
        <v>126</v>
      </c>
      <c r="E263" s="20" t="s">
        <v>192</v>
      </c>
      <c r="F263" s="34" t="s">
        <v>424</v>
      </c>
      <c r="G263" s="20"/>
      <c r="H263" s="67" t="s">
        <v>423</v>
      </c>
      <c r="I263" s="44"/>
      <c r="J263" s="45">
        <v>12</v>
      </c>
      <c r="K263" s="46">
        <v>30</v>
      </c>
      <c r="L263" s="47" t="s">
        <v>425</v>
      </c>
      <c r="M263" s="57">
        <v>1</v>
      </c>
      <c r="N263" s="47" t="s">
        <v>88</v>
      </c>
      <c r="O263" s="50">
        <f t="shared" si="3"/>
        <v>360</v>
      </c>
      <c r="P263" s="67" t="s">
        <v>196</v>
      </c>
      <c r="Q263" s="67" t="s">
        <v>197</v>
      </c>
      <c r="R263" s="20"/>
    </row>
    <row r="264" spans="1:18" s="3" customFormat="1" ht="17" hidden="1">
      <c r="A264" s="25"/>
      <c r="B264" s="25"/>
      <c r="C264" s="26" t="s">
        <v>30</v>
      </c>
      <c r="D264" s="27" t="s">
        <v>389</v>
      </c>
      <c r="E264" s="28" t="s">
        <v>426</v>
      </c>
      <c r="F264" s="29" t="s">
        <v>427</v>
      </c>
      <c r="G264" s="28"/>
      <c r="H264" s="74"/>
      <c r="I264" s="86"/>
      <c r="J264" s="87"/>
      <c r="K264" s="88"/>
      <c r="L264" s="53" t="s">
        <v>392</v>
      </c>
      <c r="M264" s="205"/>
      <c r="N264" s="53" t="s">
        <v>102</v>
      </c>
      <c r="O264" s="54">
        <f t="shared" ref="O264:O273" si="4">IF(M264=0,K264*J264,M264*K264*J264)</f>
        <v>0</v>
      </c>
      <c r="P264" s="74"/>
      <c r="Q264" s="74"/>
      <c r="R264" s="28"/>
    </row>
    <row r="265" spans="1:18" s="3" customFormat="1" ht="17" hidden="1">
      <c r="A265" s="25"/>
      <c r="B265" s="25"/>
      <c r="C265" s="26" t="s">
        <v>30</v>
      </c>
      <c r="D265" s="27" t="s">
        <v>389</v>
      </c>
      <c r="E265" s="28" t="s">
        <v>426</v>
      </c>
      <c r="F265" s="29" t="s">
        <v>428</v>
      </c>
      <c r="G265" s="28"/>
      <c r="H265" s="74"/>
      <c r="I265" s="86"/>
      <c r="J265" s="87"/>
      <c r="K265" s="88"/>
      <c r="L265" s="53" t="s">
        <v>392</v>
      </c>
      <c r="M265" s="205"/>
      <c r="N265" s="53" t="s">
        <v>102</v>
      </c>
      <c r="O265" s="54">
        <f t="shared" si="4"/>
        <v>0</v>
      </c>
      <c r="P265" s="74"/>
      <c r="Q265" s="74"/>
      <c r="R265" s="28"/>
    </row>
    <row r="266" spans="1:18" s="3" customFormat="1" ht="17">
      <c r="A266" s="23" t="s">
        <v>421</v>
      </c>
      <c r="B266" s="23" t="s">
        <v>422</v>
      </c>
      <c r="C266" s="26" t="s">
        <v>30</v>
      </c>
      <c r="D266" s="27" t="s">
        <v>389</v>
      </c>
      <c r="E266" s="28" t="s">
        <v>426</v>
      </c>
      <c r="F266" s="29" t="s">
        <v>429</v>
      </c>
      <c r="G266" s="28"/>
      <c r="H266" s="67" t="s">
        <v>423</v>
      </c>
      <c r="I266" s="86"/>
      <c r="J266" s="87">
        <v>90</v>
      </c>
      <c r="K266" s="88">
        <v>26</v>
      </c>
      <c r="L266" s="53" t="s">
        <v>392</v>
      </c>
      <c r="M266" s="264">
        <v>1</v>
      </c>
      <c r="N266" s="53" t="s">
        <v>102</v>
      </c>
      <c r="O266" s="54">
        <f t="shared" ref="O266" si="5">IF(M266=0,K266*J266,M266*K266*J266)</f>
        <v>2340</v>
      </c>
      <c r="P266" s="67" t="s">
        <v>196</v>
      </c>
      <c r="Q266" s="67" t="s">
        <v>197</v>
      </c>
      <c r="R266" s="28"/>
    </row>
    <row r="267" spans="1:18" s="3" customFormat="1" ht="17" hidden="1">
      <c r="A267" s="25"/>
      <c r="B267" s="25"/>
      <c r="C267" s="26" t="s">
        <v>30</v>
      </c>
      <c r="D267" s="27" t="s">
        <v>389</v>
      </c>
      <c r="E267" s="28" t="s">
        <v>430</v>
      </c>
      <c r="F267" s="29" t="s">
        <v>431</v>
      </c>
      <c r="G267" s="28"/>
      <c r="H267" s="74"/>
      <c r="I267" s="86"/>
      <c r="J267" s="87"/>
      <c r="K267" s="88"/>
      <c r="L267" s="53" t="s">
        <v>392</v>
      </c>
      <c r="M267" s="205"/>
      <c r="N267" s="53" t="s">
        <v>102</v>
      </c>
      <c r="O267" s="54">
        <f t="shared" si="4"/>
        <v>0</v>
      </c>
      <c r="P267" s="74"/>
      <c r="Q267" s="74"/>
      <c r="R267" s="28"/>
    </row>
    <row r="268" spans="1:18" s="3" customFormat="1" ht="17" hidden="1">
      <c r="A268" s="25"/>
      <c r="B268" s="25"/>
      <c r="C268" s="26" t="s">
        <v>30</v>
      </c>
      <c r="D268" s="27" t="s">
        <v>389</v>
      </c>
      <c r="E268" s="28" t="s">
        <v>432</v>
      </c>
      <c r="F268" s="29" t="s">
        <v>433</v>
      </c>
      <c r="G268" s="28"/>
      <c r="H268" s="74"/>
      <c r="I268" s="86"/>
      <c r="J268" s="87"/>
      <c r="K268" s="88"/>
      <c r="L268" s="53" t="s">
        <v>392</v>
      </c>
      <c r="M268" s="205"/>
      <c r="N268" s="53" t="s">
        <v>102</v>
      </c>
      <c r="O268" s="54">
        <f t="shared" si="4"/>
        <v>0</v>
      </c>
      <c r="P268" s="74"/>
      <c r="Q268" s="74"/>
      <c r="R268" s="28"/>
    </row>
    <row r="269" spans="1:18" s="3" customFormat="1" ht="17" hidden="1">
      <c r="A269" s="25"/>
      <c r="B269" s="25"/>
      <c r="C269" s="26" t="s">
        <v>30</v>
      </c>
      <c r="D269" s="27" t="s">
        <v>389</v>
      </c>
      <c r="E269" s="28" t="s">
        <v>434</v>
      </c>
      <c r="F269" s="29" t="s">
        <v>435</v>
      </c>
      <c r="G269" s="28"/>
      <c r="H269" s="74"/>
      <c r="I269" s="86"/>
      <c r="J269" s="87"/>
      <c r="K269" s="88"/>
      <c r="L269" s="53" t="s">
        <v>392</v>
      </c>
      <c r="M269" s="205"/>
      <c r="N269" s="53" t="s">
        <v>102</v>
      </c>
      <c r="O269" s="54">
        <f t="shared" si="4"/>
        <v>0</v>
      </c>
      <c r="P269" s="74"/>
      <c r="Q269" s="74"/>
      <c r="R269" s="28"/>
    </row>
    <row r="270" spans="1:18" s="3" customFormat="1" ht="17" hidden="1">
      <c r="A270" s="25"/>
      <c r="B270" s="25"/>
      <c r="C270" s="26" t="s">
        <v>30</v>
      </c>
      <c r="D270" s="27" t="s">
        <v>389</v>
      </c>
      <c r="E270" s="28" t="s">
        <v>434</v>
      </c>
      <c r="F270" s="29" t="s">
        <v>436</v>
      </c>
      <c r="G270" s="28"/>
      <c r="H270" s="74"/>
      <c r="I270" s="86"/>
      <c r="J270" s="87"/>
      <c r="K270" s="88"/>
      <c r="L270" s="53" t="s">
        <v>392</v>
      </c>
      <c r="M270" s="205"/>
      <c r="N270" s="53" t="s">
        <v>102</v>
      </c>
      <c r="O270" s="54">
        <f t="shared" si="4"/>
        <v>0</v>
      </c>
      <c r="P270" s="74"/>
      <c r="Q270" s="74"/>
      <c r="R270" s="28"/>
    </row>
    <row r="271" spans="1:18" s="3" customFormat="1" ht="17" hidden="1">
      <c r="A271" s="25"/>
      <c r="B271" s="25"/>
      <c r="C271" s="26" t="s">
        <v>30</v>
      </c>
      <c r="D271" s="27" t="s">
        <v>389</v>
      </c>
      <c r="E271" s="28" t="s">
        <v>437</v>
      </c>
      <c r="F271" s="29" t="s">
        <v>438</v>
      </c>
      <c r="G271" s="28"/>
      <c r="H271" s="74"/>
      <c r="I271" s="86"/>
      <c r="J271" s="87"/>
      <c r="K271" s="88"/>
      <c r="L271" s="53" t="s">
        <v>392</v>
      </c>
      <c r="M271" s="116"/>
      <c r="N271" s="53" t="s">
        <v>102</v>
      </c>
      <c r="O271" s="54">
        <f t="shared" si="4"/>
        <v>0</v>
      </c>
      <c r="P271" s="74"/>
      <c r="Q271" s="74"/>
      <c r="R271" s="28"/>
    </row>
    <row r="272" spans="1:18" s="3" customFormat="1" ht="17" hidden="1">
      <c r="A272" s="25"/>
      <c r="B272" s="25"/>
      <c r="C272" s="259" t="s">
        <v>30</v>
      </c>
      <c r="D272" s="27" t="s">
        <v>389</v>
      </c>
      <c r="E272" s="260" t="s">
        <v>439</v>
      </c>
      <c r="F272" s="160" t="s">
        <v>440</v>
      </c>
      <c r="G272" s="28"/>
      <c r="H272" s="74"/>
      <c r="I272" s="86"/>
      <c r="J272" s="87"/>
      <c r="K272" s="88"/>
      <c r="L272" s="53" t="s">
        <v>129</v>
      </c>
      <c r="M272" s="211"/>
      <c r="N272" s="224"/>
      <c r="O272" s="54">
        <f t="shared" si="4"/>
        <v>0</v>
      </c>
      <c r="P272" s="74"/>
      <c r="Q272" s="74"/>
      <c r="R272" s="28"/>
    </row>
    <row r="273" spans="1:18" ht="17">
      <c r="A273" s="23" t="s">
        <v>421</v>
      </c>
      <c r="B273" s="23" t="s">
        <v>422</v>
      </c>
      <c r="C273" s="261" t="s">
        <v>30</v>
      </c>
      <c r="D273" s="24" t="s">
        <v>389</v>
      </c>
      <c r="E273" s="262" t="s">
        <v>439</v>
      </c>
      <c r="F273" s="263" t="s">
        <v>441</v>
      </c>
      <c r="G273" s="20"/>
      <c r="H273" s="67" t="s">
        <v>423</v>
      </c>
      <c r="I273" s="44"/>
      <c r="J273" s="45">
        <v>100</v>
      </c>
      <c r="K273" s="46">
        <v>80</v>
      </c>
      <c r="L273" s="47" t="s">
        <v>129</v>
      </c>
      <c r="M273" s="57">
        <v>1</v>
      </c>
      <c r="N273" s="47" t="s">
        <v>88</v>
      </c>
      <c r="O273" s="50">
        <f t="shared" si="4"/>
        <v>8000</v>
      </c>
      <c r="P273" s="67" t="s">
        <v>196</v>
      </c>
      <c r="Q273" s="67" t="s">
        <v>197</v>
      </c>
      <c r="R273" s="20"/>
    </row>
    <row r="274" spans="1:18" s="3" customFormat="1" ht="17" hidden="1">
      <c r="A274" s="25"/>
      <c r="B274" s="25"/>
      <c r="C274" s="26" t="s">
        <v>30</v>
      </c>
      <c r="D274" s="27" t="s">
        <v>442</v>
      </c>
      <c r="E274" s="28" t="s">
        <v>443</v>
      </c>
      <c r="F274" s="29" t="s">
        <v>444</v>
      </c>
      <c r="G274" s="28"/>
      <c r="H274" s="74"/>
      <c r="I274" s="86"/>
      <c r="J274" s="87"/>
      <c r="K274" s="88"/>
      <c r="L274" s="53" t="s">
        <v>88</v>
      </c>
      <c r="M274" s="211"/>
      <c r="N274" s="224"/>
      <c r="O274" s="54">
        <f t="shared" ref="O274:O320" si="6">IF(M274=0,K274*J274,M274*K274*J274)</f>
        <v>0</v>
      </c>
      <c r="P274" s="74"/>
      <c r="Q274" s="74"/>
      <c r="R274" s="28"/>
    </row>
    <row r="275" spans="1:18" s="3" customFormat="1" ht="17" hidden="1">
      <c r="A275" s="25"/>
      <c r="B275" s="25"/>
      <c r="C275" s="26" t="s">
        <v>30</v>
      </c>
      <c r="D275" s="27" t="s">
        <v>442</v>
      </c>
      <c r="E275" s="28" t="s">
        <v>443</v>
      </c>
      <c r="F275" s="29" t="s">
        <v>445</v>
      </c>
      <c r="G275" s="28"/>
      <c r="H275" s="74"/>
      <c r="I275" s="86"/>
      <c r="J275" s="87"/>
      <c r="K275" s="88"/>
      <c r="L275" s="53" t="s">
        <v>88</v>
      </c>
      <c r="M275" s="211"/>
      <c r="N275" s="224"/>
      <c r="O275" s="54">
        <f t="shared" si="6"/>
        <v>0</v>
      </c>
      <c r="P275" s="74"/>
      <c r="Q275" s="74"/>
      <c r="R275" s="28"/>
    </row>
    <row r="276" spans="1:18" s="3" customFormat="1" ht="17" hidden="1">
      <c r="A276" s="25"/>
      <c r="B276" s="25"/>
      <c r="C276" s="26" t="s">
        <v>30</v>
      </c>
      <c r="D276" s="27" t="s">
        <v>442</v>
      </c>
      <c r="E276" s="28" t="s">
        <v>446</v>
      </c>
      <c r="F276" s="29" t="s">
        <v>447</v>
      </c>
      <c r="G276" s="28"/>
      <c r="H276" s="74"/>
      <c r="I276" s="86"/>
      <c r="J276" s="87"/>
      <c r="K276" s="88"/>
      <c r="L276" s="53" t="s">
        <v>294</v>
      </c>
      <c r="M276" s="205"/>
      <c r="N276" s="53" t="s">
        <v>102</v>
      </c>
      <c r="O276" s="54">
        <f t="shared" si="6"/>
        <v>0</v>
      </c>
      <c r="P276" s="74"/>
      <c r="Q276" s="74"/>
      <c r="R276" s="28"/>
    </row>
    <row r="277" spans="1:18" s="3" customFormat="1" ht="17" hidden="1">
      <c r="A277" s="25"/>
      <c r="B277" s="25"/>
      <c r="C277" s="26" t="s">
        <v>30</v>
      </c>
      <c r="D277" s="27" t="s">
        <v>442</v>
      </c>
      <c r="E277" s="28" t="s">
        <v>446</v>
      </c>
      <c r="F277" s="29" t="s">
        <v>448</v>
      </c>
      <c r="G277" s="28"/>
      <c r="H277" s="74"/>
      <c r="I277" s="86"/>
      <c r="J277" s="87"/>
      <c r="K277" s="88"/>
      <c r="L277" s="53" t="s">
        <v>294</v>
      </c>
      <c r="M277" s="205"/>
      <c r="N277" s="53" t="s">
        <v>102</v>
      </c>
      <c r="O277" s="54">
        <f t="shared" si="6"/>
        <v>0</v>
      </c>
      <c r="P277" s="74"/>
      <c r="Q277" s="74"/>
      <c r="R277" s="28"/>
    </row>
    <row r="278" spans="1:18" s="3" customFormat="1" ht="17" hidden="1">
      <c r="A278" s="25"/>
      <c r="B278" s="25"/>
      <c r="C278" s="26" t="s">
        <v>30</v>
      </c>
      <c r="D278" s="27" t="s">
        <v>442</v>
      </c>
      <c r="E278" s="28" t="s">
        <v>446</v>
      </c>
      <c r="F278" s="29" t="s">
        <v>449</v>
      </c>
      <c r="G278" s="28"/>
      <c r="H278" s="74"/>
      <c r="I278" s="86"/>
      <c r="J278" s="87"/>
      <c r="K278" s="88"/>
      <c r="L278" s="53" t="s">
        <v>294</v>
      </c>
      <c r="M278" s="205"/>
      <c r="N278" s="53" t="s">
        <v>102</v>
      </c>
      <c r="O278" s="54">
        <f t="shared" si="6"/>
        <v>0</v>
      </c>
      <c r="P278" s="74"/>
      <c r="Q278" s="74"/>
      <c r="R278" s="28"/>
    </row>
    <row r="279" spans="1:18" s="3" customFormat="1" ht="17" hidden="1">
      <c r="A279" s="25"/>
      <c r="B279" s="25"/>
      <c r="C279" s="26" t="s">
        <v>30</v>
      </c>
      <c r="D279" s="27" t="s">
        <v>442</v>
      </c>
      <c r="E279" s="28" t="s">
        <v>446</v>
      </c>
      <c r="F279" s="29" t="s">
        <v>450</v>
      </c>
      <c r="G279" s="28"/>
      <c r="H279" s="74"/>
      <c r="I279" s="86"/>
      <c r="J279" s="87"/>
      <c r="K279" s="88"/>
      <c r="L279" s="53" t="s">
        <v>294</v>
      </c>
      <c r="M279" s="205"/>
      <c r="N279" s="53" t="s">
        <v>102</v>
      </c>
      <c r="O279" s="54">
        <f t="shared" si="6"/>
        <v>0</v>
      </c>
      <c r="P279" s="74"/>
      <c r="Q279" s="74"/>
      <c r="R279" s="28"/>
    </row>
    <row r="280" spans="1:18" s="3" customFormat="1" ht="17" hidden="1">
      <c r="A280" s="25"/>
      <c r="B280" s="25"/>
      <c r="C280" s="26" t="s">
        <v>30</v>
      </c>
      <c r="D280" s="27" t="s">
        <v>442</v>
      </c>
      <c r="E280" s="28" t="s">
        <v>446</v>
      </c>
      <c r="F280" s="29" t="s">
        <v>451</v>
      </c>
      <c r="G280" s="28"/>
      <c r="H280" s="74"/>
      <c r="I280" s="86"/>
      <c r="J280" s="87"/>
      <c r="K280" s="88"/>
      <c r="L280" s="53" t="s">
        <v>294</v>
      </c>
      <c r="M280" s="205"/>
      <c r="N280" s="53" t="s">
        <v>102</v>
      </c>
      <c r="O280" s="54">
        <f t="shared" si="6"/>
        <v>0</v>
      </c>
      <c r="P280" s="74"/>
      <c r="Q280" s="74"/>
      <c r="R280" s="28"/>
    </row>
    <row r="281" spans="1:18" s="3" customFormat="1" ht="17" hidden="1">
      <c r="A281" s="25"/>
      <c r="B281" s="25"/>
      <c r="C281" s="26" t="s">
        <v>30</v>
      </c>
      <c r="D281" s="27" t="s">
        <v>442</v>
      </c>
      <c r="E281" s="28" t="s">
        <v>446</v>
      </c>
      <c r="F281" s="29" t="s">
        <v>452</v>
      </c>
      <c r="G281" s="28"/>
      <c r="H281" s="74"/>
      <c r="I281" s="86"/>
      <c r="J281" s="87"/>
      <c r="K281" s="88"/>
      <c r="L281" s="53" t="s">
        <v>294</v>
      </c>
      <c r="M281" s="205"/>
      <c r="N281" s="53" t="s">
        <v>102</v>
      </c>
      <c r="O281" s="54">
        <f t="shared" si="6"/>
        <v>0</v>
      </c>
      <c r="P281" s="74"/>
      <c r="Q281" s="74"/>
      <c r="R281" s="28"/>
    </row>
    <row r="282" spans="1:18" s="3" customFormat="1" ht="17" hidden="1">
      <c r="A282" s="25"/>
      <c r="B282" s="25"/>
      <c r="C282" s="26" t="s">
        <v>30</v>
      </c>
      <c r="D282" s="27" t="s">
        <v>442</v>
      </c>
      <c r="E282" s="28" t="s">
        <v>446</v>
      </c>
      <c r="F282" s="29" t="s">
        <v>453</v>
      </c>
      <c r="G282" s="28"/>
      <c r="H282" s="74"/>
      <c r="I282" s="86"/>
      <c r="J282" s="87"/>
      <c r="K282" s="88"/>
      <c r="L282" s="53" t="s">
        <v>294</v>
      </c>
      <c r="M282" s="205"/>
      <c r="N282" s="53" t="s">
        <v>102</v>
      </c>
      <c r="O282" s="54">
        <f t="shared" si="6"/>
        <v>0</v>
      </c>
      <c r="P282" s="74"/>
      <c r="Q282" s="74"/>
      <c r="R282" s="28"/>
    </row>
    <row r="283" spans="1:18" s="3" customFormat="1" ht="17" hidden="1">
      <c r="A283" s="25"/>
      <c r="B283" s="25"/>
      <c r="C283" s="26" t="s">
        <v>30</v>
      </c>
      <c r="D283" s="27" t="s">
        <v>442</v>
      </c>
      <c r="E283" s="28" t="s">
        <v>446</v>
      </c>
      <c r="F283" s="29" t="s">
        <v>454</v>
      </c>
      <c r="G283" s="28"/>
      <c r="H283" s="74"/>
      <c r="I283" s="86"/>
      <c r="J283" s="87"/>
      <c r="K283" s="88"/>
      <c r="L283" s="53" t="s">
        <v>294</v>
      </c>
      <c r="M283" s="205"/>
      <c r="N283" s="53" t="s">
        <v>102</v>
      </c>
      <c r="O283" s="54">
        <f t="shared" si="6"/>
        <v>0</v>
      </c>
      <c r="P283" s="74"/>
      <c r="Q283" s="74"/>
      <c r="R283" s="28"/>
    </row>
    <row r="284" spans="1:18" s="3" customFormat="1" ht="17" hidden="1">
      <c r="A284" s="25"/>
      <c r="B284" s="25"/>
      <c r="C284" s="26" t="s">
        <v>30</v>
      </c>
      <c r="D284" s="27" t="s">
        <v>442</v>
      </c>
      <c r="E284" s="28" t="s">
        <v>446</v>
      </c>
      <c r="F284" s="29" t="s">
        <v>455</v>
      </c>
      <c r="G284" s="28"/>
      <c r="H284" s="74"/>
      <c r="I284" s="86"/>
      <c r="J284" s="87"/>
      <c r="K284" s="88"/>
      <c r="L284" s="53" t="s">
        <v>294</v>
      </c>
      <c r="M284" s="205"/>
      <c r="N284" s="53" t="s">
        <v>102</v>
      </c>
      <c r="O284" s="54">
        <f t="shared" si="6"/>
        <v>0</v>
      </c>
      <c r="P284" s="74"/>
      <c r="Q284" s="74"/>
      <c r="R284" s="28"/>
    </row>
    <row r="285" spans="1:18" s="3" customFormat="1" ht="17" hidden="1">
      <c r="A285" s="25"/>
      <c r="B285" s="25"/>
      <c r="C285" s="26" t="s">
        <v>30</v>
      </c>
      <c r="D285" s="27" t="s">
        <v>442</v>
      </c>
      <c r="E285" s="28" t="s">
        <v>446</v>
      </c>
      <c r="F285" s="29" t="s">
        <v>456</v>
      </c>
      <c r="G285" s="28"/>
      <c r="H285" s="74"/>
      <c r="I285" s="86"/>
      <c r="J285" s="87"/>
      <c r="K285" s="88"/>
      <c r="L285" s="53" t="s">
        <v>294</v>
      </c>
      <c r="M285" s="211"/>
      <c r="N285" s="224"/>
      <c r="O285" s="54">
        <f t="shared" si="6"/>
        <v>0</v>
      </c>
      <c r="P285" s="74"/>
      <c r="Q285" s="74"/>
      <c r="R285" s="28"/>
    </row>
    <row r="286" spans="1:18" s="3" customFormat="1" ht="17" hidden="1">
      <c r="A286" s="25"/>
      <c r="B286" s="25"/>
      <c r="C286" s="26" t="s">
        <v>30</v>
      </c>
      <c r="D286" s="27" t="s">
        <v>442</v>
      </c>
      <c r="E286" s="28" t="s">
        <v>446</v>
      </c>
      <c r="F286" s="29" t="s">
        <v>457</v>
      </c>
      <c r="G286" s="28"/>
      <c r="H286" s="74"/>
      <c r="I286" s="86"/>
      <c r="J286" s="87"/>
      <c r="K286" s="88"/>
      <c r="L286" s="53" t="s">
        <v>294</v>
      </c>
      <c r="M286" s="211"/>
      <c r="N286" s="224"/>
      <c r="O286" s="54">
        <f t="shared" si="6"/>
        <v>0</v>
      </c>
      <c r="P286" s="74"/>
      <c r="Q286" s="74"/>
      <c r="R286" s="28"/>
    </row>
    <row r="287" spans="1:18" s="3" customFormat="1" ht="17" hidden="1">
      <c r="A287" s="25"/>
      <c r="B287" s="25"/>
      <c r="C287" s="26" t="s">
        <v>30</v>
      </c>
      <c r="D287" s="27" t="s">
        <v>442</v>
      </c>
      <c r="E287" s="28" t="s">
        <v>446</v>
      </c>
      <c r="F287" s="29" t="s">
        <v>458</v>
      </c>
      <c r="G287" s="28"/>
      <c r="H287" s="74"/>
      <c r="I287" s="86"/>
      <c r="J287" s="87"/>
      <c r="K287" s="88"/>
      <c r="L287" s="53" t="s">
        <v>142</v>
      </c>
      <c r="M287" s="211"/>
      <c r="N287" s="224"/>
      <c r="O287" s="54">
        <f t="shared" si="6"/>
        <v>0</v>
      </c>
      <c r="P287" s="74"/>
      <c r="Q287" s="74"/>
      <c r="R287" s="28"/>
    </row>
    <row r="288" spans="1:18" s="3" customFormat="1" ht="17" hidden="1">
      <c r="A288" s="25"/>
      <c r="B288" s="25"/>
      <c r="C288" s="26" t="s">
        <v>30</v>
      </c>
      <c r="D288" s="27" t="s">
        <v>442</v>
      </c>
      <c r="E288" s="28" t="s">
        <v>446</v>
      </c>
      <c r="F288" s="29" t="s">
        <v>459</v>
      </c>
      <c r="G288" s="28"/>
      <c r="H288" s="74"/>
      <c r="I288" s="86"/>
      <c r="J288" s="87"/>
      <c r="K288" s="88"/>
      <c r="L288" s="53" t="s">
        <v>142</v>
      </c>
      <c r="M288" s="211"/>
      <c r="N288" s="224"/>
      <c r="O288" s="54">
        <f t="shared" si="6"/>
        <v>0</v>
      </c>
      <c r="P288" s="74"/>
      <c r="Q288" s="74"/>
      <c r="R288" s="28"/>
    </row>
    <row r="289" spans="1:18" s="3" customFormat="1" ht="17" hidden="1">
      <c r="A289" s="25"/>
      <c r="B289" s="25"/>
      <c r="C289" s="26" t="s">
        <v>30</v>
      </c>
      <c r="D289" s="27" t="s">
        <v>442</v>
      </c>
      <c r="E289" s="28" t="s">
        <v>446</v>
      </c>
      <c r="F289" s="29" t="s">
        <v>460</v>
      </c>
      <c r="G289" s="28"/>
      <c r="H289" s="74"/>
      <c r="I289" s="86"/>
      <c r="J289" s="87"/>
      <c r="K289" s="88"/>
      <c r="L289" s="53" t="s">
        <v>142</v>
      </c>
      <c r="M289" s="211"/>
      <c r="N289" s="224"/>
      <c r="O289" s="54">
        <f t="shared" si="6"/>
        <v>0</v>
      </c>
      <c r="P289" s="74"/>
      <c r="Q289" s="74"/>
      <c r="R289" s="28"/>
    </row>
    <row r="290" spans="1:18" s="3" customFormat="1" ht="17" hidden="1">
      <c r="A290" s="25"/>
      <c r="B290" s="25"/>
      <c r="C290" s="26" t="s">
        <v>30</v>
      </c>
      <c r="D290" s="27" t="s">
        <v>442</v>
      </c>
      <c r="E290" s="28" t="s">
        <v>461</v>
      </c>
      <c r="F290" s="29" t="s">
        <v>462</v>
      </c>
      <c r="G290" s="28"/>
      <c r="H290" s="74"/>
      <c r="I290" s="86"/>
      <c r="J290" s="87"/>
      <c r="K290" s="88"/>
      <c r="L290" s="53" t="s">
        <v>319</v>
      </c>
      <c r="M290" s="205"/>
      <c r="N290" s="53" t="s">
        <v>102</v>
      </c>
      <c r="O290" s="54">
        <f t="shared" si="6"/>
        <v>0</v>
      </c>
      <c r="P290" s="74"/>
      <c r="Q290" s="74"/>
      <c r="R290" s="28"/>
    </row>
    <row r="291" spans="1:18" s="3" customFormat="1" ht="17" hidden="1">
      <c r="A291" s="25"/>
      <c r="B291" s="25"/>
      <c r="C291" s="26" t="s">
        <v>30</v>
      </c>
      <c r="D291" s="27" t="s">
        <v>442</v>
      </c>
      <c r="E291" s="28" t="s">
        <v>461</v>
      </c>
      <c r="F291" s="29" t="s">
        <v>463</v>
      </c>
      <c r="G291" s="28"/>
      <c r="H291" s="74"/>
      <c r="I291" s="86"/>
      <c r="J291" s="87"/>
      <c r="K291" s="88"/>
      <c r="L291" s="53" t="s">
        <v>319</v>
      </c>
      <c r="M291" s="205"/>
      <c r="N291" s="53" t="s">
        <v>102</v>
      </c>
      <c r="O291" s="54">
        <f t="shared" si="6"/>
        <v>0</v>
      </c>
      <c r="P291" s="74"/>
      <c r="Q291" s="74"/>
      <c r="R291" s="28"/>
    </row>
    <row r="292" spans="1:18" ht="17">
      <c r="A292" s="23" t="s">
        <v>421</v>
      </c>
      <c r="B292" s="23" t="s">
        <v>422</v>
      </c>
      <c r="C292" s="19" t="s">
        <v>30</v>
      </c>
      <c r="D292" s="24" t="s">
        <v>442</v>
      </c>
      <c r="E292" s="20" t="s">
        <v>464</v>
      </c>
      <c r="F292" s="34" t="s">
        <v>465</v>
      </c>
      <c r="G292" s="20"/>
      <c r="H292" s="67" t="s">
        <v>423</v>
      </c>
      <c r="I292" s="44"/>
      <c r="J292" s="45">
        <v>80</v>
      </c>
      <c r="K292" s="46">
        <v>40</v>
      </c>
      <c r="L292" s="47" t="s">
        <v>294</v>
      </c>
      <c r="M292" s="57">
        <v>1</v>
      </c>
      <c r="N292" s="47" t="s">
        <v>88</v>
      </c>
      <c r="O292" s="50">
        <f t="shared" si="6"/>
        <v>3200</v>
      </c>
      <c r="P292" s="67" t="s">
        <v>196</v>
      </c>
      <c r="Q292" s="67" t="s">
        <v>197</v>
      </c>
      <c r="R292" s="20"/>
    </row>
    <row r="293" spans="1:18" s="3" customFormat="1" ht="17" hidden="1">
      <c r="A293" s="25"/>
      <c r="B293" s="25"/>
      <c r="C293" s="26" t="s">
        <v>30</v>
      </c>
      <c r="D293" s="27" t="s">
        <v>442</v>
      </c>
      <c r="E293" s="28" t="s">
        <v>464</v>
      </c>
      <c r="F293" s="29" t="s">
        <v>466</v>
      </c>
      <c r="G293" s="28"/>
      <c r="H293" s="74"/>
      <c r="I293" s="86"/>
      <c r="J293" s="87"/>
      <c r="K293" s="88"/>
      <c r="L293" s="53" t="s">
        <v>294</v>
      </c>
      <c r="M293" s="205"/>
      <c r="N293" s="53" t="s">
        <v>102</v>
      </c>
      <c r="O293" s="54">
        <f t="shared" si="6"/>
        <v>0</v>
      </c>
      <c r="P293" s="74"/>
      <c r="Q293" s="74"/>
      <c r="R293" s="28"/>
    </row>
    <row r="294" spans="1:18" s="3" customFormat="1" ht="17" hidden="1">
      <c r="A294" s="25"/>
      <c r="B294" s="25"/>
      <c r="C294" s="26" t="s">
        <v>30</v>
      </c>
      <c r="D294" s="27" t="s">
        <v>442</v>
      </c>
      <c r="E294" s="28" t="s">
        <v>464</v>
      </c>
      <c r="F294" s="29" t="s">
        <v>467</v>
      </c>
      <c r="G294" s="28"/>
      <c r="H294" s="74"/>
      <c r="I294" s="86"/>
      <c r="J294" s="87"/>
      <c r="K294" s="88"/>
      <c r="L294" s="53" t="s">
        <v>294</v>
      </c>
      <c r="M294" s="205"/>
      <c r="N294" s="53" t="s">
        <v>102</v>
      </c>
      <c r="O294" s="54">
        <f t="shared" si="6"/>
        <v>0</v>
      </c>
      <c r="P294" s="74"/>
      <c r="Q294" s="74"/>
      <c r="R294" s="28"/>
    </row>
    <row r="295" spans="1:18" s="3" customFormat="1" ht="17" hidden="1">
      <c r="A295" s="25"/>
      <c r="B295" s="25"/>
      <c r="C295" s="26" t="s">
        <v>30</v>
      </c>
      <c r="D295" s="27" t="s">
        <v>442</v>
      </c>
      <c r="E295" s="28" t="s">
        <v>464</v>
      </c>
      <c r="F295" s="29" t="s">
        <v>468</v>
      </c>
      <c r="G295" s="28"/>
      <c r="H295" s="74"/>
      <c r="I295" s="86"/>
      <c r="J295" s="87"/>
      <c r="K295" s="88"/>
      <c r="L295" s="53" t="s">
        <v>294</v>
      </c>
      <c r="M295" s="205"/>
      <c r="N295" s="53" t="s">
        <v>102</v>
      </c>
      <c r="O295" s="54">
        <f t="shared" si="6"/>
        <v>0</v>
      </c>
      <c r="P295" s="74"/>
      <c r="Q295" s="74"/>
      <c r="R295" s="28"/>
    </row>
    <row r="296" spans="1:18" s="3" customFormat="1" ht="17" hidden="1">
      <c r="A296" s="25"/>
      <c r="B296" s="25"/>
      <c r="C296" s="26" t="s">
        <v>30</v>
      </c>
      <c r="D296" s="27" t="s">
        <v>442</v>
      </c>
      <c r="E296" s="28" t="s">
        <v>464</v>
      </c>
      <c r="F296" s="29" t="s">
        <v>469</v>
      </c>
      <c r="G296" s="28"/>
      <c r="H296" s="74"/>
      <c r="I296" s="86"/>
      <c r="J296" s="87"/>
      <c r="K296" s="88"/>
      <c r="L296" s="53" t="s">
        <v>294</v>
      </c>
      <c r="M296" s="205"/>
      <c r="N296" s="53" t="s">
        <v>102</v>
      </c>
      <c r="O296" s="54">
        <f t="shared" si="6"/>
        <v>0</v>
      </c>
      <c r="P296" s="74"/>
      <c r="Q296" s="74"/>
      <c r="R296" s="28"/>
    </row>
    <row r="297" spans="1:18" s="3" customFormat="1" ht="17" hidden="1">
      <c r="A297" s="25"/>
      <c r="B297" s="25"/>
      <c r="C297" s="26" t="s">
        <v>30</v>
      </c>
      <c r="D297" s="27" t="s">
        <v>442</v>
      </c>
      <c r="E297" s="28" t="s">
        <v>124</v>
      </c>
      <c r="F297" s="29" t="s">
        <v>470</v>
      </c>
      <c r="G297" s="28"/>
      <c r="H297" s="74"/>
      <c r="I297" s="86"/>
      <c r="J297" s="87"/>
      <c r="K297" s="88"/>
      <c r="L297" s="53" t="s">
        <v>294</v>
      </c>
      <c r="M297" s="205"/>
      <c r="N297" s="53" t="s">
        <v>102</v>
      </c>
      <c r="O297" s="54">
        <f t="shared" si="6"/>
        <v>0</v>
      </c>
      <c r="P297" s="74"/>
      <c r="Q297" s="74"/>
      <c r="R297" s="28"/>
    </row>
    <row r="298" spans="1:18" s="3" customFormat="1" ht="17" hidden="1">
      <c r="A298" s="25"/>
      <c r="B298" s="25"/>
      <c r="C298" s="26" t="s">
        <v>30</v>
      </c>
      <c r="D298" s="27" t="s">
        <v>442</v>
      </c>
      <c r="E298" s="28" t="s">
        <v>124</v>
      </c>
      <c r="F298" s="29" t="s">
        <v>471</v>
      </c>
      <c r="G298" s="28"/>
      <c r="H298" s="74"/>
      <c r="I298" s="86"/>
      <c r="J298" s="87"/>
      <c r="K298" s="88"/>
      <c r="L298" s="53" t="s">
        <v>294</v>
      </c>
      <c r="M298" s="205"/>
      <c r="N298" s="53" t="s">
        <v>102</v>
      </c>
      <c r="O298" s="54">
        <f t="shared" si="6"/>
        <v>0</v>
      </c>
      <c r="P298" s="74"/>
      <c r="Q298" s="74"/>
      <c r="R298" s="28"/>
    </row>
    <row r="299" spans="1:18" s="3" customFormat="1" ht="17" hidden="1">
      <c r="A299" s="25"/>
      <c r="B299" s="25"/>
      <c r="C299" s="26" t="s">
        <v>30</v>
      </c>
      <c r="D299" s="27" t="s">
        <v>442</v>
      </c>
      <c r="E299" s="28" t="s">
        <v>124</v>
      </c>
      <c r="F299" s="29" t="s">
        <v>472</v>
      </c>
      <c r="G299" s="28"/>
      <c r="H299" s="74"/>
      <c r="I299" s="86"/>
      <c r="J299" s="87"/>
      <c r="K299" s="88"/>
      <c r="L299" s="53" t="s">
        <v>88</v>
      </c>
      <c r="M299" s="211"/>
      <c r="N299" s="224"/>
      <c r="O299" s="54">
        <f t="shared" si="6"/>
        <v>0</v>
      </c>
      <c r="P299" s="74"/>
      <c r="Q299" s="74"/>
      <c r="R299" s="28"/>
    </row>
    <row r="300" spans="1:18" s="3" customFormat="1" ht="17" hidden="1">
      <c r="A300" s="25"/>
      <c r="B300" s="25"/>
      <c r="C300" s="26" t="s">
        <v>30</v>
      </c>
      <c r="D300" s="27" t="s">
        <v>442</v>
      </c>
      <c r="E300" s="28" t="s">
        <v>124</v>
      </c>
      <c r="F300" s="29" t="s">
        <v>473</v>
      </c>
      <c r="G300" s="28"/>
      <c r="H300" s="74"/>
      <c r="I300" s="86"/>
      <c r="J300" s="87"/>
      <c r="K300" s="236"/>
      <c r="L300" s="265" t="s">
        <v>88</v>
      </c>
      <c r="M300" s="223"/>
      <c r="N300" s="224"/>
      <c r="O300" s="54">
        <f t="shared" si="6"/>
        <v>0</v>
      </c>
      <c r="P300" s="74"/>
      <c r="Q300" s="74"/>
      <c r="R300" s="28"/>
    </row>
    <row r="301" spans="1:18" s="3" customFormat="1" ht="17" hidden="1">
      <c r="A301" s="25"/>
      <c r="B301" s="25"/>
      <c r="C301" s="26" t="s">
        <v>30</v>
      </c>
      <c r="D301" s="27" t="s">
        <v>124</v>
      </c>
      <c r="E301" s="28" t="s">
        <v>124</v>
      </c>
      <c r="F301" s="28" t="s">
        <v>124</v>
      </c>
      <c r="G301" s="28"/>
      <c r="H301" s="74"/>
      <c r="I301" s="86"/>
      <c r="J301" s="87"/>
      <c r="K301" s="88"/>
      <c r="L301" s="53" t="s">
        <v>88</v>
      </c>
      <c r="M301" s="223"/>
      <c r="N301" s="224"/>
      <c r="O301" s="54">
        <f t="shared" si="6"/>
        <v>0</v>
      </c>
      <c r="P301" s="74"/>
      <c r="Q301" s="74"/>
      <c r="R301" s="28"/>
    </row>
    <row r="302" spans="1:18" s="3" customFormat="1" ht="17" hidden="1">
      <c r="A302" s="25"/>
      <c r="B302" s="25"/>
      <c r="C302" s="26" t="s">
        <v>30</v>
      </c>
      <c r="D302" s="27" t="s">
        <v>442</v>
      </c>
      <c r="E302" s="28" t="s">
        <v>124</v>
      </c>
      <c r="F302" s="28" t="s">
        <v>474</v>
      </c>
      <c r="G302" s="28"/>
      <c r="H302" s="28"/>
      <c r="I302" s="26"/>
      <c r="J302" s="87"/>
      <c r="K302" s="88"/>
      <c r="L302" s="25" t="s">
        <v>142</v>
      </c>
      <c r="M302" s="88"/>
      <c r="N302" s="25" t="s">
        <v>142</v>
      </c>
      <c r="O302" s="54">
        <f t="shared" si="6"/>
        <v>0</v>
      </c>
      <c r="P302" s="28"/>
      <c r="Q302" s="28"/>
      <c r="R302" s="28"/>
    </row>
    <row r="303" spans="1:18" s="3" customFormat="1" ht="17" hidden="1">
      <c r="A303" s="25"/>
      <c r="B303" s="25"/>
      <c r="C303" s="26" t="s">
        <v>30</v>
      </c>
      <c r="D303" s="27" t="s">
        <v>442</v>
      </c>
      <c r="E303" s="28" t="s">
        <v>124</v>
      </c>
      <c r="F303" s="28" t="s">
        <v>475</v>
      </c>
      <c r="G303" s="28"/>
      <c r="H303" s="28"/>
      <c r="I303" s="26"/>
      <c r="J303" s="87"/>
      <c r="K303" s="88"/>
      <c r="L303" s="25" t="s">
        <v>142</v>
      </c>
      <c r="M303" s="88"/>
      <c r="N303" s="25" t="s">
        <v>142</v>
      </c>
      <c r="O303" s="54">
        <f t="shared" si="6"/>
        <v>0</v>
      </c>
      <c r="P303" s="28"/>
      <c r="Q303" s="28"/>
      <c r="R303" s="28"/>
    </row>
    <row r="304" spans="1:18" s="3" customFormat="1" ht="17" hidden="1">
      <c r="A304" s="25"/>
      <c r="B304" s="25"/>
      <c r="C304" s="26" t="s">
        <v>30</v>
      </c>
      <c r="D304" s="27" t="s">
        <v>442</v>
      </c>
      <c r="E304" s="28" t="s">
        <v>124</v>
      </c>
      <c r="F304" s="28" t="s">
        <v>476</v>
      </c>
      <c r="G304" s="28"/>
      <c r="H304" s="28"/>
      <c r="I304" s="26"/>
      <c r="J304" s="87"/>
      <c r="K304" s="88"/>
      <c r="L304" s="25" t="s">
        <v>142</v>
      </c>
      <c r="M304" s="88"/>
      <c r="N304" s="25" t="s">
        <v>142</v>
      </c>
      <c r="O304" s="54">
        <f t="shared" si="6"/>
        <v>0</v>
      </c>
      <c r="P304" s="28"/>
      <c r="Q304" s="28"/>
      <c r="R304" s="28"/>
    </row>
    <row r="305" spans="1:18" s="3" customFormat="1" ht="17" hidden="1">
      <c r="A305" s="25"/>
      <c r="B305" s="25"/>
      <c r="C305" s="26" t="s">
        <v>30</v>
      </c>
      <c r="D305" s="27" t="s">
        <v>442</v>
      </c>
      <c r="E305" s="28" t="s">
        <v>477</v>
      </c>
      <c r="F305" s="28" t="s">
        <v>478</v>
      </c>
      <c r="G305" s="28"/>
      <c r="H305" s="28"/>
      <c r="I305" s="26"/>
      <c r="J305" s="87"/>
      <c r="K305" s="88"/>
      <c r="L305" s="25" t="s">
        <v>294</v>
      </c>
      <c r="M305" s="88"/>
      <c r="N305" s="25" t="s">
        <v>294</v>
      </c>
      <c r="O305" s="54">
        <f t="shared" si="6"/>
        <v>0</v>
      </c>
      <c r="P305" s="28"/>
      <c r="Q305" s="28"/>
      <c r="R305" s="28"/>
    </row>
    <row r="306" spans="1:18" s="3" customFormat="1" ht="17" hidden="1">
      <c r="A306" s="25"/>
      <c r="B306" s="25"/>
      <c r="C306" s="26" t="s">
        <v>30</v>
      </c>
      <c r="D306" s="27" t="s">
        <v>442</v>
      </c>
      <c r="E306" s="28" t="s">
        <v>477</v>
      </c>
      <c r="F306" s="28" t="s">
        <v>479</v>
      </c>
      <c r="G306" s="28"/>
      <c r="H306" s="28"/>
      <c r="I306" s="26"/>
      <c r="J306" s="87"/>
      <c r="K306" s="88"/>
      <c r="L306" s="25" t="s">
        <v>294</v>
      </c>
      <c r="M306" s="88"/>
      <c r="N306" s="25" t="s">
        <v>294</v>
      </c>
      <c r="O306" s="54">
        <f t="shared" si="6"/>
        <v>0</v>
      </c>
      <c r="P306" s="28"/>
      <c r="Q306" s="28"/>
      <c r="R306" s="28"/>
    </row>
    <row r="307" spans="1:18" s="3" customFormat="1" ht="17" hidden="1">
      <c r="A307" s="25"/>
      <c r="B307" s="25"/>
      <c r="C307" s="26" t="s">
        <v>30</v>
      </c>
      <c r="D307" s="27" t="s">
        <v>442</v>
      </c>
      <c r="E307" s="28" t="s">
        <v>477</v>
      </c>
      <c r="F307" s="28" t="s">
        <v>480</v>
      </c>
      <c r="G307" s="28"/>
      <c r="H307" s="28"/>
      <c r="I307" s="26"/>
      <c r="J307" s="87"/>
      <c r="K307" s="88"/>
      <c r="L307" s="25" t="s">
        <v>294</v>
      </c>
      <c r="M307" s="88"/>
      <c r="N307" s="25" t="s">
        <v>294</v>
      </c>
      <c r="O307" s="54">
        <f t="shared" si="6"/>
        <v>0</v>
      </c>
      <c r="P307" s="28"/>
      <c r="Q307" s="28"/>
      <c r="R307" s="28"/>
    </row>
    <row r="308" spans="1:18" s="3" customFormat="1" ht="17" hidden="1">
      <c r="A308" s="25"/>
      <c r="B308" s="25"/>
      <c r="C308" s="26" t="s">
        <v>30</v>
      </c>
      <c r="D308" s="27" t="s">
        <v>442</v>
      </c>
      <c r="E308" s="28" t="s">
        <v>477</v>
      </c>
      <c r="F308" s="28" t="s">
        <v>481</v>
      </c>
      <c r="G308" s="28"/>
      <c r="H308" s="28"/>
      <c r="I308" s="26"/>
      <c r="J308" s="87"/>
      <c r="K308" s="88"/>
      <c r="L308" s="25" t="s">
        <v>425</v>
      </c>
      <c r="M308" s="88"/>
      <c r="N308" s="25" t="s">
        <v>425</v>
      </c>
      <c r="O308" s="54">
        <f t="shared" si="6"/>
        <v>0</v>
      </c>
      <c r="P308" s="28"/>
      <c r="Q308" s="28"/>
      <c r="R308" s="28"/>
    </row>
    <row r="309" spans="1:18" s="3" customFormat="1" ht="17" hidden="1">
      <c r="A309" s="25"/>
      <c r="B309" s="25"/>
      <c r="C309" s="26" t="s">
        <v>30</v>
      </c>
      <c r="D309" s="27" t="s">
        <v>442</v>
      </c>
      <c r="E309" s="28" t="s">
        <v>477</v>
      </c>
      <c r="F309" s="28" t="s">
        <v>482</v>
      </c>
      <c r="G309" s="28"/>
      <c r="H309" s="28"/>
      <c r="I309" s="26"/>
      <c r="J309" s="87"/>
      <c r="K309" s="88"/>
      <c r="L309" s="25" t="s">
        <v>225</v>
      </c>
      <c r="M309" s="88"/>
      <c r="N309" s="25" t="s">
        <v>225</v>
      </c>
      <c r="O309" s="54">
        <f t="shared" si="6"/>
        <v>0</v>
      </c>
      <c r="P309" s="28"/>
      <c r="Q309" s="28"/>
      <c r="R309" s="28"/>
    </row>
    <row r="310" spans="1:18" s="3" customFormat="1" ht="17" hidden="1">
      <c r="A310" s="25"/>
      <c r="B310" s="25"/>
      <c r="C310" s="26" t="s">
        <v>30</v>
      </c>
      <c r="D310" s="27" t="s">
        <v>442</v>
      </c>
      <c r="E310" s="29" t="s">
        <v>473</v>
      </c>
      <c r="F310" s="28" t="s">
        <v>483</v>
      </c>
      <c r="G310" s="28"/>
      <c r="H310" s="28"/>
      <c r="I310" s="26"/>
      <c r="J310" s="87"/>
      <c r="K310" s="88"/>
      <c r="L310" s="53" t="s">
        <v>88</v>
      </c>
      <c r="M310" s="223"/>
      <c r="N310" s="224"/>
      <c r="O310" s="54">
        <f t="shared" si="6"/>
        <v>0</v>
      </c>
      <c r="P310" s="28"/>
      <c r="Q310" s="28"/>
      <c r="R310" s="28"/>
    </row>
    <row r="311" spans="1:18" ht="17">
      <c r="A311" s="23" t="s">
        <v>421</v>
      </c>
      <c r="B311" s="23" t="s">
        <v>422</v>
      </c>
      <c r="C311" s="78" t="s">
        <v>30</v>
      </c>
      <c r="D311" s="79" t="s">
        <v>124</v>
      </c>
      <c r="E311" s="79" t="s">
        <v>124</v>
      </c>
      <c r="F311" s="20" t="s">
        <v>484</v>
      </c>
      <c r="G311" s="20"/>
      <c r="H311" s="67" t="s">
        <v>423</v>
      </c>
      <c r="I311" s="19" t="s">
        <v>485</v>
      </c>
      <c r="J311" s="45">
        <v>7500</v>
      </c>
      <c r="K311" s="46">
        <v>1</v>
      </c>
      <c r="L311" s="47" t="s">
        <v>88</v>
      </c>
      <c r="M311" s="57">
        <v>1</v>
      </c>
      <c r="N311" s="47" t="s">
        <v>88</v>
      </c>
      <c r="O311" s="50">
        <f t="shared" si="6"/>
        <v>7500</v>
      </c>
      <c r="P311" s="67" t="s">
        <v>196</v>
      </c>
      <c r="Q311" s="67" t="s">
        <v>197</v>
      </c>
      <c r="R311" s="20"/>
    </row>
    <row r="312" spans="1:18" s="61" customFormat="1" ht="17">
      <c r="A312" s="23" t="s">
        <v>421</v>
      </c>
      <c r="B312" s="23" t="s">
        <v>422</v>
      </c>
      <c r="C312" s="78" t="s">
        <v>30</v>
      </c>
      <c r="D312" s="79" t="s">
        <v>124</v>
      </c>
      <c r="E312" s="79" t="s">
        <v>124</v>
      </c>
      <c r="F312" s="81" t="s">
        <v>486</v>
      </c>
      <c r="G312" s="78"/>
      <c r="H312" s="67" t="s">
        <v>423</v>
      </c>
      <c r="I312" s="79" t="s">
        <v>487</v>
      </c>
      <c r="J312" s="73">
        <v>2500</v>
      </c>
      <c r="K312" s="83">
        <v>15</v>
      </c>
      <c r="L312" s="82" t="s">
        <v>294</v>
      </c>
      <c r="M312" s="57">
        <v>1</v>
      </c>
      <c r="N312" s="47" t="s">
        <v>88</v>
      </c>
      <c r="O312" s="50">
        <f t="shared" si="6"/>
        <v>37500</v>
      </c>
      <c r="P312" s="67" t="s">
        <v>196</v>
      </c>
      <c r="Q312" s="67" t="s">
        <v>197</v>
      </c>
      <c r="R312" s="78"/>
    </row>
    <row r="313" spans="1:18" s="61" customFormat="1" ht="17">
      <c r="A313" s="23" t="s">
        <v>421</v>
      </c>
      <c r="B313" s="23" t="s">
        <v>422</v>
      </c>
      <c r="C313" s="78" t="s">
        <v>30</v>
      </c>
      <c r="D313" s="79" t="s">
        <v>124</v>
      </c>
      <c r="E313" s="79" t="s">
        <v>124</v>
      </c>
      <c r="F313" s="81" t="s">
        <v>488</v>
      </c>
      <c r="G313" s="78"/>
      <c r="H313" s="67" t="s">
        <v>423</v>
      </c>
      <c r="I313" s="79" t="s">
        <v>489</v>
      </c>
      <c r="J313" s="73">
        <v>25000</v>
      </c>
      <c r="K313" s="83">
        <v>1</v>
      </c>
      <c r="L313" s="82" t="s">
        <v>88</v>
      </c>
      <c r="M313" s="57">
        <v>1</v>
      </c>
      <c r="N313" s="47" t="s">
        <v>88</v>
      </c>
      <c r="O313" s="50">
        <f t="shared" si="6"/>
        <v>25000</v>
      </c>
      <c r="P313" s="67" t="s">
        <v>196</v>
      </c>
      <c r="Q313" s="67" t="s">
        <v>197</v>
      </c>
      <c r="R313" s="78"/>
    </row>
    <row r="314" spans="1:18" s="61" customFormat="1" ht="17">
      <c r="A314" s="23" t="s">
        <v>421</v>
      </c>
      <c r="B314" s="23" t="s">
        <v>422</v>
      </c>
      <c r="C314" s="78" t="s">
        <v>30</v>
      </c>
      <c r="D314" s="79" t="s">
        <v>124</v>
      </c>
      <c r="E314" s="79" t="s">
        <v>124</v>
      </c>
      <c r="F314" s="81" t="s">
        <v>369</v>
      </c>
      <c r="G314" s="78"/>
      <c r="H314" s="67" t="s">
        <v>423</v>
      </c>
      <c r="I314" s="79" t="s">
        <v>490</v>
      </c>
      <c r="J314" s="73">
        <v>7500</v>
      </c>
      <c r="K314" s="83">
        <v>2</v>
      </c>
      <c r="L314" s="82" t="s">
        <v>491</v>
      </c>
      <c r="M314" s="57">
        <v>1</v>
      </c>
      <c r="N314" s="47" t="s">
        <v>88</v>
      </c>
      <c r="O314" s="50">
        <f t="shared" si="6"/>
        <v>15000</v>
      </c>
      <c r="P314" s="67" t="s">
        <v>196</v>
      </c>
      <c r="Q314" s="67" t="s">
        <v>197</v>
      </c>
      <c r="R314" s="78"/>
    </row>
    <row r="315" spans="1:18" s="61" customFormat="1" ht="17">
      <c r="A315" s="23" t="s">
        <v>421</v>
      </c>
      <c r="B315" s="23" t="s">
        <v>422</v>
      </c>
      <c r="C315" s="78" t="s">
        <v>30</v>
      </c>
      <c r="D315" s="79" t="s">
        <v>124</v>
      </c>
      <c r="E315" s="79" t="s">
        <v>124</v>
      </c>
      <c r="F315" s="81" t="s">
        <v>492</v>
      </c>
      <c r="G315" s="78"/>
      <c r="H315" s="67" t="s">
        <v>423</v>
      </c>
      <c r="I315" s="79" t="s">
        <v>493</v>
      </c>
      <c r="J315" s="73">
        <v>70000</v>
      </c>
      <c r="K315" s="83">
        <v>1</v>
      </c>
      <c r="L315" s="82" t="s">
        <v>88</v>
      </c>
      <c r="M315" s="57">
        <v>1</v>
      </c>
      <c r="N315" s="47" t="s">
        <v>88</v>
      </c>
      <c r="O315" s="50">
        <f t="shared" si="6"/>
        <v>70000</v>
      </c>
      <c r="P315" s="67" t="s">
        <v>196</v>
      </c>
      <c r="Q315" s="67" t="s">
        <v>197</v>
      </c>
      <c r="R315" s="78"/>
    </row>
    <row r="316" spans="1:18" s="61" customFormat="1" ht="17">
      <c r="A316" s="23" t="s">
        <v>421</v>
      </c>
      <c r="B316" s="23" t="s">
        <v>422</v>
      </c>
      <c r="C316" s="78" t="s">
        <v>30</v>
      </c>
      <c r="D316" s="79" t="s">
        <v>124</v>
      </c>
      <c r="E316" s="79" t="s">
        <v>124</v>
      </c>
      <c r="F316" s="81" t="s">
        <v>494</v>
      </c>
      <c r="G316" s="78"/>
      <c r="H316" s="67" t="s">
        <v>423</v>
      </c>
      <c r="I316" s="79" t="s">
        <v>495</v>
      </c>
      <c r="J316" s="73">
        <v>35000</v>
      </c>
      <c r="K316" s="83">
        <v>1</v>
      </c>
      <c r="L316" s="82" t="s">
        <v>88</v>
      </c>
      <c r="M316" s="57">
        <v>1</v>
      </c>
      <c r="N316" s="47" t="s">
        <v>88</v>
      </c>
      <c r="O316" s="50">
        <f t="shared" si="6"/>
        <v>35000</v>
      </c>
      <c r="P316" s="67" t="s">
        <v>196</v>
      </c>
      <c r="Q316" s="67" t="s">
        <v>197</v>
      </c>
      <c r="R316" s="78"/>
    </row>
    <row r="317" spans="1:18" s="61" customFormat="1" ht="17">
      <c r="A317" s="23" t="s">
        <v>421</v>
      </c>
      <c r="B317" s="23" t="s">
        <v>422</v>
      </c>
      <c r="C317" s="78" t="s">
        <v>30</v>
      </c>
      <c r="D317" s="79" t="s">
        <v>124</v>
      </c>
      <c r="E317" s="79" t="s">
        <v>124</v>
      </c>
      <c r="F317" s="81" t="s">
        <v>496</v>
      </c>
      <c r="G317" s="78"/>
      <c r="H317" s="67" t="s">
        <v>423</v>
      </c>
      <c r="I317" s="79" t="s">
        <v>497</v>
      </c>
      <c r="J317" s="73">
        <v>14000</v>
      </c>
      <c r="K317" s="83">
        <v>1</v>
      </c>
      <c r="L317" s="82" t="s">
        <v>88</v>
      </c>
      <c r="M317" s="57">
        <v>1</v>
      </c>
      <c r="N317" s="47" t="s">
        <v>88</v>
      </c>
      <c r="O317" s="50">
        <f t="shared" si="6"/>
        <v>14000</v>
      </c>
      <c r="P317" s="67" t="s">
        <v>196</v>
      </c>
      <c r="Q317" s="67" t="s">
        <v>197</v>
      </c>
      <c r="R317" s="78"/>
    </row>
    <row r="318" spans="1:18" s="61" customFormat="1" ht="17">
      <c r="A318" s="23" t="s">
        <v>421</v>
      </c>
      <c r="B318" s="23" t="s">
        <v>422</v>
      </c>
      <c r="C318" s="78" t="s">
        <v>30</v>
      </c>
      <c r="D318" s="79" t="s">
        <v>124</v>
      </c>
      <c r="E318" s="79" t="s">
        <v>124</v>
      </c>
      <c r="F318" s="81" t="s">
        <v>498</v>
      </c>
      <c r="G318" s="78"/>
      <c r="H318" s="67" t="s">
        <v>423</v>
      </c>
      <c r="I318" s="79" t="s">
        <v>499</v>
      </c>
      <c r="J318" s="73">
        <v>600</v>
      </c>
      <c r="K318" s="83">
        <v>6</v>
      </c>
      <c r="L318" s="82" t="s">
        <v>294</v>
      </c>
      <c r="M318" s="57">
        <v>1</v>
      </c>
      <c r="N318" s="47" t="s">
        <v>88</v>
      </c>
      <c r="O318" s="50">
        <f t="shared" si="6"/>
        <v>3600</v>
      </c>
      <c r="P318" s="67" t="s">
        <v>196</v>
      </c>
      <c r="Q318" s="67" t="s">
        <v>197</v>
      </c>
      <c r="R318" s="78"/>
    </row>
    <row r="319" spans="1:18" s="61" customFormat="1" ht="17">
      <c r="A319" s="23" t="s">
        <v>421</v>
      </c>
      <c r="B319" s="23" t="s">
        <v>422</v>
      </c>
      <c r="C319" s="78" t="s">
        <v>30</v>
      </c>
      <c r="D319" s="79" t="s">
        <v>124</v>
      </c>
      <c r="E319" s="79" t="s">
        <v>124</v>
      </c>
      <c r="F319" s="81" t="s">
        <v>500</v>
      </c>
      <c r="G319" s="78"/>
      <c r="H319" s="67" t="s">
        <v>423</v>
      </c>
      <c r="I319" s="79" t="s">
        <v>501</v>
      </c>
      <c r="J319" s="73">
        <v>2500</v>
      </c>
      <c r="K319" s="83">
        <v>4</v>
      </c>
      <c r="L319" s="82" t="s">
        <v>294</v>
      </c>
      <c r="M319" s="57">
        <v>1</v>
      </c>
      <c r="N319" s="47" t="s">
        <v>88</v>
      </c>
      <c r="O319" s="50">
        <f t="shared" si="6"/>
        <v>10000</v>
      </c>
      <c r="P319" s="67" t="s">
        <v>196</v>
      </c>
      <c r="Q319" s="67" t="s">
        <v>197</v>
      </c>
      <c r="R319" s="78"/>
    </row>
    <row r="320" spans="1:18" s="61" customFormat="1" ht="17">
      <c r="A320" s="23" t="s">
        <v>421</v>
      </c>
      <c r="B320" s="23" t="s">
        <v>422</v>
      </c>
      <c r="C320" s="78" t="s">
        <v>30</v>
      </c>
      <c r="D320" s="79" t="s">
        <v>124</v>
      </c>
      <c r="E320" s="79" t="s">
        <v>124</v>
      </c>
      <c r="F320" s="81" t="s">
        <v>502</v>
      </c>
      <c r="G320" s="78"/>
      <c r="H320" s="67" t="s">
        <v>423</v>
      </c>
      <c r="I320" s="79" t="s">
        <v>503</v>
      </c>
      <c r="J320" s="73">
        <v>3000</v>
      </c>
      <c r="K320" s="83">
        <v>2</v>
      </c>
      <c r="L320" s="82" t="s">
        <v>88</v>
      </c>
      <c r="M320" s="57">
        <v>1</v>
      </c>
      <c r="N320" s="47" t="s">
        <v>88</v>
      </c>
      <c r="O320" s="50">
        <f t="shared" si="6"/>
        <v>6000</v>
      </c>
      <c r="P320" s="67" t="s">
        <v>196</v>
      </c>
      <c r="Q320" s="67" t="s">
        <v>197</v>
      </c>
      <c r="R320" s="78"/>
    </row>
    <row r="321" spans="1:17" s="61" customFormat="1">
      <c r="A321" s="118"/>
      <c r="B321" s="118"/>
      <c r="D321" s="266"/>
      <c r="E321" s="266"/>
      <c r="F321" s="163"/>
      <c r="H321" s="162"/>
      <c r="I321" s="266"/>
      <c r="J321" s="268"/>
      <c r="K321" s="167"/>
      <c r="L321" s="162"/>
      <c r="M321" s="269"/>
      <c r="N321" s="118"/>
      <c r="O321" s="127"/>
      <c r="P321" s="107"/>
      <c r="Q321" s="107"/>
    </row>
    <row r="322" spans="1:17" s="252" customFormat="1">
      <c r="A322" s="118"/>
      <c r="B322" s="118"/>
      <c r="C322" s="61"/>
      <c r="D322" s="266"/>
      <c r="E322" s="266"/>
      <c r="F322" s="163"/>
      <c r="H322" s="267"/>
      <c r="I322" s="266"/>
      <c r="J322" s="268"/>
      <c r="K322" s="167"/>
      <c r="L322" s="162"/>
      <c r="M322" s="270"/>
      <c r="N322" s="271"/>
      <c r="O322" s="127"/>
      <c r="P322" s="272"/>
      <c r="Q322" s="272"/>
    </row>
  </sheetData>
  <sheetProtection algorithmName="SHA-512" hashValue="dZPqqX6CtNvRaWtS0chdlGEQ5cJ4eWVD413TxoeoZLQfurfqQsujchVBX5SBJN405+sGyyagHoWzyEb3oW8MCQ==" saltValue="HIlisURiqfQBum8tyTisMA==" spinCount="100000" sheet="1" formatCells="0" formatColumns="0" formatRows="0" insertRows="0" insertHyperlinks="0" deleteRows="0" sort="0" autoFilter="0" pivotTables="0"/>
  <autoFilter ref="A3:R322" xr:uid="{00000000-0009-0000-0000-000002000000}">
    <filterColumn colId="14">
      <filters blank="1">
        <filter val="10,000.000"/>
        <filter val="14,000.000"/>
        <filter val="15,000.000"/>
        <filter val="2,340.000"/>
        <filter val="25,000.000"/>
        <filter val="3,200.000"/>
        <filter val="3,600.000"/>
        <filter val="35,000.000"/>
        <filter val="360.000"/>
        <filter val="37,500.000"/>
        <filter val="6,000.000"/>
        <filter val="7,500.000"/>
        <filter val="70,000.000"/>
        <filter val="8,000.000"/>
      </filters>
    </filterColumn>
  </autoFilter>
  <mergeCells count="2">
    <mergeCell ref="A2:O2"/>
    <mergeCell ref="P2:Q2"/>
  </mergeCells>
  <phoneticPr fontId="27" type="noConversion"/>
  <dataValidations count="2">
    <dataValidation type="list" allowBlank="1" showInputMessage="1" showErrorMessage="1" sqref="H4:H262 H263:H266 H267:H317" xr:uid="{00000000-0002-0000-0200-000000000000}">
      <formula1>"购买,租赁"</formula1>
    </dataValidation>
    <dataValidation type="list" allowBlank="1" showInputMessage="1" showErrorMessage="1" sqref="P4:Q317" xr:uid="{00000000-0002-0000-0200-000001000000}">
      <formula1>"是,否"</formula1>
    </dataValidation>
  </dataValidations>
  <pageMargins left="0.7" right="0.7" top="0.75" bottom="0.75" header="0.3" footer="0.3"/>
  <pageSetup paperSize="9" scale="31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 filterMode="1"/>
  <dimension ref="A1:R655"/>
  <sheetViews>
    <sheetView showGridLines="0" zoomScale="82" zoomScaleNormal="82" workbookViewId="0">
      <pane ySplit="3" topLeftCell="A5" activePane="bottomLeft" state="frozen"/>
      <selection pane="bottomLeft" activeCell="A5" sqref="A5:XFD635"/>
    </sheetView>
  </sheetViews>
  <sheetFormatPr baseColWidth="10" defaultColWidth="8.6640625" defaultRowHeight="16"/>
  <cols>
    <col min="1" max="2" width="10.6640625" style="4" customWidth="1"/>
    <col min="3" max="3" width="12.1640625" style="5" customWidth="1"/>
    <col min="4" max="4" width="13.33203125" style="6" customWidth="1"/>
    <col min="5" max="5" width="14.6640625" style="6" customWidth="1"/>
    <col min="6" max="6" width="31.1640625" style="5" customWidth="1"/>
    <col min="7" max="7" width="22.1640625" style="7" customWidth="1"/>
    <col min="8" max="8" width="17.6640625" style="7" customWidth="1"/>
    <col min="9" max="9" width="21" style="7" customWidth="1"/>
    <col min="10" max="10" width="13.6640625" style="9" customWidth="1"/>
    <col min="11" max="11" width="8.6640625" style="10" customWidth="1"/>
    <col min="12" max="12" width="8.6640625" style="4" customWidth="1"/>
    <col min="13" max="13" width="9.6640625" style="11" customWidth="1"/>
    <col min="14" max="14" width="8.6640625" style="4" customWidth="1"/>
    <col min="15" max="15" width="15.5" style="12" customWidth="1"/>
    <col min="16" max="17" width="11.1640625" style="7" customWidth="1"/>
    <col min="18" max="18" width="30.1640625" style="7" customWidth="1"/>
    <col min="19" max="16384" width="8.6640625" style="7"/>
  </cols>
  <sheetData>
    <row r="1" spans="1:18" s="197" customFormat="1">
      <c r="A1" s="13" t="s">
        <v>66</v>
      </c>
      <c r="B1" s="14"/>
      <c r="C1" s="14"/>
      <c r="D1" s="1"/>
      <c r="E1" s="1"/>
      <c r="F1" s="13"/>
      <c r="G1" s="1"/>
      <c r="H1" s="1"/>
      <c r="I1" s="1"/>
      <c r="J1" s="35"/>
      <c r="K1" s="36"/>
      <c r="L1" s="14"/>
      <c r="M1" s="37"/>
      <c r="N1" s="14"/>
      <c r="O1" s="38"/>
      <c r="P1" s="1"/>
      <c r="Q1" s="1"/>
      <c r="R1" s="1"/>
    </row>
    <row r="2" spans="1:18" s="197" customFormat="1" ht="88.5" customHeight="1">
      <c r="A2" s="391" t="s">
        <v>504</v>
      </c>
      <c r="B2" s="391"/>
      <c r="C2" s="391"/>
      <c r="D2" s="391"/>
      <c r="E2" s="391"/>
      <c r="F2" s="391"/>
      <c r="G2" s="391"/>
      <c r="H2" s="391"/>
      <c r="I2" s="391"/>
      <c r="J2" s="391"/>
      <c r="K2" s="391"/>
      <c r="L2" s="391"/>
      <c r="M2" s="391"/>
      <c r="N2" s="391"/>
      <c r="O2" s="38"/>
      <c r="P2" s="388" t="s">
        <v>68</v>
      </c>
      <c r="Q2" s="388"/>
      <c r="R2" s="1"/>
    </row>
    <row r="3" spans="1:18" s="198" customFormat="1" ht="34">
      <c r="A3" s="65" t="s">
        <v>69</v>
      </c>
      <c r="B3" s="65" t="s">
        <v>70</v>
      </c>
      <c r="C3" s="65" t="s">
        <v>24</v>
      </c>
      <c r="D3" s="65" t="s">
        <v>71</v>
      </c>
      <c r="E3" s="65" t="s">
        <v>72</v>
      </c>
      <c r="F3" s="65" t="s">
        <v>73</v>
      </c>
      <c r="G3" s="16" t="s">
        <v>74</v>
      </c>
      <c r="H3" s="16" t="s">
        <v>75</v>
      </c>
      <c r="I3" s="16" t="s">
        <v>76</v>
      </c>
      <c r="J3" s="174" t="s">
        <v>77</v>
      </c>
      <c r="K3" s="41" t="s">
        <v>78</v>
      </c>
      <c r="L3" s="42" t="s">
        <v>79</v>
      </c>
      <c r="M3" s="41" t="s">
        <v>80</v>
      </c>
      <c r="N3" s="42" t="s">
        <v>81</v>
      </c>
      <c r="O3" s="131" t="s">
        <v>82</v>
      </c>
      <c r="P3" s="16" t="s">
        <v>83</v>
      </c>
      <c r="Q3" s="16" t="s">
        <v>84</v>
      </c>
      <c r="R3" s="65" t="s">
        <v>26</v>
      </c>
    </row>
    <row r="4" spans="1:18" s="3" customFormat="1" ht="17" hidden="1">
      <c r="A4" s="25"/>
      <c r="B4" s="25"/>
      <c r="C4" s="26" t="s">
        <v>31</v>
      </c>
      <c r="D4" s="27" t="s">
        <v>505</v>
      </c>
      <c r="E4" s="28" t="s">
        <v>506</v>
      </c>
      <c r="F4" s="29" t="s">
        <v>507</v>
      </c>
      <c r="G4" s="160"/>
      <c r="H4" s="74"/>
      <c r="I4" s="86"/>
      <c r="J4" s="87"/>
      <c r="K4" s="88"/>
      <c r="L4" s="53" t="s">
        <v>129</v>
      </c>
      <c r="M4" s="205"/>
      <c r="N4" s="53" t="s">
        <v>102</v>
      </c>
      <c r="O4" s="54">
        <f t="shared" ref="O4:O79" si="0">IF(M4=0,K4*J4,M4*K4*J4)</f>
        <v>0</v>
      </c>
      <c r="P4" s="74"/>
      <c r="Q4" s="74"/>
      <c r="R4" s="28"/>
    </row>
    <row r="5" spans="1:18" s="407" customFormat="1" ht="17">
      <c r="A5" s="394" t="s">
        <v>421</v>
      </c>
      <c r="B5" s="394" t="s">
        <v>422</v>
      </c>
      <c r="C5" s="395" t="s">
        <v>31</v>
      </c>
      <c r="D5" s="396" t="s">
        <v>505</v>
      </c>
      <c r="E5" s="397" t="s">
        <v>506</v>
      </c>
      <c r="F5" s="398" t="s">
        <v>508</v>
      </c>
      <c r="G5" s="399"/>
      <c r="H5" s="400"/>
      <c r="I5" s="401" t="s">
        <v>509</v>
      </c>
      <c r="J5" s="402">
        <v>240</v>
      </c>
      <c r="K5" s="403">
        <v>44</v>
      </c>
      <c r="L5" s="404" t="s">
        <v>129</v>
      </c>
      <c r="M5" s="405">
        <v>1</v>
      </c>
      <c r="N5" s="404" t="s">
        <v>102</v>
      </c>
      <c r="O5" s="406">
        <f t="shared" si="0"/>
        <v>10560</v>
      </c>
      <c r="P5" s="400" t="s">
        <v>196</v>
      </c>
      <c r="Q5" s="400" t="s">
        <v>197</v>
      </c>
      <c r="R5" s="397"/>
    </row>
    <row r="6" spans="1:18" s="407" customFormat="1" ht="17">
      <c r="A6" s="394" t="s">
        <v>421</v>
      </c>
      <c r="B6" s="394" t="s">
        <v>422</v>
      </c>
      <c r="C6" s="395" t="s">
        <v>31</v>
      </c>
      <c r="D6" s="396" t="s">
        <v>505</v>
      </c>
      <c r="E6" s="397" t="s">
        <v>506</v>
      </c>
      <c r="F6" s="398" t="s">
        <v>508</v>
      </c>
      <c r="G6" s="399"/>
      <c r="H6" s="400"/>
      <c r="I6" s="401" t="s">
        <v>510</v>
      </c>
      <c r="J6" s="402">
        <v>240</v>
      </c>
      <c r="K6" s="403">
        <v>7.5</v>
      </c>
      <c r="L6" s="404" t="s">
        <v>129</v>
      </c>
      <c r="M6" s="405">
        <v>1</v>
      </c>
      <c r="N6" s="404" t="s">
        <v>102</v>
      </c>
      <c r="O6" s="406">
        <f t="shared" si="0"/>
        <v>1800</v>
      </c>
      <c r="P6" s="400" t="s">
        <v>196</v>
      </c>
      <c r="Q6" s="400" t="s">
        <v>197</v>
      </c>
      <c r="R6" s="397"/>
    </row>
    <row r="7" spans="1:18" s="3" customFormat="1" ht="17" hidden="1">
      <c r="A7" s="25"/>
      <c r="B7" s="25"/>
      <c r="C7" s="26" t="s">
        <v>31</v>
      </c>
      <c r="D7" s="27" t="s">
        <v>505</v>
      </c>
      <c r="E7" s="28" t="s">
        <v>506</v>
      </c>
      <c r="F7" s="29" t="s">
        <v>511</v>
      </c>
      <c r="G7" s="160"/>
      <c r="H7" s="74"/>
      <c r="I7" s="86"/>
      <c r="J7" s="87"/>
      <c r="K7" s="88"/>
      <c r="L7" s="53" t="s">
        <v>129</v>
      </c>
      <c r="M7" s="205"/>
      <c r="N7" s="53" t="s">
        <v>102</v>
      </c>
      <c r="O7" s="54">
        <f t="shared" si="0"/>
        <v>0</v>
      </c>
      <c r="P7" s="74"/>
      <c r="Q7" s="74"/>
      <c r="R7" s="28"/>
    </row>
    <row r="8" spans="1:18" s="3" customFormat="1" ht="17" hidden="1">
      <c r="A8" s="25"/>
      <c r="B8" s="25"/>
      <c r="C8" s="26" t="s">
        <v>31</v>
      </c>
      <c r="D8" s="27" t="s">
        <v>505</v>
      </c>
      <c r="E8" s="28" t="s">
        <v>506</v>
      </c>
      <c r="F8" s="29" t="s">
        <v>512</v>
      </c>
      <c r="G8" s="160"/>
      <c r="H8" s="74"/>
      <c r="I8" s="86"/>
      <c r="J8" s="87"/>
      <c r="K8" s="88"/>
      <c r="L8" s="53" t="s">
        <v>129</v>
      </c>
      <c r="M8" s="205"/>
      <c r="N8" s="53" t="s">
        <v>102</v>
      </c>
      <c r="O8" s="54">
        <f t="shared" si="0"/>
        <v>0</v>
      </c>
      <c r="P8" s="74"/>
      <c r="Q8" s="74"/>
      <c r="R8" s="28"/>
    </row>
    <row r="9" spans="1:18" s="3" customFormat="1" ht="17" hidden="1">
      <c r="A9" s="25"/>
      <c r="B9" s="25"/>
      <c r="C9" s="26" t="s">
        <v>31</v>
      </c>
      <c r="D9" s="27" t="s">
        <v>505</v>
      </c>
      <c r="E9" s="28" t="s">
        <v>506</v>
      </c>
      <c r="F9" s="29" t="s">
        <v>513</v>
      </c>
      <c r="G9" s="160"/>
      <c r="H9" s="74"/>
      <c r="I9" s="86"/>
      <c r="J9" s="87"/>
      <c r="K9" s="88"/>
      <c r="L9" s="53" t="s">
        <v>129</v>
      </c>
      <c r="M9" s="205"/>
      <c r="N9" s="53" t="s">
        <v>102</v>
      </c>
      <c r="O9" s="54">
        <f t="shared" si="0"/>
        <v>0</v>
      </c>
      <c r="P9" s="74"/>
      <c r="Q9" s="74"/>
      <c r="R9" s="28"/>
    </row>
    <row r="10" spans="1:18" s="3" customFormat="1" ht="17" hidden="1">
      <c r="A10" s="25"/>
      <c r="B10" s="25"/>
      <c r="C10" s="26" t="s">
        <v>31</v>
      </c>
      <c r="D10" s="27" t="s">
        <v>505</v>
      </c>
      <c r="E10" s="28" t="s">
        <v>506</v>
      </c>
      <c r="F10" s="29" t="s">
        <v>514</v>
      </c>
      <c r="G10" s="160"/>
      <c r="H10" s="74"/>
      <c r="I10" s="86"/>
      <c r="J10" s="87"/>
      <c r="K10" s="88"/>
      <c r="L10" s="53" t="s">
        <v>129</v>
      </c>
      <c r="M10" s="205"/>
      <c r="N10" s="53" t="s">
        <v>102</v>
      </c>
      <c r="O10" s="54">
        <f t="shared" si="0"/>
        <v>0</v>
      </c>
      <c r="P10" s="74"/>
      <c r="Q10" s="74"/>
      <c r="R10" s="28"/>
    </row>
    <row r="11" spans="1:18" s="3" customFormat="1" ht="17" hidden="1">
      <c r="A11" s="25"/>
      <c r="B11" s="25"/>
      <c r="C11" s="26" t="s">
        <v>31</v>
      </c>
      <c r="D11" s="27" t="s">
        <v>505</v>
      </c>
      <c r="E11" s="28" t="s">
        <v>506</v>
      </c>
      <c r="F11" s="29" t="s">
        <v>515</v>
      </c>
      <c r="G11" s="160"/>
      <c r="H11" s="74"/>
      <c r="I11" s="86"/>
      <c r="J11" s="87"/>
      <c r="K11" s="88"/>
      <c r="L11" s="53" t="s">
        <v>129</v>
      </c>
      <c r="M11" s="205"/>
      <c r="N11" s="53" t="s">
        <v>102</v>
      </c>
      <c r="O11" s="54">
        <f t="shared" si="0"/>
        <v>0</v>
      </c>
      <c r="P11" s="74"/>
      <c r="Q11" s="74"/>
      <c r="R11" s="28"/>
    </row>
    <row r="12" spans="1:18" s="3" customFormat="1" ht="17" hidden="1">
      <c r="A12" s="25"/>
      <c r="B12" s="25"/>
      <c r="C12" s="26" t="s">
        <v>31</v>
      </c>
      <c r="D12" s="27" t="s">
        <v>505</v>
      </c>
      <c r="E12" s="28" t="s">
        <v>506</v>
      </c>
      <c r="F12" s="29" t="s">
        <v>516</v>
      </c>
      <c r="G12" s="160"/>
      <c r="H12" s="74"/>
      <c r="I12" s="86"/>
      <c r="J12" s="87"/>
      <c r="K12" s="88"/>
      <c r="L12" s="53" t="s">
        <v>129</v>
      </c>
      <c r="M12" s="205"/>
      <c r="N12" s="53" t="s">
        <v>102</v>
      </c>
      <c r="O12" s="54">
        <f t="shared" si="0"/>
        <v>0</v>
      </c>
      <c r="P12" s="74"/>
      <c r="Q12" s="74"/>
      <c r="R12" s="28"/>
    </row>
    <row r="13" spans="1:18" s="3" customFormat="1" ht="17" hidden="1">
      <c r="A13" s="25"/>
      <c r="B13" s="25"/>
      <c r="C13" s="26" t="s">
        <v>31</v>
      </c>
      <c r="D13" s="27" t="s">
        <v>505</v>
      </c>
      <c r="E13" s="28" t="s">
        <v>506</v>
      </c>
      <c r="F13" s="29" t="s">
        <v>517</v>
      </c>
      <c r="G13" s="160"/>
      <c r="H13" s="74"/>
      <c r="I13" s="86"/>
      <c r="J13" s="87"/>
      <c r="K13" s="88"/>
      <c r="L13" s="53" t="s">
        <v>129</v>
      </c>
      <c r="M13" s="205"/>
      <c r="N13" s="53" t="s">
        <v>102</v>
      </c>
      <c r="O13" s="54">
        <f t="shared" si="0"/>
        <v>0</v>
      </c>
      <c r="P13" s="74"/>
      <c r="Q13" s="74"/>
      <c r="R13" s="28"/>
    </row>
    <row r="14" spans="1:18" s="3" customFormat="1" ht="17" hidden="1">
      <c r="A14" s="25"/>
      <c r="B14" s="25"/>
      <c r="C14" s="26" t="s">
        <v>31</v>
      </c>
      <c r="D14" s="27" t="s">
        <v>505</v>
      </c>
      <c r="E14" s="28" t="s">
        <v>506</v>
      </c>
      <c r="F14" s="29" t="s">
        <v>517</v>
      </c>
      <c r="G14" s="160"/>
      <c r="H14" s="74"/>
      <c r="I14" s="86"/>
      <c r="J14" s="87"/>
      <c r="K14" s="88"/>
      <c r="L14" s="53" t="s">
        <v>129</v>
      </c>
      <c r="M14" s="205"/>
      <c r="N14" s="53" t="s">
        <v>102</v>
      </c>
      <c r="O14" s="54">
        <f t="shared" si="0"/>
        <v>0</v>
      </c>
      <c r="P14" s="74"/>
      <c r="Q14" s="74"/>
      <c r="R14" s="28"/>
    </row>
    <row r="15" spans="1:18" s="3" customFormat="1" ht="17" hidden="1">
      <c r="A15" s="25"/>
      <c r="B15" s="25"/>
      <c r="C15" s="26" t="s">
        <v>31</v>
      </c>
      <c r="D15" s="27" t="s">
        <v>505</v>
      </c>
      <c r="E15" s="28" t="s">
        <v>506</v>
      </c>
      <c r="F15" s="29" t="s">
        <v>518</v>
      </c>
      <c r="G15" s="160"/>
      <c r="H15" s="74"/>
      <c r="I15" s="86"/>
      <c r="J15" s="87"/>
      <c r="K15" s="88"/>
      <c r="L15" s="53" t="s">
        <v>129</v>
      </c>
      <c r="M15" s="205"/>
      <c r="N15" s="53" t="s">
        <v>102</v>
      </c>
      <c r="O15" s="54">
        <f t="shared" si="0"/>
        <v>0</v>
      </c>
      <c r="P15" s="74"/>
      <c r="Q15" s="74"/>
      <c r="R15" s="28"/>
    </row>
    <row r="16" spans="1:18" s="3" customFormat="1" ht="17" hidden="1">
      <c r="A16" s="25"/>
      <c r="B16" s="25"/>
      <c r="C16" s="26" t="s">
        <v>31</v>
      </c>
      <c r="D16" s="27" t="s">
        <v>505</v>
      </c>
      <c r="E16" s="28" t="s">
        <v>506</v>
      </c>
      <c r="F16" s="29" t="s">
        <v>519</v>
      </c>
      <c r="G16" s="160"/>
      <c r="H16" s="74"/>
      <c r="I16" s="86"/>
      <c r="J16" s="87"/>
      <c r="K16" s="88"/>
      <c r="L16" s="53" t="s">
        <v>129</v>
      </c>
      <c r="M16" s="205"/>
      <c r="N16" s="53" t="s">
        <v>102</v>
      </c>
      <c r="O16" s="54">
        <f t="shared" si="0"/>
        <v>0</v>
      </c>
      <c r="P16" s="74"/>
      <c r="Q16" s="74"/>
      <c r="R16" s="28"/>
    </row>
    <row r="17" spans="1:18" s="3" customFormat="1" ht="17" hidden="1">
      <c r="A17" s="25"/>
      <c r="B17" s="25"/>
      <c r="C17" s="26" t="s">
        <v>31</v>
      </c>
      <c r="D17" s="27" t="s">
        <v>505</v>
      </c>
      <c r="E17" s="28" t="s">
        <v>506</v>
      </c>
      <c r="F17" s="29" t="s">
        <v>520</v>
      </c>
      <c r="G17" s="160"/>
      <c r="H17" s="74"/>
      <c r="I17" s="86"/>
      <c r="J17" s="87"/>
      <c r="K17" s="88"/>
      <c r="L17" s="53" t="s">
        <v>129</v>
      </c>
      <c r="M17" s="205"/>
      <c r="N17" s="53" t="s">
        <v>102</v>
      </c>
      <c r="O17" s="54">
        <f t="shared" si="0"/>
        <v>0</v>
      </c>
      <c r="P17" s="74"/>
      <c r="Q17" s="74"/>
      <c r="R17" s="28"/>
    </row>
    <row r="18" spans="1:18" s="3" customFormat="1" ht="17" hidden="1">
      <c r="A18" s="25"/>
      <c r="B18" s="25"/>
      <c r="C18" s="26" t="s">
        <v>31</v>
      </c>
      <c r="D18" s="27" t="s">
        <v>505</v>
      </c>
      <c r="E18" s="28" t="s">
        <v>506</v>
      </c>
      <c r="F18" s="29" t="s">
        <v>521</v>
      </c>
      <c r="G18" s="160"/>
      <c r="H18" s="74"/>
      <c r="I18" s="86"/>
      <c r="J18" s="87"/>
      <c r="K18" s="88"/>
      <c r="L18" s="53" t="s">
        <v>129</v>
      </c>
      <c r="M18" s="205"/>
      <c r="N18" s="53" t="s">
        <v>102</v>
      </c>
      <c r="O18" s="54">
        <f t="shared" si="0"/>
        <v>0</v>
      </c>
      <c r="P18" s="74"/>
      <c r="Q18" s="74"/>
      <c r="R18" s="28"/>
    </row>
    <row r="19" spans="1:18" s="3" customFormat="1" ht="17" hidden="1">
      <c r="A19" s="25"/>
      <c r="B19" s="25"/>
      <c r="C19" s="26" t="s">
        <v>31</v>
      </c>
      <c r="D19" s="27" t="s">
        <v>505</v>
      </c>
      <c r="E19" s="28" t="s">
        <v>506</v>
      </c>
      <c r="F19" s="29" t="s">
        <v>522</v>
      </c>
      <c r="G19" s="160"/>
      <c r="H19" s="74"/>
      <c r="I19" s="86"/>
      <c r="J19" s="87"/>
      <c r="K19" s="88"/>
      <c r="L19" s="53" t="s">
        <v>129</v>
      </c>
      <c r="M19" s="205"/>
      <c r="N19" s="53" t="s">
        <v>102</v>
      </c>
      <c r="O19" s="54">
        <f t="shared" si="0"/>
        <v>0</v>
      </c>
      <c r="P19" s="74"/>
      <c r="Q19" s="74"/>
      <c r="R19" s="28"/>
    </row>
    <row r="20" spans="1:18" s="3" customFormat="1" ht="17" hidden="1">
      <c r="A20" s="25"/>
      <c r="B20" s="25"/>
      <c r="C20" s="26" t="s">
        <v>31</v>
      </c>
      <c r="D20" s="27" t="s">
        <v>505</v>
      </c>
      <c r="E20" s="28" t="s">
        <v>506</v>
      </c>
      <c r="F20" s="29" t="s">
        <v>523</v>
      </c>
      <c r="G20" s="160"/>
      <c r="H20" s="74"/>
      <c r="I20" s="86"/>
      <c r="J20" s="87"/>
      <c r="K20" s="88"/>
      <c r="L20" s="53" t="s">
        <v>129</v>
      </c>
      <c r="M20" s="205"/>
      <c r="N20" s="53" t="s">
        <v>102</v>
      </c>
      <c r="O20" s="54">
        <f t="shared" si="0"/>
        <v>0</v>
      </c>
      <c r="P20" s="74"/>
      <c r="Q20" s="74"/>
      <c r="R20" s="28"/>
    </row>
    <row r="21" spans="1:18" s="3" customFormat="1" ht="17" hidden="1">
      <c r="A21" s="25"/>
      <c r="B21" s="25"/>
      <c r="C21" s="26" t="s">
        <v>31</v>
      </c>
      <c r="D21" s="27" t="s">
        <v>505</v>
      </c>
      <c r="E21" s="28" t="s">
        <v>506</v>
      </c>
      <c r="F21" s="29" t="s">
        <v>524</v>
      </c>
      <c r="G21" s="160"/>
      <c r="H21" s="74"/>
      <c r="I21" s="86"/>
      <c r="J21" s="87"/>
      <c r="K21" s="88"/>
      <c r="L21" s="53" t="s">
        <v>129</v>
      </c>
      <c r="M21" s="205"/>
      <c r="N21" s="53" t="s">
        <v>102</v>
      </c>
      <c r="O21" s="54">
        <f t="shared" si="0"/>
        <v>0</v>
      </c>
      <c r="P21" s="74"/>
      <c r="Q21" s="74"/>
      <c r="R21" s="28"/>
    </row>
    <row r="22" spans="1:18" s="3" customFormat="1" ht="17" hidden="1">
      <c r="A22" s="25"/>
      <c r="B22" s="25"/>
      <c r="C22" s="26" t="s">
        <v>31</v>
      </c>
      <c r="D22" s="27" t="s">
        <v>505</v>
      </c>
      <c r="E22" s="28" t="s">
        <v>506</v>
      </c>
      <c r="F22" s="29" t="s">
        <v>525</v>
      </c>
      <c r="G22" s="160"/>
      <c r="H22" s="74"/>
      <c r="I22" s="86"/>
      <c r="J22" s="87"/>
      <c r="K22" s="88"/>
      <c r="L22" s="53" t="s">
        <v>129</v>
      </c>
      <c r="M22" s="205"/>
      <c r="N22" s="53" t="s">
        <v>102</v>
      </c>
      <c r="O22" s="54">
        <f t="shared" si="0"/>
        <v>0</v>
      </c>
      <c r="P22" s="74"/>
      <c r="Q22" s="74"/>
      <c r="R22" s="28"/>
    </row>
    <row r="23" spans="1:18" s="3" customFormat="1" ht="17" hidden="1">
      <c r="A23" s="25"/>
      <c r="B23" s="25"/>
      <c r="C23" s="26" t="s">
        <v>31</v>
      </c>
      <c r="D23" s="27" t="s">
        <v>505</v>
      </c>
      <c r="E23" s="28" t="s">
        <v>506</v>
      </c>
      <c r="F23" s="29" t="s">
        <v>526</v>
      </c>
      <c r="G23" s="160"/>
      <c r="H23" s="74"/>
      <c r="I23" s="86"/>
      <c r="J23" s="87"/>
      <c r="K23" s="88"/>
      <c r="L23" s="53" t="s">
        <v>129</v>
      </c>
      <c r="M23" s="205"/>
      <c r="N23" s="53" t="s">
        <v>102</v>
      </c>
      <c r="O23" s="54">
        <f t="shared" si="0"/>
        <v>0</v>
      </c>
      <c r="P23" s="74"/>
      <c r="Q23" s="74"/>
      <c r="R23" s="28"/>
    </row>
    <row r="24" spans="1:18" s="3" customFormat="1" ht="17" hidden="1">
      <c r="A24" s="25"/>
      <c r="B24" s="25"/>
      <c r="C24" s="26" t="s">
        <v>31</v>
      </c>
      <c r="D24" s="27" t="s">
        <v>505</v>
      </c>
      <c r="E24" s="28" t="s">
        <v>506</v>
      </c>
      <c r="F24" s="29" t="s">
        <v>527</v>
      </c>
      <c r="G24" s="160"/>
      <c r="H24" s="74"/>
      <c r="I24" s="86"/>
      <c r="J24" s="87"/>
      <c r="K24" s="88"/>
      <c r="L24" s="53" t="s">
        <v>129</v>
      </c>
      <c r="M24" s="205"/>
      <c r="N24" s="53" t="s">
        <v>102</v>
      </c>
      <c r="O24" s="54">
        <f t="shared" si="0"/>
        <v>0</v>
      </c>
      <c r="P24" s="74"/>
      <c r="Q24" s="74"/>
      <c r="R24" s="28"/>
    </row>
    <row r="25" spans="1:18" s="3" customFormat="1" ht="17" hidden="1">
      <c r="A25" s="25"/>
      <c r="B25" s="25"/>
      <c r="C25" s="26" t="s">
        <v>31</v>
      </c>
      <c r="D25" s="27" t="s">
        <v>505</v>
      </c>
      <c r="E25" s="28" t="s">
        <v>506</v>
      </c>
      <c r="F25" s="29" t="s">
        <v>528</v>
      </c>
      <c r="G25" s="160"/>
      <c r="H25" s="74"/>
      <c r="I25" s="86"/>
      <c r="J25" s="87"/>
      <c r="K25" s="88"/>
      <c r="L25" s="53" t="s">
        <v>129</v>
      </c>
      <c r="M25" s="205"/>
      <c r="N25" s="53" t="s">
        <v>102</v>
      </c>
      <c r="O25" s="54">
        <f t="shared" si="0"/>
        <v>0</v>
      </c>
      <c r="P25" s="74"/>
      <c r="Q25" s="74"/>
      <c r="R25" s="28"/>
    </row>
    <row r="26" spans="1:18" s="3" customFormat="1" ht="17" hidden="1">
      <c r="A26" s="25"/>
      <c r="B26" s="25"/>
      <c r="C26" s="26" t="s">
        <v>31</v>
      </c>
      <c r="D26" s="27" t="s">
        <v>505</v>
      </c>
      <c r="E26" s="28" t="s">
        <v>506</v>
      </c>
      <c r="F26" s="29" t="s">
        <v>529</v>
      </c>
      <c r="G26" s="160"/>
      <c r="H26" s="74"/>
      <c r="I26" s="86"/>
      <c r="J26" s="87"/>
      <c r="K26" s="88"/>
      <c r="L26" s="53" t="s">
        <v>129</v>
      </c>
      <c r="M26" s="205"/>
      <c r="N26" s="53" t="s">
        <v>102</v>
      </c>
      <c r="O26" s="54">
        <f t="shared" si="0"/>
        <v>0</v>
      </c>
      <c r="P26" s="74"/>
      <c r="Q26" s="74"/>
      <c r="R26" s="28"/>
    </row>
    <row r="27" spans="1:18" s="3" customFormat="1" ht="17" hidden="1">
      <c r="A27" s="25"/>
      <c r="B27" s="25"/>
      <c r="C27" s="26" t="s">
        <v>31</v>
      </c>
      <c r="D27" s="27" t="s">
        <v>505</v>
      </c>
      <c r="E27" s="28" t="s">
        <v>506</v>
      </c>
      <c r="F27" s="29" t="s">
        <v>530</v>
      </c>
      <c r="G27" s="160"/>
      <c r="H27" s="74"/>
      <c r="I27" s="86"/>
      <c r="J27" s="87"/>
      <c r="K27" s="88"/>
      <c r="L27" s="53" t="s">
        <v>129</v>
      </c>
      <c r="M27" s="205"/>
      <c r="N27" s="53" t="s">
        <v>102</v>
      </c>
      <c r="O27" s="54">
        <f t="shared" si="0"/>
        <v>0</v>
      </c>
      <c r="P27" s="74"/>
      <c r="Q27" s="74"/>
      <c r="R27" s="28"/>
    </row>
    <row r="28" spans="1:18" s="3" customFormat="1" ht="17" hidden="1">
      <c r="A28" s="25"/>
      <c r="B28" s="25"/>
      <c r="C28" s="26" t="s">
        <v>31</v>
      </c>
      <c r="D28" s="27" t="s">
        <v>505</v>
      </c>
      <c r="E28" s="28" t="s">
        <v>506</v>
      </c>
      <c r="F28" s="29" t="s">
        <v>531</v>
      </c>
      <c r="G28" s="160"/>
      <c r="H28" s="74"/>
      <c r="I28" s="86"/>
      <c r="J28" s="87"/>
      <c r="K28" s="88"/>
      <c r="L28" s="53" t="s">
        <v>129</v>
      </c>
      <c r="M28" s="205"/>
      <c r="N28" s="53" t="s">
        <v>102</v>
      </c>
      <c r="O28" s="54">
        <f t="shared" si="0"/>
        <v>0</v>
      </c>
      <c r="P28" s="74"/>
      <c r="Q28" s="74"/>
      <c r="R28" s="28"/>
    </row>
    <row r="29" spans="1:18" s="3" customFormat="1" ht="17" hidden="1">
      <c r="A29" s="25"/>
      <c r="B29" s="25"/>
      <c r="C29" s="26" t="s">
        <v>31</v>
      </c>
      <c r="D29" s="27" t="s">
        <v>505</v>
      </c>
      <c r="E29" s="28" t="s">
        <v>506</v>
      </c>
      <c r="F29" s="29" t="s">
        <v>532</v>
      </c>
      <c r="G29" s="160"/>
      <c r="H29" s="74"/>
      <c r="I29" s="86"/>
      <c r="J29" s="87"/>
      <c r="K29" s="88"/>
      <c r="L29" s="53" t="s">
        <v>129</v>
      </c>
      <c r="M29" s="205"/>
      <c r="N29" s="53" t="s">
        <v>102</v>
      </c>
      <c r="O29" s="54">
        <f t="shared" si="0"/>
        <v>0</v>
      </c>
      <c r="P29" s="74"/>
      <c r="Q29" s="74"/>
      <c r="R29" s="28"/>
    </row>
    <row r="30" spans="1:18" s="3" customFormat="1" ht="17" hidden="1">
      <c r="A30" s="25"/>
      <c r="B30" s="25"/>
      <c r="C30" s="26" t="s">
        <v>31</v>
      </c>
      <c r="D30" s="27" t="s">
        <v>505</v>
      </c>
      <c r="E30" s="28" t="s">
        <v>506</v>
      </c>
      <c r="F30" s="29" t="s">
        <v>533</v>
      </c>
      <c r="G30" s="160"/>
      <c r="H30" s="74"/>
      <c r="I30" s="86"/>
      <c r="J30" s="87"/>
      <c r="K30" s="88"/>
      <c r="L30" s="53" t="s">
        <v>129</v>
      </c>
      <c r="M30" s="205"/>
      <c r="N30" s="53" t="s">
        <v>102</v>
      </c>
      <c r="O30" s="54">
        <f t="shared" si="0"/>
        <v>0</v>
      </c>
      <c r="P30" s="74"/>
      <c r="Q30" s="74"/>
      <c r="R30" s="28"/>
    </row>
    <row r="31" spans="1:18" s="3" customFormat="1" ht="17" hidden="1">
      <c r="A31" s="25"/>
      <c r="B31" s="25"/>
      <c r="C31" s="26" t="s">
        <v>31</v>
      </c>
      <c r="D31" s="27" t="s">
        <v>505</v>
      </c>
      <c r="E31" s="28" t="s">
        <v>506</v>
      </c>
      <c r="F31" s="29" t="s">
        <v>534</v>
      </c>
      <c r="G31" s="160"/>
      <c r="H31" s="74"/>
      <c r="I31" s="86"/>
      <c r="J31" s="87"/>
      <c r="K31" s="88"/>
      <c r="L31" s="53" t="s">
        <v>129</v>
      </c>
      <c r="M31" s="205"/>
      <c r="N31" s="53" t="s">
        <v>102</v>
      </c>
      <c r="O31" s="54">
        <f t="shared" si="0"/>
        <v>0</v>
      </c>
      <c r="P31" s="74"/>
      <c r="Q31" s="74"/>
      <c r="R31" s="28"/>
    </row>
    <row r="32" spans="1:18" s="3" customFormat="1" ht="17" hidden="1">
      <c r="A32" s="25"/>
      <c r="B32" s="25"/>
      <c r="C32" s="26" t="s">
        <v>31</v>
      </c>
      <c r="D32" s="27" t="s">
        <v>505</v>
      </c>
      <c r="E32" s="28" t="s">
        <v>506</v>
      </c>
      <c r="F32" s="29" t="s">
        <v>535</v>
      </c>
      <c r="G32" s="160"/>
      <c r="H32" s="74"/>
      <c r="I32" s="86"/>
      <c r="J32" s="87"/>
      <c r="K32" s="88"/>
      <c r="L32" s="53" t="s">
        <v>129</v>
      </c>
      <c r="M32" s="205"/>
      <c r="N32" s="53" t="s">
        <v>102</v>
      </c>
      <c r="O32" s="54">
        <f t="shared" si="0"/>
        <v>0</v>
      </c>
      <c r="P32" s="74"/>
      <c r="Q32" s="74"/>
      <c r="R32" s="28"/>
    </row>
    <row r="33" spans="1:18" s="3" customFormat="1" ht="17" hidden="1">
      <c r="A33" s="25"/>
      <c r="B33" s="25"/>
      <c r="C33" s="26" t="s">
        <v>31</v>
      </c>
      <c r="D33" s="27" t="s">
        <v>505</v>
      </c>
      <c r="E33" s="28" t="s">
        <v>506</v>
      </c>
      <c r="F33" s="29" t="s">
        <v>536</v>
      </c>
      <c r="G33" s="160"/>
      <c r="H33" s="74"/>
      <c r="I33" s="86"/>
      <c r="J33" s="87"/>
      <c r="K33" s="88"/>
      <c r="L33" s="53" t="s">
        <v>129</v>
      </c>
      <c r="M33" s="205"/>
      <c r="N33" s="53" t="s">
        <v>102</v>
      </c>
      <c r="O33" s="54">
        <f t="shared" si="0"/>
        <v>0</v>
      </c>
      <c r="P33" s="74"/>
      <c r="Q33" s="74"/>
      <c r="R33" s="28"/>
    </row>
    <row r="34" spans="1:18" s="3" customFormat="1" ht="17" hidden="1">
      <c r="A34" s="25"/>
      <c r="B34" s="25"/>
      <c r="C34" s="26" t="s">
        <v>31</v>
      </c>
      <c r="D34" s="27" t="s">
        <v>505</v>
      </c>
      <c r="E34" s="28" t="s">
        <v>506</v>
      </c>
      <c r="F34" s="29" t="s">
        <v>537</v>
      </c>
      <c r="G34" s="160"/>
      <c r="H34" s="74"/>
      <c r="I34" s="86"/>
      <c r="J34" s="87"/>
      <c r="K34" s="88"/>
      <c r="L34" s="53" t="s">
        <v>129</v>
      </c>
      <c r="M34" s="205"/>
      <c r="N34" s="53" t="s">
        <v>102</v>
      </c>
      <c r="O34" s="54">
        <f t="shared" si="0"/>
        <v>0</v>
      </c>
      <c r="P34" s="74"/>
      <c r="Q34" s="74"/>
      <c r="R34" s="28"/>
    </row>
    <row r="35" spans="1:18" s="3" customFormat="1" ht="17" hidden="1">
      <c r="A35" s="25"/>
      <c r="B35" s="25"/>
      <c r="C35" s="26" t="s">
        <v>31</v>
      </c>
      <c r="D35" s="27" t="s">
        <v>505</v>
      </c>
      <c r="E35" s="28" t="s">
        <v>506</v>
      </c>
      <c r="F35" s="29" t="s">
        <v>538</v>
      </c>
      <c r="G35" s="160"/>
      <c r="H35" s="74"/>
      <c r="I35" s="86"/>
      <c r="J35" s="87"/>
      <c r="K35" s="88"/>
      <c r="L35" s="53" t="s">
        <v>129</v>
      </c>
      <c r="M35" s="205"/>
      <c r="N35" s="53" t="s">
        <v>102</v>
      </c>
      <c r="O35" s="54">
        <f t="shared" si="0"/>
        <v>0</v>
      </c>
      <c r="P35" s="74"/>
      <c r="Q35" s="74"/>
      <c r="R35" s="28"/>
    </row>
    <row r="36" spans="1:18" s="3" customFormat="1" ht="17" hidden="1">
      <c r="A36" s="25"/>
      <c r="B36" s="25"/>
      <c r="C36" s="26" t="s">
        <v>31</v>
      </c>
      <c r="D36" s="27" t="s">
        <v>505</v>
      </c>
      <c r="E36" s="28" t="s">
        <v>506</v>
      </c>
      <c r="F36" s="29" t="s">
        <v>539</v>
      </c>
      <c r="G36" s="160"/>
      <c r="H36" s="74"/>
      <c r="I36" s="86"/>
      <c r="J36" s="87"/>
      <c r="K36" s="88"/>
      <c r="L36" s="53" t="s">
        <v>129</v>
      </c>
      <c r="M36" s="205"/>
      <c r="N36" s="53" t="s">
        <v>102</v>
      </c>
      <c r="O36" s="54">
        <f t="shared" si="0"/>
        <v>0</v>
      </c>
      <c r="P36" s="74"/>
      <c r="Q36" s="74"/>
      <c r="R36" s="28"/>
    </row>
    <row r="37" spans="1:18" s="3" customFormat="1" ht="17" hidden="1">
      <c r="A37" s="25"/>
      <c r="B37" s="25"/>
      <c r="C37" s="26" t="s">
        <v>31</v>
      </c>
      <c r="D37" s="27" t="s">
        <v>505</v>
      </c>
      <c r="E37" s="28" t="s">
        <v>506</v>
      </c>
      <c r="F37" s="29" t="s">
        <v>540</v>
      </c>
      <c r="G37" s="160"/>
      <c r="H37" s="74"/>
      <c r="I37" s="86"/>
      <c r="J37" s="87"/>
      <c r="K37" s="88"/>
      <c r="L37" s="53" t="s">
        <v>129</v>
      </c>
      <c r="M37" s="205"/>
      <c r="N37" s="53" t="s">
        <v>102</v>
      </c>
      <c r="O37" s="54">
        <f t="shared" si="0"/>
        <v>0</v>
      </c>
      <c r="P37" s="74"/>
      <c r="Q37" s="74"/>
      <c r="R37" s="28"/>
    </row>
    <row r="38" spans="1:18" s="3" customFormat="1" ht="17" hidden="1">
      <c r="A38" s="25"/>
      <c r="B38" s="25"/>
      <c r="C38" s="26" t="s">
        <v>31</v>
      </c>
      <c r="D38" s="27" t="s">
        <v>505</v>
      </c>
      <c r="E38" s="28" t="s">
        <v>506</v>
      </c>
      <c r="F38" s="29" t="s">
        <v>541</v>
      </c>
      <c r="G38" s="160"/>
      <c r="H38" s="74"/>
      <c r="I38" s="86"/>
      <c r="J38" s="87"/>
      <c r="K38" s="88"/>
      <c r="L38" s="53" t="s">
        <v>129</v>
      </c>
      <c r="M38" s="205"/>
      <c r="N38" s="53" t="s">
        <v>102</v>
      </c>
      <c r="O38" s="54">
        <f t="shared" si="0"/>
        <v>0</v>
      </c>
      <c r="P38" s="74"/>
      <c r="Q38" s="74"/>
      <c r="R38" s="28"/>
    </row>
    <row r="39" spans="1:18" s="3" customFormat="1" ht="17" hidden="1">
      <c r="A39" s="25"/>
      <c r="B39" s="25"/>
      <c r="C39" s="26" t="s">
        <v>31</v>
      </c>
      <c r="D39" s="27" t="s">
        <v>505</v>
      </c>
      <c r="E39" s="28" t="s">
        <v>506</v>
      </c>
      <c r="F39" s="29" t="s">
        <v>542</v>
      </c>
      <c r="G39" s="160"/>
      <c r="H39" s="74"/>
      <c r="I39" s="86"/>
      <c r="J39" s="87"/>
      <c r="K39" s="88"/>
      <c r="L39" s="53" t="s">
        <v>129</v>
      </c>
      <c r="M39" s="205"/>
      <c r="N39" s="53" t="s">
        <v>102</v>
      </c>
      <c r="O39" s="54">
        <f t="shared" si="0"/>
        <v>0</v>
      </c>
      <c r="P39" s="74"/>
      <c r="Q39" s="74"/>
      <c r="R39" s="28"/>
    </row>
    <row r="40" spans="1:18" s="3" customFormat="1" ht="17" hidden="1">
      <c r="A40" s="25"/>
      <c r="B40" s="25"/>
      <c r="C40" s="26" t="s">
        <v>31</v>
      </c>
      <c r="D40" s="27" t="s">
        <v>505</v>
      </c>
      <c r="E40" s="28" t="s">
        <v>506</v>
      </c>
      <c r="F40" s="29" t="s">
        <v>543</v>
      </c>
      <c r="G40" s="160"/>
      <c r="H40" s="74"/>
      <c r="I40" s="86"/>
      <c r="J40" s="87"/>
      <c r="K40" s="88"/>
      <c r="L40" s="53" t="s">
        <v>129</v>
      </c>
      <c r="M40" s="205"/>
      <c r="N40" s="53" t="s">
        <v>102</v>
      </c>
      <c r="O40" s="54">
        <f t="shared" si="0"/>
        <v>0</v>
      </c>
      <c r="P40" s="74"/>
      <c r="Q40" s="74"/>
      <c r="R40" s="28"/>
    </row>
    <row r="41" spans="1:18" s="3" customFormat="1" ht="17" hidden="1">
      <c r="A41" s="25"/>
      <c r="B41" s="25"/>
      <c r="C41" s="26" t="s">
        <v>31</v>
      </c>
      <c r="D41" s="27" t="s">
        <v>505</v>
      </c>
      <c r="E41" s="28" t="s">
        <v>506</v>
      </c>
      <c r="F41" s="29" t="s">
        <v>544</v>
      </c>
      <c r="G41" s="160"/>
      <c r="H41" s="74"/>
      <c r="I41" s="86"/>
      <c r="J41" s="87"/>
      <c r="K41" s="88"/>
      <c r="L41" s="53" t="s">
        <v>129</v>
      </c>
      <c r="M41" s="205"/>
      <c r="N41" s="53" t="s">
        <v>102</v>
      </c>
      <c r="O41" s="54">
        <f t="shared" si="0"/>
        <v>0</v>
      </c>
      <c r="P41" s="74"/>
      <c r="Q41" s="74"/>
      <c r="R41" s="28"/>
    </row>
    <row r="42" spans="1:18" s="3" customFormat="1" ht="17" hidden="1">
      <c r="A42" s="25"/>
      <c r="B42" s="25"/>
      <c r="C42" s="26" t="s">
        <v>31</v>
      </c>
      <c r="D42" s="27" t="s">
        <v>505</v>
      </c>
      <c r="E42" s="28" t="s">
        <v>506</v>
      </c>
      <c r="F42" s="29" t="s">
        <v>545</v>
      </c>
      <c r="G42" s="160"/>
      <c r="H42" s="74"/>
      <c r="I42" s="86"/>
      <c r="J42" s="87"/>
      <c r="K42" s="88"/>
      <c r="L42" s="53" t="s">
        <v>129</v>
      </c>
      <c r="M42" s="205"/>
      <c r="N42" s="53" t="s">
        <v>102</v>
      </c>
      <c r="O42" s="54">
        <f t="shared" si="0"/>
        <v>0</v>
      </c>
      <c r="P42" s="74"/>
      <c r="Q42" s="74"/>
      <c r="R42" s="28"/>
    </row>
    <row r="43" spans="1:18" s="3" customFormat="1" ht="17" hidden="1">
      <c r="A43" s="25"/>
      <c r="B43" s="25"/>
      <c r="C43" s="26" t="s">
        <v>31</v>
      </c>
      <c r="D43" s="27" t="s">
        <v>505</v>
      </c>
      <c r="E43" s="28" t="s">
        <v>506</v>
      </c>
      <c r="F43" s="29" t="s">
        <v>546</v>
      </c>
      <c r="G43" s="160"/>
      <c r="H43" s="74"/>
      <c r="I43" s="86"/>
      <c r="J43" s="87"/>
      <c r="K43" s="88"/>
      <c r="L43" s="208" t="s">
        <v>547</v>
      </c>
      <c r="M43" s="205"/>
      <c r="N43" s="53" t="s">
        <v>102</v>
      </c>
      <c r="O43" s="54">
        <f t="shared" si="0"/>
        <v>0</v>
      </c>
      <c r="P43" s="74"/>
      <c r="Q43" s="74"/>
      <c r="R43" s="28"/>
    </row>
    <row r="44" spans="1:18" s="3" customFormat="1" ht="17" hidden="1">
      <c r="A44" s="25"/>
      <c r="B44" s="25"/>
      <c r="C44" s="26" t="s">
        <v>31</v>
      </c>
      <c r="D44" s="27" t="s">
        <v>505</v>
      </c>
      <c r="E44" s="28" t="s">
        <v>506</v>
      </c>
      <c r="F44" s="204" t="s">
        <v>548</v>
      </c>
      <c r="G44" s="160"/>
      <c r="H44" s="74"/>
      <c r="I44" s="86"/>
      <c r="J44" s="87"/>
      <c r="K44" s="88"/>
      <c r="L44" s="208" t="s">
        <v>547</v>
      </c>
      <c r="M44" s="205"/>
      <c r="N44" s="53" t="s">
        <v>102</v>
      </c>
      <c r="O44" s="54">
        <f t="shared" si="0"/>
        <v>0</v>
      </c>
      <c r="P44" s="74"/>
      <c r="Q44" s="74"/>
      <c r="R44" s="28"/>
    </row>
    <row r="45" spans="1:18" s="3" customFormat="1" ht="17" hidden="1">
      <c r="A45" s="25"/>
      <c r="B45" s="25"/>
      <c r="C45" s="26" t="s">
        <v>31</v>
      </c>
      <c r="D45" s="27" t="s">
        <v>505</v>
      </c>
      <c r="E45" s="28" t="s">
        <v>506</v>
      </c>
      <c r="F45" s="204" t="s">
        <v>549</v>
      </c>
      <c r="G45" s="160"/>
      <c r="H45" s="74"/>
      <c r="I45" s="86"/>
      <c r="J45" s="87"/>
      <c r="K45" s="88"/>
      <c r="L45" s="208" t="s">
        <v>547</v>
      </c>
      <c r="M45" s="205"/>
      <c r="N45" s="53" t="s">
        <v>102</v>
      </c>
      <c r="O45" s="54">
        <f t="shared" si="0"/>
        <v>0</v>
      </c>
      <c r="P45" s="74"/>
      <c r="Q45" s="74"/>
      <c r="R45" s="28"/>
    </row>
    <row r="46" spans="1:18" s="3" customFormat="1" ht="17" hidden="1">
      <c r="A46" s="25"/>
      <c r="B46" s="25"/>
      <c r="C46" s="26" t="s">
        <v>31</v>
      </c>
      <c r="D46" s="27" t="s">
        <v>505</v>
      </c>
      <c r="E46" s="28" t="s">
        <v>550</v>
      </c>
      <c r="F46" s="29" t="s">
        <v>551</v>
      </c>
      <c r="G46" s="160"/>
      <c r="H46" s="74"/>
      <c r="I46" s="86"/>
      <c r="J46" s="87"/>
      <c r="K46" s="88"/>
      <c r="L46" s="53" t="s">
        <v>294</v>
      </c>
      <c r="M46" s="205"/>
      <c r="N46" s="53" t="s">
        <v>102</v>
      </c>
      <c r="O46" s="54">
        <f t="shared" si="0"/>
        <v>0</v>
      </c>
      <c r="P46" s="74"/>
      <c r="Q46" s="74"/>
      <c r="R46" s="28"/>
    </row>
    <row r="47" spans="1:18" s="3" customFormat="1" ht="17" hidden="1">
      <c r="A47" s="25"/>
      <c r="B47" s="25"/>
      <c r="C47" s="26" t="s">
        <v>31</v>
      </c>
      <c r="D47" s="27" t="s">
        <v>505</v>
      </c>
      <c r="E47" s="28" t="s">
        <v>550</v>
      </c>
      <c r="F47" s="29" t="s">
        <v>552</v>
      </c>
      <c r="G47" s="160"/>
      <c r="H47" s="74"/>
      <c r="I47" s="86"/>
      <c r="J47" s="87"/>
      <c r="K47" s="88"/>
      <c r="L47" s="53" t="s">
        <v>294</v>
      </c>
      <c r="M47" s="205"/>
      <c r="N47" s="53" t="s">
        <v>102</v>
      </c>
      <c r="O47" s="54">
        <f t="shared" si="0"/>
        <v>0</v>
      </c>
      <c r="P47" s="74"/>
      <c r="Q47" s="74"/>
      <c r="R47" s="28"/>
    </row>
    <row r="48" spans="1:18" s="3" customFormat="1" ht="17" hidden="1">
      <c r="A48" s="25"/>
      <c r="B48" s="25"/>
      <c r="C48" s="26" t="s">
        <v>31</v>
      </c>
      <c r="D48" s="27" t="s">
        <v>505</v>
      </c>
      <c r="E48" s="28" t="s">
        <v>550</v>
      </c>
      <c r="F48" s="29" t="s">
        <v>553</v>
      </c>
      <c r="G48" s="160"/>
      <c r="H48" s="74"/>
      <c r="I48" s="86"/>
      <c r="J48" s="87"/>
      <c r="K48" s="88"/>
      <c r="L48" s="53" t="s">
        <v>294</v>
      </c>
      <c r="M48" s="205"/>
      <c r="N48" s="53" t="s">
        <v>102</v>
      </c>
      <c r="O48" s="54">
        <f t="shared" si="0"/>
        <v>0</v>
      </c>
      <c r="P48" s="74"/>
      <c r="Q48" s="74"/>
      <c r="R48" s="28"/>
    </row>
    <row r="49" spans="1:18" s="3" customFormat="1" ht="17" hidden="1">
      <c r="A49" s="25"/>
      <c r="B49" s="25"/>
      <c r="C49" s="26" t="s">
        <v>31</v>
      </c>
      <c r="D49" s="27" t="s">
        <v>505</v>
      </c>
      <c r="E49" s="28" t="s">
        <v>550</v>
      </c>
      <c r="F49" s="29" t="s">
        <v>554</v>
      </c>
      <c r="G49" s="160"/>
      <c r="H49" s="74"/>
      <c r="I49" s="86"/>
      <c r="J49" s="87"/>
      <c r="K49" s="88"/>
      <c r="L49" s="53" t="s">
        <v>294</v>
      </c>
      <c r="M49" s="205"/>
      <c r="N49" s="53" t="s">
        <v>102</v>
      </c>
      <c r="O49" s="54">
        <f t="shared" si="0"/>
        <v>0</v>
      </c>
      <c r="P49" s="74"/>
      <c r="Q49" s="74"/>
      <c r="R49" s="28"/>
    </row>
    <row r="50" spans="1:18" s="3" customFormat="1" ht="17" hidden="1">
      <c r="A50" s="25"/>
      <c r="B50" s="25"/>
      <c r="C50" s="26" t="s">
        <v>31</v>
      </c>
      <c r="D50" s="27" t="s">
        <v>505</v>
      </c>
      <c r="E50" s="28" t="s">
        <v>550</v>
      </c>
      <c r="F50" s="29" t="s">
        <v>555</v>
      </c>
      <c r="G50" s="160"/>
      <c r="H50" s="74"/>
      <c r="I50" s="86"/>
      <c r="J50" s="87"/>
      <c r="K50" s="88"/>
      <c r="L50" s="53" t="s">
        <v>294</v>
      </c>
      <c r="M50" s="205"/>
      <c r="N50" s="53" t="s">
        <v>102</v>
      </c>
      <c r="O50" s="54">
        <f t="shared" si="0"/>
        <v>0</v>
      </c>
      <c r="P50" s="74"/>
      <c r="Q50" s="74"/>
      <c r="R50" s="28"/>
    </row>
    <row r="51" spans="1:18" s="3" customFormat="1" ht="17" hidden="1">
      <c r="A51" s="25"/>
      <c r="B51" s="25"/>
      <c r="C51" s="26" t="s">
        <v>31</v>
      </c>
      <c r="D51" s="27" t="s">
        <v>505</v>
      </c>
      <c r="E51" s="28" t="s">
        <v>550</v>
      </c>
      <c r="F51" s="29" t="s">
        <v>556</v>
      </c>
      <c r="G51" s="160"/>
      <c r="H51" s="74"/>
      <c r="I51" s="86"/>
      <c r="J51" s="87"/>
      <c r="K51" s="88"/>
      <c r="L51" s="53" t="s">
        <v>294</v>
      </c>
      <c r="M51" s="205"/>
      <c r="N51" s="53" t="s">
        <v>102</v>
      </c>
      <c r="O51" s="54">
        <f t="shared" si="0"/>
        <v>0</v>
      </c>
      <c r="P51" s="74"/>
      <c r="Q51" s="74"/>
      <c r="R51" s="28"/>
    </row>
    <row r="52" spans="1:18" s="3" customFormat="1" ht="17" hidden="1">
      <c r="A52" s="25"/>
      <c r="B52" s="25"/>
      <c r="C52" s="26" t="s">
        <v>31</v>
      </c>
      <c r="D52" s="27" t="s">
        <v>505</v>
      </c>
      <c r="E52" s="28" t="s">
        <v>550</v>
      </c>
      <c r="F52" s="29" t="s">
        <v>557</v>
      </c>
      <c r="G52" s="160"/>
      <c r="H52" s="74"/>
      <c r="I52" s="86"/>
      <c r="J52" s="87"/>
      <c r="K52" s="88"/>
      <c r="L52" s="53" t="s">
        <v>294</v>
      </c>
      <c r="M52" s="205"/>
      <c r="N52" s="53" t="s">
        <v>102</v>
      </c>
      <c r="O52" s="54">
        <f t="shared" si="0"/>
        <v>0</v>
      </c>
      <c r="P52" s="74"/>
      <c r="Q52" s="74"/>
      <c r="R52" s="28"/>
    </row>
    <row r="53" spans="1:18" s="3" customFormat="1" ht="17" hidden="1">
      <c r="A53" s="25"/>
      <c r="B53" s="25"/>
      <c r="C53" s="26" t="s">
        <v>31</v>
      </c>
      <c r="D53" s="27" t="s">
        <v>505</v>
      </c>
      <c r="E53" s="28" t="s">
        <v>550</v>
      </c>
      <c r="F53" s="29" t="s">
        <v>558</v>
      </c>
      <c r="G53" s="160"/>
      <c r="H53" s="74"/>
      <c r="I53" s="86"/>
      <c r="J53" s="87"/>
      <c r="K53" s="88"/>
      <c r="L53" s="53" t="s">
        <v>294</v>
      </c>
      <c r="M53" s="205"/>
      <c r="N53" s="53" t="s">
        <v>102</v>
      </c>
      <c r="O53" s="54">
        <f t="shared" si="0"/>
        <v>0</v>
      </c>
      <c r="P53" s="74"/>
      <c r="Q53" s="74"/>
      <c r="R53" s="28"/>
    </row>
    <row r="54" spans="1:18" s="3" customFormat="1" ht="17" hidden="1">
      <c r="A54" s="25"/>
      <c r="B54" s="25"/>
      <c r="C54" s="26" t="s">
        <v>31</v>
      </c>
      <c r="D54" s="27" t="s">
        <v>505</v>
      </c>
      <c r="E54" s="28" t="s">
        <v>550</v>
      </c>
      <c r="F54" s="29" t="s">
        <v>559</v>
      </c>
      <c r="G54" s="160"/>
      <c r="H54" s="74"/>
      <c r="I54" s="86"/>
      <c r="J54" s="87"/>
      <c r="K54" s="88"/>
      <c r="L54" s="53" t="s">
        <v>294</v>
      </c>
      <c r="M54" s="205"/>
      <c r="N54" s="53" t="s">
        <v>102</v>
      </c>
      <c r="O54" s="54">
        <f t="shared" si="0"/>
        <v>0</v>
      </c>
      <c r="P54" s="74"/>
      <c r="Q54" s="74"/>
      <c r="R54" s="28"/>
    </row>
    <row r="55" spans="1:18" s="3" customFormat="1" ht="17" hidden="1">
      <c r="A55" s="25"/>
      <c r="B55" s="25"/>
      <c r="C55" s="26" t="s">
        <v>31</v>
      </c>
      <c r="D55" s="27" t="s">
        <v>505</v>
      </c>
      <c r="E55" s="28" t="s">
        <v>550</v>
      </c>
      <c r="F55" s="29" t="s">
        <v>560</v>
      </c>
      <c r="G55" s="160"/>
      <c r="H55" s="74"/>
      <c r="I55" s="86"/>
      <c r="J55" s="87"/>
      <c r="K55" s="88"/>
      <c r="L55" s="53" t="s">
        <v>294</v>
      </c>
      <c r="M55" s="205"/>
      <c r="N55" s="53" t="s">
        <v>102</v>
      </c>
      <c r="O55" s="54">
        <f t="shared" si="0"/>
        <v>0</v>
      </c>
      <c r="P55" s="74"/>
      <c r="Q55" s="74"/>
      <c r="R55" s="28"/>
    </row>
    <row r="56" spans="1:18" s="3" customFormat="1" ht="17" hidden="1">
      <c r="A56" s="25"/>
      <c r="B56" s="25"/>
      <c r="C56" s="26" t="s">
        <v>31</v>
      </c>
      <c r="D56" s="27" t="s">
        <v>505</v>
      </c>
      <c r="E56" s="28" t="s">
        <v>550</v>
      </c>
      <c r="F56" s="29" t="s">
        <v>561</v>
      </c>
      <c r="G56" s="160"/>
      <c r="H56" s="74"/>
      <c r="I56" s="86"/>
      <c r="J56" s="87"/>
      <c r="K56" s="88"/>
      <c r="L56" s="53" t="s">
        <v>294</v>
      </c>
      <c r="M56" s="205"/>
      <c r="N56" s="53" t="s">
        <v>102</v>
      </c>
      <c r="O56" s="54">
        <f t="shared" si="0"/>
        <v>0</v>
      </c>
      <c r="P56" s="74"/>
      <c r="Q56" s="74"/>
      <c r="R56" s="28"/>
    </row>
    <row r="57" spans="1:18" s="3" customFormat="1" ht="17" hidden="1">
      <c r="A57" s="25"/>
      <c r="B57" s="25"/>
      <c r="C57" s="26" t="s">
        <v>31</v>
      </c>
      <c r="D57" s="27" t="s">
        <v>505</v>
      </c>
      <c r="E57" s="28" t="s">
        <v>550</v>
      </c>
      <c r="F57" s="29" t="s">
        <v>562</v>
      </c>
      <c r="G57" s="160"/>
      <c r="H57" s="74"/>
      <c r="I57" s="86"/>
      <c r="J57" s="87"/>
      <c r="K57" s="88"/>
      <c r="L57" s="53" t="s">
        <v>294</v>
      </c>
      <c r="M57" s="205"/>
      <c r="N57" s="53" t="s">
        <v>102</v>
      </c>
      <c r="O57" s="54">
        <f t="shared" si="0"/>
        <v>0</v>
      </c>
      <c r="P57" s="74"/>
      <c r="Q57" s="74"/>
      <c r="R57" s="28"/>
    </row>
    <row r="58" spans="1:18" s="3" customFormat="1" ht="17" hidden="1">
      <c r="A58" s="25"/>
      <c r="B58" s="25"/>
      <c r="C58" s="26" t="s">
        <v>31</v>
      </c>
      <c r="D58" s="27" t="s">
        <v>505</v>
      </c>
      <c r="E58" s="28" t="s">
        <v>550</v>
      </c>
      <c r="F58" s="29" t="s">
        <v>563</v>
      </c>
      <c r="G58" s="160"/>
      <c r="H58" s="74"/>
      <c r="I58" s="86"/>
      <c r="J58" s="87"/>
      <c r="K58" s="88"/>
      <c r="L58" s="53" t="s">
        <v>294</v>
      </c>
      <c r="M58" s="205"/>
      <c r="N58" s="53" t="s">
        <v>102</v>
      </c>
      <c r="O58" s="54">
        <f t="shared" si="0"/>
        <v>0</v>
      </c>
      <c r="P58" s="74"/>
      <c r="Q58" s="74"/>
      <c r="R58" s="28"/>
    </row>
    <row r="59" spans="1:18" s="3" customFormat="1" ht="17" hidden="1">
      <c r="A59" s="25"/>
      <c r="B59" s="25"/>
      <c r="C59" s="26" t="s">
        <v>31</v>
      </c>
      <c r="D59" s="27" t="s">
        <v>505</v>
      </c>
      <c r="E59" s="28" t="s">
        <v>550</v>
      </c>
      <c r="F59" s="29" t="s">
        <v>564</v>
      </c>
      <c r="G59" s="160"/>
      <c r="H59" s="74"/>
      <c r="I59" s="86"/>
      <c r="J59" s="87"/>
      <c r="K59" s="88"/>
      <c r="L59" s="53" t="s">
        <v>294</v>
      </c>
      <c r="M59" s="205"/>
      <c r="N59" s="53" t="s">
        <v>102</v>
      </c>
      <c r="O59" s="54">
        <f t="shared" si="0"/>
        <v>0</v>
      </c>
      <c r="P59" s="74"/>
      <c r="Q59" s="74"/>
      <c r="R59" s="28"/>
    </row>
    <row r="60" spans="1:18" s="3" customFormat="1" ht="17" hidden="1">
      <c r="A60" s="25"/>
      <c r="B60" s="25"/>
      <c r="C60" s="26" t="s">
        <v>31</v>
      </c>
      <c r="D60" s="27" t="s">
        <v>505</v>
      </c>
      <c r="E60" s="28" t="s">
        <v>550</v>
      </c>
      <c r="F60" s="29" t="s">
        <v>565</v>
      </c>
      <c r="G60" s="160"/>
      <c r="H60" s="74"/>
      <c r="I60" s="86"/>
      <c r="J60" s="87"/>
      <c r="K60" s="88"/>
      <c r="L60" s="53" t="s">
        <v>294</v>
      </c>
      <c r="M60" s="205"/>
      <c r="N60" s="53" t="s">
        <v>102</v>
      </c>
      <c r="O60" s="54">
        <f t="shared" si="0"/>
        <v>0</v>
      </c>
      <c r="P60" s="74"/>
      <c r="Q60" s="74"/>
      <c r="R60" s="28"/>
    </row>
    <row r="61" spans="1:18" s="3" customFormat="1" ht="17" hidden="1">
      <c r="A61" s="25"/>
      <c r="B61" s="25"/>
      <c r="C61" s="26" t="s">
        <v>31</v>
      </c>
      <c r="D61" s="27" t="s">
        <v>505</v>
      </c>
      <c r="E61" s="28" t="s">
        <v>550</v>
      </c>
      <c r="F61" s="29" t="s">
        <v>566</v>
      </c>
      <c r="G61" s="160"/>
      <c r="H61" s="74"/>
      <c r="I61" s="86"/>
      <c r="J61" s="87"/>
      <c r="K61" s="88"/>
      <c r="L61" s="53" t="s">
        <v>294</v>
      </c>
      <c r="M61" s="205"/>
      <c r="N61" s="53" t="s">
        <v>102</v>
      </c>
      <c r="O61" s="54">
        <f t="shared" si="0"/>
        <v>0</v>
      </c>
      <c r="P61" s="74"/>
      <c r="Q61" s="74"/>
      <c r="R61" s="28"/>
    </row>
    <row r="62" spans="1:18" s="3" customFormat="1" ht="17" hidden="1">
      <c r="A62" s="25"/>
      <c r="B62" s="25"/>
      <c r="C62" s="26" t="s">
        <v>31</v>
      </c>
      <c r="D62" s="27" t="s">
        <v>505</v>
      </c>
      <c r="E62" s="28" t="s">
        <v>550</v>
      </c>
      <c r="F62" s="29" t="s">
        <v>567</v>
      </c>
      <c r="G62" s="160"/>
      <c r="H62" s="74"/>
      <c r="I62" s="86"/>
      <c r="J62" s="87"/>
      <c r="K62" s="88"/>
      <c r="L62" s="53" t="s">
        <v>294</v>
      </c>
      <c r="M62" s="205"/>
      <c r="N62" s="53" t="s">
        <v>102</v>
      </c>
      <c r="O62" s="54">
        <f t="shared" si="0"/>
        <v>0</v>
      </c>
      <c r="P62" s="74"/>
      <c r="Q62" s="74"/>
      <c r="R62" s="28"/>
    </row>
    <row r="63" spans="1:18" s="3" customFormat="1" ht="17" hidden="1">
      <c r="A63" s="25"/>
      <c r="B63" s="25"/>
      <c r="C63" s="26" t="s">
        <v>31</v>
      </c>
      <c r="D63" s="27" t="s">
        <v>505</v>
      </c>
      <c r="E63" s="28" t="s">
        <v>550</v>
      </c>
      <c r="F63" s="29" t="s">
        <v>568</v>
      </c>
      <c r="G63" s="160"/>
      <c r="H63" s="74"/>
      <c r="I63" s="86"/>
      <c r="J63" s="87"/>
      <c r="K63" s="88"/>
      <c r="L63" s="53" t="s">
        <v>294</v>
      </c>
      <c r="M63" s="205"/>
      <c r="N63" s="53" t="s">
        <v>102</v>
      </c>
      <c r="O63" s="54">
        <f t="shared" si="0"/>
        <v>0</v>
      </c>
      <c r="P63" s="74"/>
      <c r="Q63" s="74"/>
      <c r="R63" s="28"/>
    </row>
    <row r="64" spans="1:18" s="3" customFormat="1" ht="17" hidden="1">
      <c r="A64" s="25"/>
      <c r="B64" s="25"/>
      <c r="C64" s="26" t="s">
        <v>31</v>
      </c>
      <c r="D64" s="27" t="s">
        <v>505</v>
      </c>
      <c r="E64" s="28" t="s">
        <v>550</v>
      </c>
      <c r="F64" s="29" t="s">
        <v>569</v>
      </c>
      <c r="G64" s="160"/>
      <c r="H64" s="74"/>
      <c r="I64" s="86"/>
      <c r="J64" s="87"/>
      <c r="K64" s="88"/>
      <c r="L64" s="53" t="s">
        <v>294</v>
      </c>
      <c r="M64" s="205"/>
      <c r="N64" s="53" t="s">
        <v>102</v>
      </c>
      <c r="O64" s="54">
        <f t="shared" si="0"/>
        <v>0</v>
      </c>
      <c r="P64" s="74"/>
      <c r="Q64" s="74"/>
      <c r="R64" s="28"/>
    </row>
    <row r="65" spans="1:18" s="3" customFormat="1" ht="17" hidden="1">
      <c r="A65" s="25"/>
      <c r="B65" s="25"/>
      <c r="C65" s="26" t="s">
        <v>31</v>
      </c>
      <c r="D65" s="27" t="s">
        <v>505</v>
      </c>
      <c r="E65" s="28" t="s">
        <v>550</v>
      </c>
      <c r="F65" s="29" t="s">
        <v>570</v>
      </c>
      <c r="G65" s="160"/>
      <c r="H65" s="74"/>
      <c r="I65" s="86"/>
      <c r="J65" s="87"/>
      <c r="K65" s="88"/>
      <c r="L65" s="53" t="s">
        <v>294</v>
      </c>
      <c r="M65" s="205"/>
      <c r="N65" s="53" t="s">
        <v>102</v>
      </c>
      <c r="O65" s="54">
        <f t="shared" si="0"/>
        <v>0</v>
      </c>
      <c r="P65" s="74"/>
      <c r="Q65" s="74"/>
      <c r="R65" s="28"/>
    </row>
    <row r="66" spans="1:18" s="3" customFormat="1" ht="17" hidden="1">
      <c r="A66" s="25"/>
      <c r="B66" s="25"/>
      <c r="C66" s="26" t="s">
        <v>31</v>
      </c>
      <c r="D66" s="27" t="s">
        <v>505</v>
      </c>
      <c r="E66" s="28" t="s">
        <v>550</v>
      </c>
      <c r="F66" s="29" t="s">
        <v>571</v>
      </c>
      <c r="G66" s="160"/>
      <c r="H66" s="74"/>
      <c r="I66" s="86"/>
      <c r="J66" s="87"/>
      <c r="K66" s="88"/>
      <c r="L66" s="53" t="s">
        <v>294</v>
      </c>
      <c r="M66" s="205"/>
      <c r="N66" s="53" t="s">
        <v>102</v>
      </c>
      <c r="O66" s="54">
        <f t="shared" si="0"/>
        <v>0</v>
      </c>
      <c r="P66" s="74"/>
      <c r="Q66" s="74"/>
      <c r="R66" s="28"/>
    </row>
    <row r="67" spans="1:18" s="3" customFormat="1" ht="17" hidden="1">
      <c r="A67" s="25"/>
      <c r="B67" s="25"/>
      <c r="C67" s="26" t="s">
        <v>31</v>
      </c>
      <c r="D67" s="27" t="s">
        <v>505</v>
      </c>
      <c r="E67" s="28" t="s">
        <v>550</v>
      </c>
      <c r="F67" s="29" t="s">
        <v>572</v>
      </c>
      <c r="G67" s="160"/>
      <c r="H67" s="74"/>
      <c r="I67" s="86"/>
      <c r="J67" s="87"/>
      <c r="K67" s="88"/>
      <c r="L67" s="53" t="s">
        <v>294</v>
      </c>
      <c r="M67" s="205"/>
      <c r="N67" s="53" t="s">
        <v>102</v>
      </c>
      <c r="O67" s="54">
        <f t="shared" si="0"/>
        <v>0</v>
      </c>
      <c r="P67" s="74"/>
      <c r="Q67" s="74"/>
      <c r="R67" s="28"/>
    </row>
    <row r="68" spans="1:18" s="3" customFormat="1" ht="17" hidden="1">
      <c r="A68" s="25"/>
      <c r="B68" s="25"/>
      <c r="C68" s="26" t="s">
        <v>31</v>
      </c>
      <c r="D68" s="27" t="s">
        <v>505</v>
      </c>
      <c r="E68" s="28" t="s">
        <v>550</v>
      </c>
      <c r="F68" s="29" t="s">
        <v>573</v>
      </c>
      <c r="G68" s="160"/>
      <c r="H68" s="74"/>
      <c r="I68" s="86"/>
      <c r="J68" s="87"/>
      <c r="K68" s="88"/>
      <c r="L68" s="53" t="s">
        <v>294</v>
      </c>
      <c r="M68" s="205"/>
      <c r="N68" s="53" t="s">
        <v>102</v>
      </c>
      <c r="O68" s="54">
        <f t="shared" si="0"/>
        <v>0</v>
      </c>
      <c r="P68" s="74"/>
      <c r="Q68" s="74"/>
      <c r="R68" s="28"/>
    </row>
    <row r="69" spans="1:18" s="3" customFormat="1" ht="17" hidden="1">
      <c r="A69" s="25"/>
      <c r="B69" s="25"/>
      <c r="C69" s="26" t="s">
        <v>31</v>
      </c>
      <c r="D69" s="27" t="s">
        <v>505</v>
      </c>
      <c r="E69" s="28" t="s">
        <v>550</v>
      </c>
      <c r="F69" s="29" t="s">
        <v>574</v>
      </c>
      <c r="G69" s="160"/>
      <c r="H69" s="74"/>
      <c r="I69" s="86"/>
      <c r="J69" s="87"/>
      <c r="K69" s="88"/>
      <c r="L69" s="53" t="s">
        <v>294</v>
      </c>
      <c r="M69" s="205"/>
      <c r="N69" s="53" t="s">
        <v>102</v>
      </c>
      <c r="O69" s="54">
        <f t="shared" si="0"/>
        <v>0</v>
      </c>
      <c r="P69" s="74"/>
      <c r="Q69" s="74"/>
      <c r="R69" s="28"/>
    </row>
    <row r="70" spans="1:18" s="407" customFormat="1" ht="17">
      <c r="A70" s="394" t="s">
        <v>421</v>
      </c>
      <c r="B70" s="394" t="s">
        <v>422</v>
      </c>
      <c r="C70" s="395" t="s">
        <v>31</v>
      </c>
      <c r="D70" s="396" t="s">
        <v>505</v>
      </c>
      <c r="E70" s="397" t="s">
        <v>550</v>
      </c>
      <c r="F70" s="398" t="s">
        <v>575</v>
      </c>
      <c r="G70" s="399"/>
      <c r="H70" s="400"/>
      <c r="I70" s="408"/>
      <c r="J70" s="409">
        <v>0</v>
      </c>
      <c r="K70" s="405">
        <v>4</v>
      </c>
      <c r="L70" s="404" t="s">
        <v>294</v>
      </c>
      <c r="M70" s="405">
        <v>1</v>
      </c>
      <c r="N70" s="404" t="s">
        <v>102</v>
      </c>
      <c r="O70" s="406">
        <f t="shared" si="0"/>
        <v>0</v>
      </c>
      <c r="P70" s="400" t="s">
        <v>196</v>
      </c>
      <c r="Q70" s="400" t="s">
        <v>197</v>
      </c>
      <c r="R70" s="397"/>
    </row>
    <row r="71" spans="1:18" s="3" customFormat="1" ht="17" hidden="1">
      <c r="A71" s="25"/>
      <c r="B71" s="25"/>
      <c r="C71" s="26" t="s">
        <v>31</v>
      </c>
      <c r="D71" s="27" t="s">
        <v>505</v>
      </c>
      <c r="E71" s="28" t="s">
        <v>550</v>
      </c>
      <c r="F71" s="29" t="s">
        <v>576</v>
      </c>
      <c r="G71" s="160"/>
      <c r="H71" s="74"/>
      <c r="I71" s="86"/>
      <c r="J71" s="87"/>
      <c r="K71" s="88"/>
      <c r="L71" s="53" t="s">
        <v>294</v>
      </c>
      <c r="M71" s="205"/>
      <c r="N71" s="53" t="s">
        <v>102</v>
      </c>
      <c r="O71" s="54">
        <f t="shared" si="0"/>
        <v>0</v>
      </c>
      <c r="P71" s="74"/>
      <c r="Q71" s="74"/>
      <c r="R71" s="28"/>
    </row>
    <row r="72" spans="1:18" s="3" customFormat="1" ht="17" hidden="1">
      <c r="A72" s="25"/>
      <c r="B72" s="25"/>
      <c r="C72" s="26" t="s">
        <v>31</v>
      </c>
      <c r="D72" s="27" t="s">
        <v>505</v>
      </c>
      <c r="E72" s="28" t="s">
        <v>550</v>
      </c>
      <c r="F72" s="29" t="s">
        <v>577</v>
      </c>
      <c r="G72" s="160"/>
      <c r="H72" s="74"/>
      <c r="I72" s="86"/>
      <c r="J72" s="87"/>
      <c r="K72" s="88"/>
      <c r="L72" s="53" t="s">
        <v>294</v>
      </c>
      <c r="M72" s="205"/>
      <c r="N72" s="53" t="s">
        <v>102</v>
      </c>
      <c r="O72" s="54">
        <f t="shared" si="0"/>
        <v>0</v>
      </c>
      <c r="P72" s="74"/>
      <c r="Q72" s="74"/>
      <c r="R72" s="28"/>
    </row>
    <row r="73" spans="1:18" s="3" customFormat="1" ht="17" hidden="1">
      <c r="A73" s="25"/>
      <c r="B73" s="25"/>
      <c r="C73" s="26" t="s">
        <v>31</v>
      </c>
      <c r="D73" s="27" t="s">
        <v>505</v>
      </c>
      <c r="E73" s="28" t="s">
        <v>550</v>
      </c>
      <c r="F73" s="29" t="s">
        <v>578</v>
      </c>
      <c r="G73" s="160"/>
      <c r="H73" s="74"/>
      <c r="I73" s="86"/>
      <c r="J73" s="87"/>
      <c r="K73" s="88"/>
      <c r="L73" s="53" t="s">
        <v>294</v>
      </c>
      <c r="M73" s="205"/>
      <c r="N73" s="53" t="s">
        <v>102</v>
      </c>
      <c r="O73" s="54">
        <f t="shared" si="0"/>
        <v>0</v>
      </c>
      <c r="P73" s="74"/>
      <c r="Q73" s="74"/>
      <c r="R73" s="28"/>
    </row>
    <row r="74" spans="1:18" s="3" customFormat="1" ht="17" hidden="1">
      <c r="A74" s="25"/>
      <c r="B74" s="25"/>
      <c r="C74" s="26" t="s">
        <v>31</v>
      </c>
      <c r="D74" s="27" t="s">
        <v>505</v>
      </c>
      <c r="E74" s="28" t="s">
        <v>550</v>
      </c>
      <c r="F74" s="29" t="s">
        <v>579</v>
      </c>
      <c r="G74" s="160"/>
      <c r="H74" s="74"/>
      <c r="I74" s="86"/>
      <c r="J74" s="87"/>
      <c r="K74" s="88"/>
      <c r="L74" s="53" t="s">
        <v>294</v>
      </c>
      <c r="M74" s="205"/>
      <c r="N74" s="53" t="s">
        <v>102</v>
      </c>
      <c r="O74" s="54">
        <f t="shared" si="0"/>
        <v>0</v>
      </c>
      <c r="P74" s="74"/>
      <c r="Q74" s="74"/>
      <c r="R74" s="28"/>
    </row>
    <row r="75" spans="1:18" s="3" customFormat="1" ht="17" hidden="1">
      <c r="A75" s="25"/>
      <c r="B75" s="25"/>
      <c r="C75" s="26" t="s">
        <v>31</v>
      </c>
      <c r="D75" s="27" t="s">
        <v>505</v>
      </c>
      <c r="E75" s="28" t="s">
        <v>550</v>
      </c>
      <c r="F75" s="29" t="s">
        <v>580</v>
      </c>
      <c r="G75" s="160"/>
      <c r="H75" s="74"/>
      <c r="I75" s="86"/>
      <c r="J75" s="87"/>
      <c r="K75" s="88"/>
      <c r="L75" s="53" t="s">
        <v>294</v>
      </c>
      <c r="M75" s="205"/>
      <c r="N75" s="53" t="s">
        <v>102</v>
      </c>
      <c r="O75" s="54">
        <f t="shared" si="0"/>
        <v>0</v>
      </c>
      <c r="P75" s="74"/>
      <c r="Q75" s="74"/>
      <c r="R75" s="28"/>
    </row>
    <row r="76" spans="1:18" s="3" customFormat="1" ht="17" hidden="1">
      <c r="A76" s="25"/>
      <c r="B76" s="25"/>
      <c r="C76" s="26" t="s">
        <v>31</v>
      </c>
      <c r="D76" s="27" t="s">
        <v>505</v>
      </c>
      <c r="E76" s="28" t="s">
        <v>550</v>
      </c>
      <c r="F76" s="29" t="s">
        <v>581</v>
      </c>
      <c r="G76" s="160"/>
      <c r="H76" s="74"/>
      <c r="I76" s="86"/>
      <c r="J76" s="87"/>
      <c r="K76" s="88"/>
      <c r="L76" s="53" t="s">
        <v>294</v>
      </c>
      <c r="M76" s="205"/>
      <c r="N76" s="53" t="s">
        <v>102</v>
      </c>
      <c r="O76" s="54">
        <f t="shared" si="0"/>
        <v>0</v>
      </c>
      <c r="P76" s="74"/>
      <c r="Q76" s="74"/>
      <c r="R76" s="28"/>
    </row>
    <row r="77" spans="1:18" s="3" customFormat="1" ht="17" hidden="1">
      <c r="A77" s="25"/>
      <c r="B77" s="25"/>
      <c r="C77" s="26" t="s">
        <v>31</v>
      </c>
      <c r="D77" s="27" t="s">
        <v>505</v>
      </c>
      <c r="E77" s="28" t="s">
        <v>550</v>
      </c>
      <c r="F77" s="29" t="s">
        <v>582</v>
      </c>
      <c r="G77" s="160"/>
      <c r="H77" s="74"/>
      <c r="I77" s="86"/>
      <c r="J77" s="87"/>
      <c r="K77" s="88"/>
      <c r="L77" s="53" t="s">
        <v>294</v>
      </c>
      <c r="M77" s="205"/>
      <c r="N77" s="53" t="s">
        <v>102</v>
      </c>
      <c r="O77" s="54">
        <f t="shared" si="0"/>
        <v>0</v>
      </c>
      <c r="P77" s="74"/>
      <c r="Q77" s="74"/>
      <c r="R77" s="28"/>
    </row>
    <row r="78" spans="1:18" s="3" customFormat="1" ht="17" hidden="1">
      <c r="A78" s="25"/>
      <c r="B78" s="25"/>
      <c r="C78" s="26" t="s">
        <v>31</v>
      </c>
      <c r="D78" s="27" t="s">
        <v>505</v>
      </c>
      <c r="E78" s="28" t="s">
        <v>550</v>
      </c>
      <c r="F78" s="29" t="s">
        <v>583</v>
      </c>
      <c r="G78" s="160"/>
      <c r="H78" s="74"/>
      <c r="I78" s="86"/>
      <c r="J78" s="87"/>
      <c r="K78" s="88"/>
      <c r="L78" s="53" t="s">
        <v>294</v>
      </c>
      <c r="M78" s="205"/>
      <c r="N78" s="53" t="s">
        <v>102</v>
      </c>
      <c r="O78" s="54">
        <f t="shared" si="0"/>
        <v>0</v>
      </c>
      <c r="P78" s="74"/>
      <c r="Q78" s="74"/>
      <c r="R78" s="28"/>
    </row>
    <row r="79" spans="1:18" s="3" customFormat="1" ht="17" hidden="1">
      <c r="A79" s="25"/>
      <c r="B79" s="25"/>
      <c r="C79" s="26" t="s">
        <v>31</v>
      </c>
      <c r="D79" s="27" t="s">
        <v>505</v>
      </c>
      <c r="E79" s="28" t="s">
        <v>550</v>
      </c>
      <c r="F79" s="29" t="s">
        <v>584</v>
      </c>
      <c r="G79" s="160"/>
      <c r="H79" s="74"/>
      <c r="I79" s="86"/>
      <c r="J79" s="87"/>
      <c r="K79" s="88"/>
      <c r="L79" s="53" t="s">
        <v>294</v>
      </c>
      <c r="M79" s="205"/>
      <c r="N79" s="53" t="s">
        <v>102</v>
      </c>
      <c r="O79" s="54">
        <f t="shared" si="0"/>
        <v>0</v>
      </c>
      <c r="P79" s="74"/>
      <c r="Q79" s="74"/>
      <c r="R79" s="28"/>
    </row>
    <row r="80" spans="1:18" s="3" customFormat="1" ht="17" hidden="1">
      <c r="A80" s="25"/>
      <c r="B80" s="25"/>
      <c r="C80" s="26" t="s">
        <v>31</v>
      </c>
      <c r="D80" s="27" t="s">
        <v>505</v>
      </c>
      <c r="E80" s="28" t="s">
        <v>550</v>
      </c>
      <c r="F80" s="29" t="s">
        <v>585</v>
      </c>
      <c r="G80" s="160"/>
      <c r="H80" s="74"/>
      <c r="I80" s="86"/>
      <c r="J80" s="87"/>
      <c r="K80" s="88"/>
      <c r="L80" s="53" t="s">
        <v>294</v>
      </c>
      <c r="M80" s="205"/>
      <c r="N80" s="53" t="s">
        <v>102</v>
      </c>
      <c r="O80" s="54">
        <f t="shared" ref="O80:O151" si="1">IF(M80=0,K80*J80,M80*K80*J80)</f>
        <v>0</v>
      </c>
      <c r="P80" s="74"/>
      <c r="Q80" s="74"/>
      <c r="R80" s="28"/>
    </row>
    <row r="81" spans="1:18" s="3" customFormat="1" ht="17" hidden="1">
      <c r="A81" s="25"/>
      <c r="B81" s="25"/>
      <c r="C81" s="26" t="s">
        <v>31</v>
      </c>
      <c r="D81" s="27" t="s">
        <v>505</v>
      </c>
      <c r="E81" s="28" t="s">
        <v>550</v>
      </c>
      <c r="F81" s="29" t="s">
        <v>586</v>
      </c>
      <c r="G81" s="160"/>
      <c r="H81" s="74"/>
      <c r="I81" s="86"/>
      <c r="J81" s="87"/>
      <c r="K81" s="88"/>
      <c r="L81" s="53" t="s">
        <v>294</v>
      </c>
      <c r="M81" s="205"/>
      <c r="N81" s="53" t="s">
        <v>102</v>
      </c>
      <c r="O81" s="54">
        <f t="shared" si="1"/>
        <v>0</v>
      </c>
      <c r="P81" s="74"/>
      <c r="Q81" s="74"/>
      <c r="R81" s="28"/>
    </row>
    <row r="82" spans="1:18" s="3" customFormat="1" ht="17" hidden="1">
      <c r="A82" s="25"/>
      <c r="B82" s="25"/>
      <c r="C82" s="26" t="s">
        <v>31</v>
      </c>
      <c r="D82" s="27" t="s">
        <v>505</v>
      </c>
      <c r="E82" s="28" t="s">
        <v>550</v>
      </c>
      <c r="F82" s="29" t="s">
        <v>587</v>
      </c>
      <c r="G82" s="160"/>
      <c r="H82" s="74"/>
      <c r="I82" s="86"/>
      <c r="J82" s="87"/>
      <c r="K82" s="88"/>
      <c r="L82" s="53" t="s">
        <v>294</v>
      </c>
      <c r="M82" s="205"/>
      <c r="N82" s="53" t="s">
        <v>102</v>
      </c>
      <c r="O82" s="54">
        <f t="shared" si="1"/>
        <v>0</v>
      </c>
      <c r="P82" s="74"/>
      <c r="Q82" s="74"/>
      <c r="R82" s="28"/>
    </row>
    <row r="83" spans="1:18" s="3" customFormat="1" ht="17" hidden="1">
      <c r="A83" s="25"/>
      <c r="B83" s="25"/>
      <c r="C83" s="26" t="s">
        <v>31</v>
      </c>
      <c r="D83" s="27" t="s">
        <v>505</v>
      </c>
      <c r="E83" s="28" t="s">
        <v>550</v>
      </c>
      <c r="F83" s="29" t="s">
        <v>588</v>
      </c>
      <c r="G83" s="160"/>
      <c r="H83" s="74"/>
      <c r="I83" s="86"/>
      <c r="J83" s="87"/>
      <c r="K83" s="88"/>
      <c r="L83" s="53" t="s">
        <v>294</v>
      </c>
      <c r="M83" s="205"/>
      <c r="N83" s="53" t="s">
        <v>102</v>
      </c>
      <c r="O83" s="54">
        <f t="shared" si="1"/>
        <v>0</v>
      </c>
      <c r="P83" s="74"/>
      <c r="Q83" s="74"/>
      <c r="R83" s="28"/>
    </row>
    <row r="84" spans="1:18" s="3" customFormat="1" ht="17" hidden="1">
      <c r="A84" s="25"/>
      <c r="B84" s="25"/>
      <c r="C84" s="26" t="s">
        <v>31</v>
      </c>
      <c r="D84" s="27" t="s">
        <v>505</v>
      </c>
      <c r="E84" s="28" t="s">
        <v>550</v>
      </c>
      <c r="F84" s="29" t="s">
        <v>589</v>
      </c>
      <c r="G84" s="160"/>
      <c r="H84" s="74"/>
      <c r="I84" s="86"/>
      <c r="J84" s="87"/>
      <c r="K84" s="88"/>
      <c r="L84" s="53" t="s">
        <v>294</v>
      </c>
      <c r="M84" s="205"/>
      <c r="N84" s="53" t="s">
        <v>102</v>
      </c>
      <c r="O84" s="54">
        <f t="shared" si="1"/>
        <v>0</v>
      </c>
      <c r="P84" s="74"/>
      <c r="Q84" s="74"/>
      <c r="R84" s="28"/>
    </row>
    <row r="85" spans="1:18" s="3" customFormat="1" ht="17" hidden="1">
      <c r="A85" s="25"/>
      <c r="B85" s="25"/>
      <c r="C85" s="26" t="s">
        <v>31</v>
      </c>
      <c r="D85" s="27" t="s">
        <v>505</v>
      </c>
      <c r="E85" s="28" t="s">
        <v>550</v>
      </c>
      <c r="F85" s="29" t="s">
        <v>590</v>
      </c>
      <c r="G85" s="160"/>
      <c r="H85" s="74"/>
      <c r="I85" s="86"/>
      <c r="J85" s="87"/>
      <c r="K85" s="88"/>
      <c r="L85" s="53" t="s">
        <v>294</v>
      </c>
      <c r="M85" s="205"/>
      <c r="N85" s="53" t="s">
        <v>102</v>
      </c>
      <c r="O85" s="54">
        <f t="shared" si="1"/>
        <v>0</v>
      </c>
      <c r="P85" s="74"/>
      <c r="Q85" s="74"/>
      <c r="R85" s="28"/>
    </row>
    <row r="86" spans="1:18" s="3" customFormat="1" ht="17" hidden="1">
      <c r="A86" s="25"/>
      <c r="B86" s="25"/>
      <c r="C86" s="26" t="s">
        <v>31</v>
      </c>
      <c r="D86" s="27" t="s">
        <v>505</v>
      </c>
      <c r="E86" s="28" t="s">
        <v>591</v>
      </c>
      <c r="F86" s="29" t="s">
        <v>592</v>
      </c>
      <c r="G86" s="160"/>
      <c r="H86" s="74"/>
      <c r="I86" s="86"/>
      <c r="J86" s="87"/>
      <c r="K86" s="88"/>
      <c r="L86" s="53" t="s">
        <v>294</v>
      </c>
      <c r="M86" s="205"/>
      <c r="N86" s="53" t="s">
        <v>102</v>
      </c>
      <c r="O86" s="54">
        <f t="shared" si="1"/>
        <v>0</v>
      </c>
      <c r="P86" s="74"/>
      <c r="Q86" s="74"/>
      <c r="R86" s="28"/>
    </row>
    <row r="87" spans="1:18" s="3" customFormat="1" ht="17" hidden="1">
      <c r="A87" s="25"/>
      <c r="B87" s="25"/>
      <c r="C87" s="26" t="s">
        <v>31</v>
      </c>
      <c r="D87" s="27" t="s">
        <v>505</v>
      </c>
      <c r="E87" s="28" t="s">
        <v>591</v>
      </c>
      <c r="F87" s="29" t="s">
        <v>593</v>
      </c>
      <c r="G87" s="160"/>
      <c r="H87" s="74"/>
      <c r="I87" s="86"/>
      <c r="J87" s="87"/>
      <c r="K87" s="88"/>
      <c r="L87" s="53" t="s">
        <v>294</v>
      </c>
      <c r="M87" s="205"/>
      <c r="N87" s="53" t="s">
        <v>102</v>
      </c>
      <c r="O87" s="54">
        <f t="shared" si="1"/>
        <v>0</v>
      </c>
      <c r="P87" s="74"/>
      <c r="Q87" s="74"/>
      <c r="R87" s="28"/>
    </row>
    <row r="88" spans="1:18" s="3" customFormat="1" ht="17" hidden="1">
      <c r="A88" s="25"/>
      <c r="B88" s="25"/>
      <c r="C88" s="26" t="s">
        <v>31</v>
      </c>
      <c r="D88" s="27" t="s">
        <v>505</v>
      </c>
      <c r="E88" s="28" t="s">
        <v>591</v>
      </c>
      <c r="F88" s="29" t="s">
        <v>594</v>
      </c>
      <c r="G88" s="160"/>
      <c r="H88" s="74"/>
      <c r="I88" s="86"/>
      <c r="J88" s="87"/>
      <c r="K88" s="88"/>
      <c r="L88" s="53" t="s">
        <v>294</v>
      </c>
      <c r="M88" s="205"/>
      <c r="N88" s="53" t="s">
        <v>102</v>
      </c>
      <c r="O88" s="54">
        <f t="shared" si="1"/>
        <v>0</v>
      </c>
      <c r="P88" s="74"/>
      <c r="Q88" s="74"/>
      <c r="R88" s="28"/>
    </row>
    <row r="89" spans="1:18" s="3" customFormat="1" ht="17" hidden="1">
      <c r="A89" s="25"/>
      <c r="B89" s="25"/>
      <c r="C89" s="26" t="s">
        <v>31</v>
      </c>
      <c r="D89" s="27" t="s">
        <v>505</v>
      </c>
      <c r="E89" s="28" t="s">
        <v>591</v>
      </c>
      <c r="F89" s="29" t="s">
        <v>595</v>
      </c>
      <c r="G89" s="160"/>
      <c r="H89" s="74"/>
      <c r="I89" s="86"/>
      <c r="J89" s="87"/>
      <c r="K89" s="88"/>
      <c r="L89" s="53" t="s">
        <v>294</v>
      </c>
      <c r="M89" s="205"/>
      <c r="N89" s="53" t="s">
        <v>102</v>
      </c>
      <c r="O89" s="54">
        <f t="shared" si="1"/>
        <v>0</v>
      </c>
      <c r="P89" s="74"/>
      <c r="Q89" s="74"/>
      <c r="R89" s="28"/>
    </row>
    <row r="90" spans="1:18" s="3" customFormat="1" ht="17" hidden="1">
      <c r="A90" s="25"/>
      <c r="B90" s="25"/>
      <c r="C90" s="26" t="s">
        <v>31</v>
      </c>
      <c r="D90" s="27" t="s">
        <v>505</v>
      </c>
      <c r="E90" s="28" t="s">
        <v>591</v>
      </c>
      <c r="F90" s="29" t="s">
        <v>596</v>
      </c>
      <c r="G90" s="160"/>
      <c r="H90" s="74"/>
      <c r="I90" s="86"/>
      <c r="J90" s="87"/>
      <c r="K90" s="88"/>
      <c r="L90" s="53" t="s">
        <v>294</v>
      </c>
      <c r="M90" s="205"/>
      <c r="N90" s="53" t="s">
        <v>102</v>
      </c>
      <c r="O90" s="54">
        <f t="shared" si="1"/>
        <v>0</v>
      </c>
      <c r="P90" s="74"/>
      <c r="Q90" s="74"/>
      <c r="R90" s="28"/>
    </row>
    <row r="91" spans="1:18" s="3" customFormat="1" ht="17" hidden="1">
      <c r="A91" s="25"/>
      <c r="B91" s="25"/>
      <c r="C91" s="26" t="s">
        <v>31</v>
      </c>
      <c r="D91" s="27" t="s">
        <v>505</v>
      </c>
      <c r="E91" s="28" t="s">
        <v>591</v>
      </c>
      <c r="F91" s="29" t="s">
        <v>597</v>
      </c>
      <c r="G91" s="160"/>
      <c r="H91" s="74"/>
      <c r="I91" s="86"/>
      <c r="J91" s="87"/>
      <c r="K91" s="88"/>
      <c r="L91" s="53" t="s">
        <v>294</v>
      </c>
      <c r="M91" s="205"/>
      <c r="N91" s="53" t="s">
        <v>102</v>
      </c>
      <c r="O91" s="54">
        <f t="shared" si="1"/>
        <v>0</v>
      </c>
      <c r="P91" s="74"/>
      <c r="Q91" s="74"/>
      <c r="R91" s="28"/>
    </row>
    <row r="92" spans="1:18" s="3" customFormat="1" ht="17" hidden="1">
      <c r="A92" s="25"/>
      <c r="B92" s="25"/>
      <c r="C92" s="26" t="s">
        <v>31</v>
      </c>
      <c r="D92" s="27" t="s">
        <v>505</v>
      </c>
      <c r="E92" s="28" t="s">
        <v>591</v>
      </c>
      <c r="F92" s="29" t="s">
        <v>598</v>
      </c>
      <c r="G92" s="160"/>
      <c r="H92" s="74"/>
      <c r="I92" s="86"/>
      <c r="J92" s="87"/>
      <c r="K92" s="88"/>
      <c r="L92" s="53" t="s">
        <v>294</v>
      </c>
      <c r="M92" s="205"/>
      <c r="N92" s="53" t="s">
        <v>102</v>
      </c>
      <c r="O92" s="54">
        <f t="shared" si="1"/>
        <v>0</v>
      </c>
      <c r="P92" s="74"/>
      <c r="Q92" s="74"/>
      <c r="R92" s="28"/>
    </row>
    <row r="93" spans="1:18" s="3" customFormat="1" ht="17" hidden="1">
      <c r="A93" s="25"/>
      <c r="B93" s="25"/>
      <c r="C93" s="26" t="s">
        <v>31</v>
      </c>
      <c r="D93" s="27" t="s">
        <v>505</v>
      </c>
      <c r="E93" s="28" t="s">
        <v>591</v>
      </c>
      <c r="F93" s="29" t="s">
        <v>599</v>
      </c>
      <c r="G93" s="160"/>
      <c r="H93" s="74"/>
      <c r="I93" s="86"/>
      <c r="J93" s="87"/>
      <c r="K93" s="88"/>
      <c r="L93" s="53" t="s">
        <v>294</v>
      </c>
      <c r="M93" s="205"/>
      <c r="N93" s="53" t="s">
        <v>102</v>
      </c>
      <c r="O93" s="54">
        <f t="shared" si="1"/>
        <v>0</v>
      </c>
      <c r="P93" s="74"/>
      <c r="Q93" s="74"/>
      <c r="R93" s="28"/>
    </row>
    <row r="94" spans="1:18" s="3" customFormat="1" ht="17" hidden="1">
      <c r="A94" s="25"/>
      <c r="B94" s="25"/>
      <c r="C94" s="26" t="s">
        <v>31</v>
      </c>
      <c r="D94" s="27" t="s">
        <v>505</v>
      </c>
      <c r="E94" s="28" t="s">
        <v>591</v>
      </c>
      <c r="F94" s="29" t="s">
        <v>600</v>
      </c>
      <c r="G94" s="160"/>
      <c r="H94" s="74"/>
      <c r="I94" s="86"/>
      <c r="J94" s="87"/>
      <c r="K94" s="88"/>
      <c r="L94" s="53" t="s">
        <v>294</v>
      </c>
      <c r="M94" s="205"/>
      <c r="N94" s="53" t="s">
        <v>102</v>
      </c>
      <c r="O94" s="54">
        <f t="shared" si="1"/>
        <v>0</v>
      </c>
      <c r="P94" s="74"/>
      <c r="Q94" s="74"/>
      <c r="R94" s="28"/>
    </row>
    <row r="95" spans="1:18" s="3" customFormat="1" ht="17" hidden="1">
      <c r="A95" s="25"/>
      <c r="B95" s="25"/>
      <c r="C95" s="26" t="s">
        <v>31</v>
      </c>
      <c r="D95" s="27" t="s">
        <v>505</v>
      </c>
      <c r="E95" s="28" t="s">
        <v>591</v>
      </c>
      <c r="F95" s="29" t="s">
        <v>601</v>
      </c>
      <c r="G95" s="160"/>
      <c r="H95" s="74"/>
      <c r="I95" s="86"/>
      <c r="J95" s="87"/>
      <c r="K95" s="88"/>
      <c r="L95" s="53" t="s">
        <v>294</v>
      </c>
      <c r="M95" s="205"/>
      <c r="N95" s="53" t="s">
        <v>102</v>
      </c>
      <c r="O95" s="54">
        <f t="shared" si="1"/>
        <v>0</v>
      </c>
      <c r="P95" s="74"/>
      <c r="Q95" s="74"/>
      <c r="R95" s="28"/>
    </row>
    <row r="96" spans="1:18" s="3" customFormat="1" ht="17" hidden="1">
      <c r="A96" s="25"/>
      <c r="B96" s="25"/>
      <c r="C96" s="26" t="s">
        <v>31</v>
      </c>
      <c r="D96" s="27" t="s">
        <v>505</v>
      </c>
      <c r="E96" s="28" t="s">
        <v>591</v>
      </c>
      <c r="F96" s="29" t="s">
        <v>602</v>
      </c>
      <c r="G96" s="160"/>
      <c r="H96" s="74"/>
      <c r="I96" s="86"/>
      <c r="J96" s="87"/>
      <c r="K96" s="88"/>
      <c r="L96" s="53" t="s">
        <v>294</v>
      </c>
      <c r="M96" s="205"/>
      <c r="N96" s="53" t="s">
        <v>102</v>
      </c>
      <c r="O96" s="54">
        <f t="shared" si="1"/>
        <v>0</v>
      </c>
      <c r="P96" s="74"/>
      <c r="Q96" s="74"/>
      <c r="R96" s="28"/>
    </row>
    <row r="97" spans="1:18" s="3" customFormat="1" ht="17" hidden="1">
      <c r="A97" s="25"/>
      <c r="B97" s="25"/>
      <c r="C97" s="26" t="s">
        <v>31</v>
      </c>
      <c r="D97" s="27" t="s">
        <v>505</v>
      </c>
      <c r="E97" s="28" t="s">
        <v>591</v>
      </c>
      <c r="F97" s="29" t="s">
        <v>603</v>
      </c>
      <c r="G97" s="160"/>
      <c r="H97" s="74"/>
      <c r="I97" s="86"/>
      <c r="J97" s="87"/>
      <c r="K97" s="88"/>
      <c r="L97" s="53" t="s">
        <v>294</v>
      </c>
      <c r="M97" s="205"/>
      <c r="N97" s="53" t="s">
        <v>102</v>
      </c>
      <c r="O97" s="54">
        <f t="shared" si="1"/>
        <v>0</v>
      </c>
      <c r="P97" s="74"/>
      <c r="Q97" s="74"/>
      <c r="R97" s="28"/>
    </row>
    <row r="98" spans="1:18" s="3" customFormat="1" ht="17" hidden="1">
      <c r="A98" s="25"/>
      <c r="B98" s="25"/>
      <c r="C98" s="26" t="s">
        <v>31</v>
      </c>
      <c r="D98" s="27" t="s">
        <v>505</v>
      </c>
      <c r="E98" s="28" t="s">
        <v>591</v>
      </c>
      <c r="F98" s="29" t="s">
        <v>604</v>
      </c>
      <c r="G98" s="160"/>
      <c r="H98" s="74"/>
      <c r="I98" s="86"/>
      <c r="J98" s="87"/>
      <c r="K98" s="88"/>
      <c r="L98" s="53" t="s">
        <v>294</v>
      </c>
      <c r="M98" s="205"/>
      <c r="N98" s="53" t="s">
        <v>102</v>
      </c>
      <c r="O98" s="54">
        <f t="shared" si="1"/>
        <v>0</v>
      </c>
      <c r="P98" s="74"/>
      <c r="Q98" s="74"/>
      <c r="R98" s="28"/>
    </row>
    <row r="99" spans="1:18" s="3" customFormat="1" ht="17" hidden="1">
      <c r="A99" s="25"/>
      <c r="B99" s="25"/>
      <c r="C99" s="26" t="s">
        <v>31</v>
      </c>
      <c r="D99" s="27" t="s">
        <v>505</v>
      </c>
      <c r="E99" s="28" t="s">
        <v>591</v>
      </c>
      <c r="F99" s="29" t="s">
        <v>605</v>
      </c>
      <c r="G99" s="160"/>
      <c r="H99" s="74"/>
      <c r="I99" s="86"/>
      <c r="J99" s="87"/>
      <c r="K99" s="88"/>
      <c r="L99" s="53" t="s">
        <v>294</v>
      </c>
      <c r="M99" s="205"/>
      <c r="N99" s="53" t="s">
        <v>102</v>
      </c>
      <c r="O99" s="54">
        <f t="shared" si="1"/>
        <v>0</v>
      </c>
      <c r="P99" s="74"/>
      <c r="Q99" s="74"/>
      <c r="R99" s="28"/>
    </row>
    <row r="100" spans="1:18" s="3" customFormat="1" ht="17" hidden="1">
      <c r="A100" s="25"/>
      <c r="B100" s="25"/>
      <c r="C100" s="26" t="s">
        <v>31</v>
      </c>
      <c r="D100" s="27" t="s">
        <v>505</v>
      </c>
      <c r="E100" s="28" t="s">
        <v>591</v>
      </c>
      <c r="F100" s="29" t="s">
        <v>606</v>
      </c>
      <c r="G100" s="160"/>
      <c r="H100" s="74"/>
      <c r="I100" s="86"/>
      <c r="J100" s="87"/>
      <c r="K100" s="88"/>
      <c r="L100" s="53" t="s">
        <v>294</v>
      </c>
      <c r="M100" s="205"/>
      <c r="N100" s="53" t="s">
        <v>102</v>
      </c>
      <c r="O100" s="54">
        <f t="shared" si="1"/>
        <v>0</v>
      </c>
      <c r="P100" s="74"/>
      <c r="Q100" s="74"/>
      <c r="R100" s="28"/>
    </row>
    <row r="101" spans="1:18" s="3" customFormat="1" ht="17" hidden="1">
      <c r="A101" s="25"/>
      <c r="B101" s="25"/>
      <c r="C101" s="26" t="s">
        <v>31</v>
      </c>
      <c r="D101" s="27" t="s">
        <v>505</v>
      </c>
      <c r="E101" s="28" t="s">
        <v>591</v>
      </c>
      <c r="F101" s="29" t="s">
        <v>607</v>
      </c>
      <c r="G101" s="160"/>
      <c r="H101" s="74"/>
      <c r="I101" s="86"/>
      <c r="J101" s="87"/>
      <c r="K101" s="88"/>
      <c r="L101" s="53" t="s">
        <v>294</v>
      </c>
      <c r="M101" s="205"/>
      <c r="N101" s="53" t="s">
        <v>102</v>
      </c>
      <c r="O101" s="54">
        <f t="shared" si="1"/>
        <v>0</v>
      </c>
      <c r="P101" s="74"/>
      <c r="Q101" s="74"/>
      <c r="R101" s="28"/>
    </row>
    <row r="102" spans="1:18" s="3" customFormat="1" ht="17" hidden="1">
      <c r="A102" s="25"/>
      <c r="B102" s="25"/>
      <c r="C102" s="26" t="s">
        <v>31</v>
      </c>
      <c r="D102" s="27" t="s">
        <v>505</v>
      </c>
      <c r="E102" s="28" t="s">
        <v>591</v>
      </c>
      <c r="F102" s="29" t="s">
        <v>608</v>
      </c>
      <c r="G102" s="160"/>
      <c r="H102" s="74"/>
      <c r="I102" s="86"/>
      <c r="J102" s="87"/>
      <c r="K102" s="88"/>
      <c r="L102" s="53" t="s">
        <v>129</v>
      </c>
      <c r="M102" s="205"/>
      <c r="N102" s="53" t="s">
        <v>102</v>
      </c>
      <c r="O102" s="54">
        <f t="shared" si="1"/>
        <v>0</v>
      </c>
      <c r="P102" s="74"/>
      <c r="Q102" s="74"/>
      <c r="R102" s="28"/>
    </row>
    <row r="103" spans="1:18" s="3" customFormat="1" ht="17" hidden="1">
      <c r="A103" s="25"/>
      <c r="B103" s="25"/>
      <c r="C103" s="26" t="s">
        <v>31</v>
      </c>
      <c r="D103" s="27" t="s">
        <v>505</v>
      </c>
      <c r="E103" s="28" t="s">
        <v>591</v>
      </c>
      <c r="F103" s="29" t="s">
        <v>609</v>
      </c>
      <c r="G103" s="160"/>
      <c r="H103" s="74"/>
      <c r="I103" s="86"/>
      <c r="J103" s="87"/>
      <c r="K103" s="88"/>
      <c r="L103" s="53" t="s">
        <v>129</v>
      </c>
      <c r="M103" s="205"/>
      <c r="N103" s="53" t="s">
        <v>102</v>
      </c>
      <c r="O103" s="54">
        <f t="shared" si="1"/>
        <v>0</v>
      </c>
      <c r="P103" s="74"/>
      <c r="Q103" s="74"/>
      <c r="R103" s="28"/>
    </row>
    <row r="104" spans="1:18" s="3" customFormat="1" ht="17" hidden="1">
      <c r="A104" s="25"/>
      <c r="B104" s="25"/>
      <c r="C104" s="26" t="s">
        <v>31</v>
      </c>
      <c r="D104" s="27" t="s">
        <v>505</v>
      </c>
      <c r="E104" s="28" t="s">
        <v>610</v>
      </c>
      <c r="F104" s="29" t="s">
        <v>611</v>
      </c>
      <c r="G104" s="160"/>
      <c r="H104" s="74"/>
      <c r="I104" s="86"/>
      <c r="J104" s="87"/>
      <c r="K104" s="88"/>
      <c r="L104" s="53" t="s">
        <v>294</v>
      </c>
      <c r="M104" s="205"/>
      <c r="N104" s="53" t="s">
        <v>102</v>
      </c>
      <c r="O104" s="54">
        <f t="shared" si="1"/>
        <v>0</v>
      </c>
      <c r="P104" s="74"/>
      <c r="Q104" s="74"/>
      <c r="R104" s="28"/>
    </row>
    <row r="105" spans="1:18" s="3" customFormat="1" ht="17" hidden="1">
      <c r="A105" s="25"/>
      <c r="B105" s="25"/>
      <c r="C105" s="26" t="s">
        <v>31</v>
      </c>
      <c r="D105" s="27" t="s">
        <v>505</v>
      </c>
      <c r="E105" s="28" t="s">
        <v>610</v>
      </c>
      <c r="F105" s="29" t="s">
        <v>612</v>
      </c>
      <c r="G105" s="160"/>
      <c r="H105" s="74"/>
      <c r="I105" s="86"/>
      <c r="J105" s="87"/>
      <c r="K105" s="88"/>
      <c r="L105" s="53" t="s">
        <v>294</v>
      </c>
      <c r="M105" s="205"/>
      <c r="N105" s="53" t="s">
        <v>102</v>
      </c>
      <c r="O105" s="54">
        <f t="shared" si="1"/>
        <v>0</v>
      </c>
      <c r="P105" s="74"/>
      <c r="Q105" s="74"/>
      <c r="R105" s="28"/>
    </row>
    <row r="106" spans="1:18" s="3" customFormat="1" ht="17" hidden="1">
      <c r="A106" s="25"/>
      <c r="B106" s="25"/>
      <c r="C106" s="26" t="s">
        <v>31</v>
      </c>
      <c r="D106" s="27" t="s">
        <v>505</v>
      </c>
      <c r="E106" s="28" t="s">
        <v>610</v>
      </c>
      <c r="F106" s="29" t="s">
        <v>613</v>
      </c>
      <c r="G106" s="160"/>
      <c r="H106" s="74"/>
      <c r="I106" s="86"/>
      <c r="J106" s="87"/>
      <c r="K106" s="88"/>
      <c r="L106" s="53" t="s">
        <v>294</v>
      </c>
      <c r="M106" s="205"/>
      <c r="N106" s="53" t="s">
        <v>102</v>
      </c>
      <c r="O106" s="54">
        <f t="shared" si="1"/>
        <v>0</v>
      </c>
      <c r="P106" s="74"/>
      <c r="Q106" s="74"/>
      <c r="R106" s="28"/>
    </row>
    <row r="107" spans="1:18" s="3" customFormat="1" ht="17" hidden="1">
      <c r="A107" s="25"/>
      <c r="B107" s="25"/>
      <c r="C107" s="26" t="s">
        <v>31</v>
      </c>
      <c r="D107" s="27" t="s">
        <v>505</v>
      </c>
      <c r="E107" s="28" t="s">
        <v>610</v>
      </c>
      <c r="F107" s="29" t="s">
        <v>614</v>
      </c>
      <c r="G107" s="160"/>
      <c r="H107" s="74"/>
      <c r="I107" s="86"/>
      <c r="J107" s="87"/>
      <c r="K107" s="88"/>
      <c r="L107" s="53" t="s">
        <v>294</v>
      </c>
      <c r="M107" s="205"/>
      <c r="N107" s="53" t="s">
        <v>102</v>
      </c>
      <c r="O107" s="54">
        <f t="shared" si="1"/>
        <v>0</v>
      </c>
      <c r="P107" s="74"/>
      <c r="Q107" s="74"/>
      <c r="R107" s="28"/>
    </row>
    <row r="108" spans="1:18" s="3" customFormat="1" ht="17" hidden="1">
      <c r="A108" s="25"/>
      <c r="B108" s="25"/>
      <c r="C108" s="26" t="s">
        <v>31</v>
      </c>
      <c r="D108" s="27" t="s">
        <v>505</v>
      </c>
      <c r="E108" s="28" t="s">
        <v>610</v>
      </c>
      <c r="F108" s="29" t="s">
        <v>615</v>
      </c>
      <c r="G108" s="160"/>
      <c r="H108" s="74"/>
      <c r="I108" s="86"/>
      <c r="J108" s="87"/>
      <c r="K108" s="88"/>
      <c r="L108" s="53" t="s">
        <v>294</v>
      </c>
      <c r="M108" s="205"/>
      <c r="N108" s="53" t="s">
        <v>102</v>
      </c>
      <c r="O108" s="54">
        <f t="shared" si="1"/>
        <v>0</v>
      </c>
      <c r="P108" s="74"/>
      <c r="Q108" s="74"/>
      <c r="R108" s="28"/>
    </row>
    <row r="109" spans="1:18" s="3" customFormat="1" ht="17" hidden="1">
      <c r="A109" s="25"/>
      <c r="B109" s="25"/>
      <c r="C109" s="26" t="s">
        <v>31</v>
      </c>
      <c r="D109" s="27" t="s">
        <v>505</v>
      </c>
      <c r="E109" s="28" t="s">
        <v>610</v>
      </c>
      <c r="F109" s="29" t="s">
        <v>616</v>
      </c>
      <c r="G109" s="160"/>
      <c r="H109" s="74"/>
      <c r="I109" s="86"/>
      <c r="J109" s="87"/>
      <c r="K109" s="88"/>
      <c r="L109" s="53" t="s">
        <v>294</v>
      </c>
      <c r="M109" s="205"/>
      <c r="N109" s="53" t="s">
        <v>102</v>
      </c>
      <c r="O109" s="54">
        <f t="shared" si="1"/>
        <v>0</v>
      </c>
      <c r="P109" s="74"/>
      <c r="Q109" s="74"/>
      <c r="R109" s="28"/>
    </row>
    <row r="110" spans="1:18" s="3" customFormat="1" ht="17" hidden="1">
      <c r="A110" s="25"/>
      <c r="B110" s="25"/>
      <c r="C110" s="26" t="s">
        <v>31</v>
      </c>
      <c r="D110" s="27" t="s">
        <v>505</v>
      </c>
      <c r="E110" s="28" t="s">
        <v>610</v>
      </c>
      <c r="F110" s="29" t="s">
        <v>617</v>
      </c>
      <c r="G110" s="160"/>
      <c r="H110" s="74"/>
      <c r="I110" s="86"/>
      <c r="J110" s="87"/>
      <c r="K110" s="88"/>
      <c r="L110" s="53" t="s">
        <v>294</v>
      </c>
      <c r="M110" s="205"/>
      <c r="N110" s="53" t="s">
        <v>102</v>
      </c>
      <c r="O110" s="54">
        <f t="shared" si="1"/>
        <v>0</v>
      </c>
      <c r="P110" s="74"/>
      <c r="Q110" s="74"/>
      <c r="R110" s="28"/>
    </row>
    <row r="111" spans="1:18" s="3" customFormat="1" ht="17" hidden="1">
      <c r="A111" s="25"/>
      <c r="B111" s="25"/>
      <c r="C111" s="26" t="s">
        <v>31</v>
      </c>
      <c r="D111" s="27" t="s">
        <v>505</v>
      </c>
      <c r="E111" s="28" t="s">
        <v>610</v>
      </c>
      <c r="F111" s="29" t="s">
        <v>618</v>
      </c>
      <c r="G111" s="160"/>
      <c r="H111" s="74"/>
      <c r="I111" s="86"/>
      <c r="J111" s="87"/>
      <c r="K111" s="88"/>
      <c r="L111" s="53" t="s">
        <v>294</v>
      </c>
      <c r="M111" s="205"/>
      <c r="N111" s="53" t="s">
        <v>102</v>
      </c>
      <c r="O111" s="54">
        <f t="shared" si="1"/>
        <v>0</v>
      </c>
      <c r="P111" s="74"/>
      <c r="Q111" s="74"/>
      <c r="R111" s="28"/>
    </row>
    <row r="112" spans="1:18" s="3" customFormat="1" ht="17" hidden="1">
      <c r="A112" s="25"/>
      <c r="B112" s="25"/>
      <c r="C112" s="26" t="s">
        <v>31</v>
      </c>
      <c r="D112" s="27" t="s">
        <v>505</v>
      </c>
      <c r="E112" s="28" t="s">
        <v>610</v>
      </c>
      <c r="F112" s="29" t="s">
        <v>619</v>
      </c>
      <c r="G112" s="160"/>
      <c r="H112" s="74"/>
      <c r="I112" s="86"/>
      <c r="J112" s="87"/>
      <c r="K112" s="88"/>
      <c r="L112" s="53" t="s">
        <v>294</v>
      </c>
      <c r="M112" s="205"/>
      <c r="N112" s="53" t="s">
        <v>102</v>
      </c>
      <c r="O112" s="54">
        <f t="shared" si="1"/>
        <v>0</v>
      </c>
      <c r="P112" s="74"/>
      <c r="Q112" s="74"/>
      <c r="R112" s="28"/>
    </row>
    <row r="113" spans="1:18" s="3" customFormat="1" ht="17" hidden="1">
      <c r="A113" s="25"/>
      <c r="B113" s="25"/>
      <c r="C113" s="26" t="s">
        <v>31</v>
      </c>
      <c r="D113" s="27" t="s">
        <v>505</v>
      </c>
      <c r="E113" s="28" t="s">
        <v>610</v>
      </c>
      <c r="F113" s="29" t="s">
        <v>620</v>
      </c>
      <c r="G113" s="160"/>
      <c r="H113" s="74"/>
      <c r="I113" s="86"/>
      <c r="J113" s="87"/>
      <c r="K113" s="88"/>
      <c r="L113" s="53" t="s">
        <v>294</v>
      </c>
      <c r="M113" s="205"/>
      <c r="N113" s="53" t="s">
        <v>102</v>
      </c>
      <c r="O113" s="54">
        <f t="shared" si="1"/>
        <v>0</v>
      </c>
      <c r="P113" s="74"/>
      <c r="Q113" s="74"/>
      <c r="R113" s="28"/>
    </row>
    <row r="114" spans="1:18" s="3" customFormat="1" ht="17" hidden="1">
      <c r="A114" s="25"/>
      <c r="B114" s="25"/>
      <c r="C114" s="26" t="s">
        <v>31</v>
      </c>
      <c r="D114" s="27" t="s">
        <v>505</v>
      </c>
      <c r="E114" s="28" t="s">
        <v>610</v>
      </c>
      <c r="F114" s="29" t="s">
        <v>621</v>
      </c>
      <c r="G114" s="160"/>
      <c r="H114" s="74"/>
      <c r="I114" s="86"/>
      <c r="J114" s="87"/>
      <c r="K114" s="88"/>
      <c r="L114" s="53" t="s">
        <v>294</v>
      </c>
      <c r="M114" s="205"/>
      <c r="N114" s="53" t="s">
        <v>102</v>
      </c>
      <c r="O114" s="54">
        <f t="shared" si="1"/>
        <v>0</v>
      </c>
      <c r="P114" s="74"/>
      <c r="Q114" s="74"/>
      <c r="R114" s="28"/>
    </row>
    <row r="115" spans="1:18" s="3" customFormat="1" ht="17" hidden="1">
      <c r="A115" s="25"/>
      <c r="B115" s="25"/>
      <c r="C115" s="26" t="s">
        <v>31</v>
      </c>
      <c r="D115" s="27" t="s">
        <v>505</v>
      </c>
      <c r="E115" s="28" t="s">
        <v>610</v>
      </c>
      <c r="F115" s="29" t="s">
        <v>622</v>
      </c>
      <c r="G115" s="160"/>
      <c r="H115" s="74"/>
      <c r="I115" s="86"/>
      <c r="J115" s="87"/>
      <c r="K115" s="88"/>
      <c r="L115" s="53" t="s">
        <v>294</v>
      </c>
      <c r="M115" s="205"/>
      <c r="N115" s="53" t="s">
        <v>102</v>
      </c>
      <c r="O115" s="54">
        <f t="shared" si="1"/>
        <v>0</v>
      </c>
      <c r="P115" s="74"/>
      <c r="Q115" s="74"/>
      <c r="R115" s="28"/>
    </row>
    <row r="116" spans="1:18" s="3" customFormat="1" ht="17" hidden="1">
      <c r="A116" s="25"/>
      <c r="B116" s="25"/>
      <c r="C116" s="26" t="s">
        <v>31</v>
      </c>
      <c r="D116" s="27" t="s">
        <v>505</v>
      </c>
      <c r="E116" s="28" t="s">
        <v>610</v>
      </c>
      <c r="F116" s="29" t="s">
        <v>623</v>
      </c>
      <c r="G116" s="160"/>
      <c r="H116" s="74"/>
      <c r="I116" s="86"/>
      <c r="J116" s="87"/>
      <c r="K116" s="88"/>
      <c r="L116" s="53" t="s">
        <v>294</v>
      </c>
      <c r="M116" s="205"/>
      <c r="N116" s="53" t="s">
        <v>102</v>
      </c>
      <c r="O116" s="54">
        <f t="shared" si="1"/>
        <v>0</v>
      </c>
      <c r="P116" s="74"/>
      <c r="Q116" s="74"/>
      <c r="R116" s="28"/>
    </row>
    <row r="117" spans="1:18" s="3" customFormat="1" ht="17" hidden="1">
      <c r="A117" s="25"/>
      <c r="B117" s="25"/>
      <c r="C117" s="26" t="s">
        <v>31</v>
      </c>
      <c r="D117" s="27" t="s">
        <v>505</v>
      </c>
      <c r="E117" s="28" t="s">
        <v>610</v>
      </c>
      <c r="F117" s="29" t="s">
        <v>624</v>
      </c>
      <c r="G117" s="160"/>
      <c r="H117" s="74"/>
      <c r="I117" s="86"/>
      <c r="J117" s="87"/>
      <c r="K117" s="88"/>
      <c r="L117" s="53" t="s">
        <v>294</v>
      </c>
      <c r="M117" s="205"/>
      <c r="N117" s="53" t="s">
        <v>102</v>
      </c>
      <c r="O117" s="54">
        <f t="shared" si="1"/>
        <v>0</v>
      </c>
      <c r="P117" s="74"/>
      <c r="Q117" s="74"/>
      <c r="R117" s="28"/>
    </row>
    <row r="118" spans="1:18" s="3" customFormat="1" ht="17" hidden="1">
      <c r="A118" s="25"/>
      <c r="B118" s="25"/>
      <c r="C118" s="26" t="s">
        <v>31</v>
      </c>
      <c r="D118" s="27" t="s">
        <v>505</v>
      </c>
      <c r="E118" s="28" t="s">
        <v>610</v>
      </c>
      <c r="F118" s="29" t="s">
        <v>625</v>
      </c>
      <c r="G118" s="160"/>
      <c r="H118" s="74"/>
      <c r="I118" s="86"/>
      <c r="J118" s="87"/>
      <c r="K118" s="88"/>
      <c r="L118" s="53" t="s">
        <v>294</v>
      </c>
      <c r="M118" s="205"/>
      <c r="N118" s="53" t="s">
        <v>102</v>
      </c>
      <c r="O118" s="54">
        <f t="shared" si="1"/>
        <v>0</v>
      </c>
      <c r="P118" s="74"/>
      <c r="Q118" s="74"/>
      <c r="R118" s="28"/>
    </row>
    <row r="119" spans="1:18" s="3" customFormat="1" ht="17" hidden="1">
      <c r="A119" s="25"/>
      <c r="B119" s="25"/>
      <c r="C119" s="26" t="s">
        <v>31</v>
      </c>
      <c r="D119" s="27" t="s">
        <v>505</v>
      </c>
      <c r="E119" s="28" t="s">
        <v>610</v>
      </c>
      <c r="F119" s="29" t="s">
        <v>626</v>
      </c>
      <c r="G119" s="160"/>
      <c r="H119" s="74"/>
      <c r="I119" s="86"/>
      <c r="J119" s="87"/>
      <c r="K119" s="88"/>
      <c r="L119" s="53" t="s">
        <v>294</v>
      </c>
      <c r="M119" s="205"/>
      <c r="N119" s="53" t="s">
        <v>102</v>
      </c>
      <c r="O119" s="54">
        <f t="shared" si="1"/>
        <v>0</v>
      </c>
      <c r="P119" s="74"/>
      <c r="Q119" s="74"/>
      <c r="R119" s="28"/>
    </row>
    <row r="120" spans="1:18" s="3" customFormat="1" ht="17" hidden="1">
      <c r="A120" s="25"/>
      <c r="B120" s="25"/>
      <c r="C120" s="26" t="s">
        <v>31</v>
      </c>
      <c r="D120" s="27" t="s">
        <v>505</v>
      </c>
      <c r="E120" s="28" t="s">
        <v>610</v>
      </c>
      <c r="F120" s="29" t="s">
        <v>627</v>
      </c>
      <c r="G120" s="160"/>
      <c r="H120" s="74"/>
      <c r="I120" s="86"/>
      <c r="J120" s="87"/>
      <c r="K120" s="88"/>
      <c r="L120" s="53" t="s">
        <v>294</v>
      </c>
      <c r="M120" s="205"/>
      <c r="N120" s="53" t="s">
        <v>102</v>
      </c>
      <c r="O120" s="54">
        <f t="shared" si="1"/>
        <v>0</v>
      </c>
      <c r="P120" s="74"/>
      <c r="Q120" s="74"/>
      <c r="R120" s="28"/>
    </row>
    <row r="121" spans="1:18" s="3" customFormat="1" ht="17" hidden="1">
      <c r="A121" s="25"/>
      <c r="B121" s="25"/>
      <c r="C121" s="26" t="s">
        <v>31</v>
      </c>
      <c r="D121" s="27" t="s">
        <v>505</v>
      </c>
      <c r="E121" s="28" t="s">
        <v>610</v>
      </c>
      <c r="F121" s="29" t="s">
        <v>628</v>
      </c>
      <c r="G121" s="160"/>
      <c r="H121" s="74"/>
      <c r="I121" s="86"/>
      <c r="J121" s="87"/>
      <c r="K121" s="88"/>
      <c r="L121" s="53" t="s">
        <v>294</v>
      </c>
      <c r="M121" s="205"/>
      <c r="N121" s="53" t="s">
        <v>102</v>
      </c>
      <c r="O121" s="54">
        <f t="shared" si="1"/>
        <v>0</v>
      </c>
      <c r="P121" s="74"/>
      <c r="Q121" s="74"/>
      <c r="R121" s="28"/>
    </row>
    <row r="122" spans="1:18" s="3" customFormat="1" ht="17" hidden="1">
      <c r="A122" s="25"/>
      <c r="B122" s="25"/>
      <c r="C122" s="26" t="s">
        <v>31</v>
      </c>
      <c r="D122" s="27" t="s">
        <v>505</v>
      </c>
      <c r="E122" s="28" t="s">
        <v>610</v>
      </c>
      <c r="F122" s="29" t="s">
        <v>629</v>
      </c>
      <c r="G122" s="160"/>
      <c r="H122" s="74"/>
      <c r="I122" s="86"/>
      <c r="J122" s="87"/>
      <c r="K122" s="88"/>
      <c r="L122" s="53" t="s">
        <v>294</v>
      </c>
      <c r="M122" s="205"/>
      <c r="N122" s="53" t="s">
        <v>102</v>
      </c>
      <c r="O122" s="54">
        <f t="shared" ref="O122:O128" si="2">IF(M122=0,K122*J122,M122*K122*J122)</f>
        <v>0</v>
      </c>
      <c r="P122" s="74"/>
      <c r="Q122" s="74"/>
      <c r="R122" s="28"/>
    </row>
    <row r="123" spans="1:18" s="3" customFormat="1" ht="17" hidden="1">
      <c r="A123" s="25"/>
      <c r="B123" s="25"/>
      <c r="C123" s="26" t="s">
        <v>31</v>
      </c>
      <c r="D123" s="27" t="s">
        <v>505</v>
      </c>
      <c r="E123" s="28" t="s">
        <v>610</v>
      </c>
      <c r="F123" s="29" t="s">
        <v>630</v>
      </c>
      <c r="G123" s="160"/>
      <c r="H123" s="74"/>
      <c r="I123" s="86"/>
      <c r="J123" s="87"/>
      <c r="K123" s="88"/>
      <c r="L123" s="53" t="s">
        <v>294</v>
      </c>
      <c r="M123" s="205"/>
      <c r="N123" s="53" t="s">
        <v>102</v>
      </c>
      <c r="O123" s="54">
        <f t="shared" si="2"/>
        <v>0</v>
      </c>
      <c r="P123" s="74"/>
      <c r="Q123" s="74"/>
      <c r="R123" s="28"/>
    </row>
    <row r="124" spans="1:18" s="3" customFormat="1" ht="17" hidden="1">
      <c r="A124" s="25"/>
      <c r="B124" s="25"/>
      <c r="C124" s="26" t="s">
        <v>31</v>
      </c>
      <c r="D124" s="27" t="s">
        <v>505</v>
      </c>
      <c r="E124" s="28" t="s">
        <v>610</v>
      </c>
      <c r="F124" s="29" t="s">
        <v>631</v>
      </c>
      <c r="G124" s="160"/>
      <c r="H124" s="74"/>
      <c r="I124" s="86"/>
      <c r="J124" s="87"/>
      <c r="K124" s="88"/>
      <c r="L124" s="53" t="s">
        <v>294</v>
      </c>
      <c r="M124" s="205"/>
      <c r="N124" s="53" t="s">
        <v>102</v>
      </c>
      <c r="O124" s="54">
        <f t="shared" si="2"/>
        <v>0</v>
      </c>
      <c r="P124" s="74"/>
      <c r="Q124" s="74"/>
      <c r="R124" s="28"/>
    </row>
    <row r="125" spans="1:18" s="3" customFormat="1" ht="17" hidden="1">
      <c r="A125" s="25"/>
      <c r="B125" s="25"/>
      <c r="C125" s="26" t="s">
        <v>31</v>
      </c>
      <c r="D125" s="27" t="s">
        <v>505</v>
      </c>
      <c r="E125" s="28" t="s">
        <v>610</v>
      </c>
      <c r="F125" s="29" t="s">
        <v>632</v>
      </c>
      <c r="G125" s="160"/>
      <c r="H125" s="74"/>
      <c r="I125" s="86"/>
      <c r="J125" s="87"/>
      <c r="K125" s="88"/>
      <c r="L125" s="53" t="s">
        <v>294</v>
      </c>
      <c r="M125" s="205"/>
      <c r="N125" s="53" t="s">
        <v>102</v>
      </c>
      <c r="O125" s="54">
        <f t="shared" si="2"/>
        <v>0</v>
      </c>
      <c r="P125" s="74"/>
      <c r="Q125" s="74"/>
      <c r="R125" s="28"/>
    </row>
    <row r="126" spans="1:18" s="3" customFormat="1" ht="17" hidden="1">
      <c r="A126" s="25"/>
      <c r="B126" s="25"/>
      <c r="C126" s="26" t="s">
        <v>31</v>
      </c>
      <c r="D126" s="27" t="s">
        <v>505</v>
      </c>
      <c r="E126" s="28" t="s">
        <v>610</v>
      </c>
      <c r="F126" s="29" t="s">
        <v>633</v>
      </c>
      <c r="G126" s="160"/>
      <c r="H126" s="74"/>
      <c r="I126" s="86"/>
      <c r="J126" s="87"/>
      <c r="K126" s="88"/>
      <c r="L126" s="53" t="s">
        <v>294</v>
      </c>
      <c r="M126" s="205"/>
      <c r="N126" s="53" t="s">
        <v>102</v>
      </c>
      <c r="O126" s="54">
        <f t="shared" si="2"/>
        <v>0</v>
      </c>
      <c r="P126" s="74"/>
      <c r="Q126" s="74"/>
      <c r="R126" s="28"/>
    </row>
    <row r="127" spans="1:18" s="3" customFormat="1" ht="17" hidden="1">
      <c r="A127" s="25"/>
      <c r="B127" s="25"/>
      <c r="C127" s="26" t="s">
        <v>31</v>
      </c>
      <c r="D127" s="27" t="s">
        <v>505</v>
      </c>
      <c r="E127" s="28" t="s">
        <v>610</v>
      </c>
      <c r="F127" s="29" t="s">
        <v>634</v>
      </c>
      <c r="G127" s="160"/>
      <c r="H127" s="74"/>
      <c r="I127" s="86"/>
      <c r="J127" s="87"/>
      <c r="K127" s="88"/>
      <c r="L127" s="53" t="s">
        <v>294</v>
      </c>
      <c r="M127" s="205"/>
      <c r="N127" s="53" t="s">
        <v>102</v>
      </c>
      <c r="O127" s="54">
        <f t="shared" si="2"/>
        <v>0</v>
      </c>
      <c r="P127" s="74"/>
      <c r="Q127" s="74"/>
      <c r="R127" s="28"/>
    </row>
    <row r="128" spans="1:18" s="3" customFormat="1" ht="17" hidden="1">
      <c r="A128" s="25"/>
      <c r="B128" s="25"/>
      <c r="C128" s="26" t="s">
        <v>31</v>
      </c>
      <c r="D128" s="27" t="s">
        <v>505</v>
      </c>
      <c r="E128" s="28" t="s">
        <v>610</v>
      </c>
      <c r="F128" s="29" t="s">
        <v>635</v>
      </c>
      <c r="G128" s="160"/>
      <c r="H128" s="74"/>
      <c r="I128" s="86"/>
      <c r="J128" s="87"/>
      <c r="K128" s="88"/>
      <c r="L128" s="53" t="s">
        <v>294</v>
      </c>
      <c r="M128" s="205"/>
      <c r="N128" s="53" t="s">
        <v>102</v>
      </c>
      <c r="O128" s="54">
        <f t="shared" si="2"/>
        <v>0</v>
      </c>
      <c r="P128" s="74"/>
      <c r="Q128" s="74"/>
      <c r="R128" s="28"/>
    </row>
    <row r="129" spans="1:18" s="3" customFormat="1" ht="17" hidden="1">
      <c r="A129" s="25"/>
      <c r="B129" s="25"/>
      <c r="C129" s="26" t="s">
        <v>31</v>
      </c>
      <c r="D129" s="27" t="s">
        <v>505</v>
      </c>
      <c r="E129" s="28" t="s">
        <v>610</v>
      </c>
      <c r="F129" s="29" t="s">
        <v>636</v>
      </c>
      <c r="G129" s="160"/>
      <c r="H129" s="74"/>
      <c r="I129" s="86"/>
      <c r="J129" s="87"/>
      <c r="K129" s="88"/>
      <c r="L129" s="53" t="s">
        <v>294</v>
      </c>
      <c r="M129" s="205"/>
      <c r="N129" s="53" t="s">
        <v>102</v>
      </c>
      <c r="O129" s="54">
        <f t="shared" ref="O129:O134" si="3">IF(M129=0,K129*J129,M129*K129*J129)</f>
        <v>0</v>
      </c>
      <c r="P129" s="74"/>
      <c r="Q129" s="74"/>
      <c r="R129" s="28"/>
    </row>
    <row r="130" spans="1:18" s="3" customFormat="1" ht="17" hidden="1">
      <c r="A130" s="25"/>
      <c r="B130" s="25"/>
      <c r="C130" s="26" t="s">
        <v>31</v>
      </c>
      <c r="D130" s="27" t="s">
        <v>505</v>
      </c>
      <c r="E130" s="28" t="s">
        <v>610</v>
      </c>
      <c r="F130" s="29" t="s">
        <v>637</v>
      </c>
      <c r="G130" s="160"/>
      <c r="H130" s="74"/>
      <c r="I130" s="86"/>
      <c r="J130" s="87"/>
      <c r="K130" s="88"/>
      <c r="L130" s="53" t="s">
        <v>294</v>
      </c>
      <c r="M130" s="205"/>
      <c r="N130" s="53" t="s">
        <v>102</v>
      </c>
      <c r="O130" s="54">
        <f t="shared" si="3"/>
        <v>0</v>
      </c>
      <c r="P130" s="74"/>
      <c r="Q130" s="74"/>
      <c r="R130" s="28"/>
    </row>
    <row r="131" spans="1:18" s="3" customFormat="1" ht="17" hidden="1">
      <c r="A131" s="25"/>
      <c r="B131" s="25"/>
      <c r="C131" s="26" t="s">
        <v>31</v>
      </c>
      <c r="D131" s="27" t="s">
        <v>505</v>
      </c>
      <c r="E131" s="28" t="s">
        <v>610</v>
      </c>
      <c r="F131" s="29" t="s">
        <v>638</v>
      </c>
      <c r="G131" s="160"/>
      <c r="H131" s="74"/>
      <c r="I131" s="86"/>
      <c r="J131" s="87"/>
      <c r="K131" s="88"/>
      <c r="L131" s="53" t="s">
        <v>294</v>
      </c>
      <c r="M131" s="205"/>
      <c r="N131" s="53" t="s">
        <v>102</v>
      </c>
      <c r="O131" s="54">
        <f t="shared" si="3"/>
        <v>0</v>
      </c>
      <c r="P131" s="74"/>
      <c r="Q131" s="74"/>
      <c r="R131" s="28"/>
    </row>
    <row r="132" spans="1:18" s="3" customFormat="1" ht="17" hidden="1">
      <c r="A132" s="25"/>
      <c r="B132" s="25"/>
      <c r="C132" s="26" t="s">
        <v>31</v>
      </c>
      <c r="D132" s="27" t="s">
        <v>505</v>
      </c>
      <c r="E132" s="28" t="s">
        <v>610</v>
      </c>
      <c r="F132" s="29" t="s">
        <v>639</v>
      </c>
      <c r="G132" s="160"/>
      <c r="H132" s="74"/>
      <c r="I132" s="86"/>
      <c r="J132" s="87"/>
      <c r="K132" s="88"/>
      <c r="L132" s="53" t="s">
        <v>294</v>
      </c>
      <c r="M132" s="205"/>
      <c r="N132" s="53" t="s">
        <v>102</v>
      </c>
      <c r="O132" s="54">
        <f t="shared" si="3"/>
        <v>0</v>
      </c>
      <c r="P132" s="74"/>
      <c r="Q132" s="74"/>
      <c r="R132" s="28"/>
    </row>
    <row r="133" spans="1:18" s="3" customFormat="1" ht="17" hidden="1">
      <c r="A133" s="25"/>
      <c r="B133" s="25"/>
      <c r="C133" s="26" t="s">
        <v>31</v>
      </c>
      <c r="D133" s="27" t="s">
        <v>505</v>
      </c>
      <c r="E133" s="28" t="s">
        <v>610</v>
      </c>
      <c r="F133" s="29" t="s">
        <v>640</v>
      </c>
      <c r="G133" s="160"/>
      <c r="H133" s="74"/>
      <c r="I133" s="86"/>
      <c r="J133" s="87"/>
      <c r="K133" s="88"/>
      <c r="L133" s="53" t="s">
        <v>294</v>
      </c>
      <c r="M133" s="205"/>
      <c r="N133" s="53" t="s">
        <v>102</v>
      </c>
      <c r="O133" s="54">
        <f t="shared" si="3"/>
        <v>0</v>
      </c>
      <c r="P133" s="74"/>
      <c r="Q133" s="74"/>
      <c r="R133" s="28"/>
    </row>
    <row r="134" spans="1:18" s="3" customFormat="1" ht="17" hidden="1">
      <c r="A134" s="25"/>
      <c r="B134" s="25"/>
      <c r="C134" s="26" t="s">
        <v>31</v>
      </c>
      <c r="D134" s="27" t="s">
        <v>505</v>
      </c>
      <c r="E134" s="28" t="s">
        <v>610</v>
      </c>
      <c r="F134" s="29" t="s">
        <v>641</v>
      </c>
      <c r="G134" s="160"/>
      <c r="H134" s="74"/>
      <c r="I134" s="86"/>
      <c r="J134" s="87"/>
      <c r="K134" s="88"/>
      <c r="L134" s="53" t="s">
        <v>294</v>
      </c>
      <c r="M134" s="205"/>
      <c r="N134" s="53" t="s">
        <v>102</v>
      </c>
      <c r="O134" s="54">
        <f t="shared" si="3"/>
        <v>0</v>
      </c>
      <c r="P134" s="74"/>
      <c r="Q134" s="74"/>
      <c r="R134" s="28"/>
    </row>
    <row r="135" spans="1:18" s="3" customFormat="1" ht="17" hidden="1">
      <c r="A135" s="25"/>
      <c r="B135" s="25"/>
      <c r="C135" s="26" t="s">
        <v>31</v>
      </c>
      <c r="D135" s="27" t="s">
        <v>505</v>
      </c>
      <c r="E135" s="28" t="s">
        <v>610</v>
      </c>
      <c r="F135" s="29" t="s">
        <v>642</v>
      </c>
      <c r="G135" s="160"/>
      <c r="H135" s="74"/>
      <c r="I135" s="86"/>
      <c r="J135" s="87"/>
      <c r="K135" s="88"/>
      <c r="L135" s="53" t="s">
        <v>294</v>
      </c>
      <c r="M135" s="205"/>
      <c r="N135" s="53" t="s">
        <v>102</v>
      </c>
      <c r="O135" s="54">
        <f t="shared" si="1"/>
        <v>0</v>
      </c>
      <c r="P135" s="74"/>
      <c r="Q135" s="74"/>
      <c r="R135" s="28"/>
    </row>
    <row r="136" spans="1:18" s="3" customFormat="1" ht="17" hidden="1">
      <c r="A136" s="25"/>
      <c r="B136" s="25"/>
      <c r="C136" s="26" t="s">
        <v>31</v>
      </c>
      <c r="D136" s="27" t="s">
        <v>505</v>
      </c>
      <c r="E136" s="28" t="s">
        <v>610</v>
      </c>
      <c r="F136" s="29" t="s">
        <v>643</v>
      </c>
      <c r="G136" s="160"/>
      <c r="H136" s="74"/>
      <c r="I136" s="86"/>
      <c r="J136" s="87"/>
      <c r="K136" s="88"/>
      <c r="L136" s="53" t="s">
        <v>294</v>
      </c>
      <c r="M136" s="205"/>
      <c r="N136" s="53" t="s">
        <v>102</v>
      </c>
      <c r="O136" s="54">
        <f t="shared" si="1"/>
        <v>0</v>
      </c>
      <c r="P136" s="74"/>
      <c r="Q136" s="74"/>
      <c r="R136" s="28"/>
    </row>
    <row r="137" spans="1:18" s="3" customFormat="1" ht="17" hidden="1">
      <c r="A137" s="25"/>
      <c r="B137" s="25"/>
      <c r="C137" s="26" t="s">
        <v>31</v>
      </c>
      <c r="D137" s="27" t="s">
        <v>505</v>
      </c>
      <c r="E137" s="28" t="s">
        <v>610</v>
      </c>
      <c r="F137" s="29" t="s">
        <v>644</v>
      </c>
      <c r="G137" s="160"/>
      <c r="H137" s="74"/>
      <c r="I137" s="86"/>
      <c r="J137" s="87"/>
      <c r="K137" s="88"/>
      <c r="L137" s="53" t="s">
        <v>294</v>
      </c>
      <c r="M137" s="205"/>
      <c r="N137" s="53" t="s">
        <v>102</v>
      </c>
      <c r="O137" s="54">
        <f t="shared" si="1"/>
        <v>0</v>
      </c>
      <c r="P137" s="74"/>
      <c r="Q137" s="74"/>
      <c r="R137" s="28"/>
    </row>
    <row r="138" spans="1:18" s="3" customFormat="1" ht="17" hidden="1">
      <c r="A138" s="25"/>
      <c r="B138" s="25"/>
      <c r="C138" s="26" t="s">
        <v>31</v>
      </c>
      <c r="D138" s="27" t="s">
        <v>505</v>
      </c>
      <c r="E138" s="28" t="s">
        <v>645</v>
      </c>
      <c r="F138" s="29" t="s">
        <v>646</v>
      </c>
      <c r="G138" s="29"/>
      <c r="H138" s="74"/>
      <c r="I138" s="86"/>
      <c r="J138" s="87"/>
      <c r="K138" s="88"/>
      <c r="L138" s="53" t="s">
        <v>294</v>
      </c>
      <c r="M138" s="205"/>
      <c r="N138" s="53" t="s">
        <v>102</v>
      </c>
      <c r="O138" s="54">
        <f t="shared" si="1"/>
        <v>0</v>
      </c>
      <c r="P138" s="74"/>
      <c r="Q138" s="74"/>
      <c r="R138" s="28"/>
    </row>
    <row r="139" spans="1:18" s="3" customFormat="1" ht="17" hidden="1">
      <c r="A139" s="25"/>
      <c r="B139" s="25"/>
      <c r="C139" s="26" t="s">
        <v>31</v>
      </c>
      <c r="D139" s="27" t="s">
        <v>505</v>
      </c>
      <c r="E139" s="28" t="s">
        <v>645</v>
      </c>
      <c r="F139" s="29" t="s">
        <v>647</v>
      </c>
      <c r="G139" s="29"/>
      <c r="H139" s="74"/>
      <c r="I139" s="86"/>
      <c r="J139" s="87"/>
      <c r="K139" s="88"/>
      <c r="L139" s="53" t="s">
        <v>294</v>
      </c>
      <c r="M139" s="205"/>
      <c r="N139" s="53" t="s">
        <v>102</v>
      </c>
      <c r="O139" s="54">
        <f t="shared" si="1"/>
        <v>0</v>
      </c>
      <c r="P139" s="74"/>
      <c r="Q139" s="74"/>
      <c r="R139" s="28"/>
    </row>
    <row r="140" spans="1:18" s="407" customFormat="1" ht="17">
      <c r="A140" s="394" t="s">
        <v>421</v>
      </c>
      <c r="B140" s="394" t="s">
        <v>422</v>
      </c>
      <c r="C140" s="395" t="s">
        <v>31</v>
      </c>
      <c r="D140" s="396" t="s">
        <v>505</v>
      </c>
      <c r="E140" s="397" t="s">
        <v>645</v>
      </c>
      <c r="F140" s="398" t="s">
        <v>648</v>
      </c>
      <c r="G140" s="398"/>
      <c r="H140" s="400"/>
      <c r="I140" s="408"/>
      <c r="J140" s="409">
        <v>300</v>
      </c>
      <c r="K140" s="405">
        <v>6</v>
      </c>
      <c r="L140" s="404" t="s">
        <v>294</v>
      </c>
      <c r="M140" s="405">
        <v>1</v>
      </c>
      <c r="N140" s="404" t="s">
        <v>102</v>
      </c>
      <c r="O140" s="406">
        <f t="shared" si="1"/>
        <v>1800</v>
      </c>
      <c r="P140" s="400" t="s">
        <v>196</v>
      </c>
      <c r="Q140" s="400" t="s">
        <v>197</v>
      </c>
      <c r="R140" s="397"/>
    </row>
    <row r="141" spans="1:18" s="3" customFormat="1" ht="17" hidden="1">
      <c r="A141" s="25"/>
      <c r="B141" s="25"/>
      <c r="C141" s="26" t="s">
        <v>31</v>
      </c>
      <c r="D141" s="27" t="s">
        <v>505</v>
      </c>
      <c r="E141" s="28" t="s">
        <v>645</v>
      </c>
      <c r="F141" s="29" t="s">
        <v>649</v>
      </c>
      <c r="G141" s="29"/>
      <c r="H141" s="74"/>
      <c r="I141" s="86"/>
      <c r="J141" s="87"/>
      <c r="K141" s="88"/>
      <c r="L141" s="53" t="s">
        <v>294</v>
      </c>
      <c r="M141" s="205"/>
      <c r="N141" s="53" t="s">
        <v>102</v>
      </c>
      <c r="O141" s="54">
        <f t="shared" si="1"/>
        <v>0</v>
      </c>
      <c r="P141" s="74"/>
      <c r="Q141" s="74"/>
      <c r="R141" s="28"/>
    </row>
    <row r="142" spans="1:18" s="3" customFormat="1" ht="17" hidden="1">
      <c r="A142" s="25"/>
      <c r="B142" s="25"/>
      <c r="C142" s="26" t="s">
        <v>31</v>
      </c>
      <c r="D142" s="27" t="s">
        <v>505</v>
      </c>
      <c r="E142" s="28" t="s">
        <v>645</v>
      </c>
      <c r="F142" s="29" t="s">
        <v>650</v>
      </c>
      <c r="G142" s="160"/>
      <c r="H142" s="74"/>
      <c r="I142" s="86"/>
      <c r="J142" s="87"/>
      <c r="K142" s="88"/>
      <c r="L142" s="53" t="s">
        <v>294</v>
      </c>
      <c r="M142" s="205"/>
      <c r="N142" s="53" t="s">
        <v>102</v>
      </c>
      <c r="O142" s="54">
        <f t="shared" si="1"/>
        <v>0</v>
      </c>
      <c r="P142" s="74"/>
      <c r="Q142" s="74"/>
      <c r="R142" s="28"/>
    </row>
    <row r="143" spans="1:18" s="3" customFormat="1" ht="17" hidden="1">
      <c r="A143" s="25"/>
      <c r="B143" s="25"/>
      <c r="C143" s="26" t="s">
        <v>31</v>
      </c>
      <c r="D143" s="27" t="s">
        <v>505</v>
      </c>
      <c r="E143" s="28" t="s">
        <v>645</v>
      </c>
      <c r="F143" s="29" t="s">
        <v>651</v>
      </c>
      <c r="G143" s="160"/>
      <c r="H143" s="74"/>
      <c r="I143" s="86"/>
      <c r="J143" s="87"/>
      <c r="K143" s="88"/>
      <c r="L143" s="53" t="s">
        <v>294</v>
      </c>
      <c r="M143" s="205"/>
      <c r="N143" s="53" t="s">
        <v>102</v>
      </c>
      <c r="O143" s="54">
        <f t="shared" si="1"/>
        <v>0</v>
      </c>
      <c r="P143" s="74"/>
      <c r="Q143" s="74"/>
      <c r="R143" s="28"/>
    </row>
    <row r="144" spans="1:18" s="3" customFormat="1" ht="17" hidden="1">
      <c r="A144" s="25"/>
      <c r="B144" s="25"/>
      <c r="C144" s="26" t="s">
        <v>31</v>
      </c>
      <c r="D144" s="27" t="s">
        <v>505</v>
      </c>
      <c r="E144" s="28" t="s">
        <v>645</v>
      </c>
      <c r="F144" s="29" t="s">
        <v>652</v>
      </c>
      <c r="G144" s="160"/>
      <c r="H144" s="74"/>
      <c r="I144" s="86"/>
      <c r="J144" s="87"/>
      <c r="K144" s="88"/>
      <c r="L144" s="53" t="s">
        <v>294</v>
      </c>
      <c r="M144" s="205"/>
      <c r="N144" s="53" t="s">
        <v>102</v>
      </c>
      <c r="O144" s="54">
        <f t="shared" si="1"/>
        <v>0</v>
      </c>
      <c r="P144" s="74"/>
      <c r="Q144" s="74"/>
      <c r="R144" s="28"/>
    </row>
    <row r="145" spans="1:18" s="3" customFormat="1" ht="17" hidden="1">
      <c r="A145" s="25"/>
      <c r="B145" s="25"/>
      <c r="C145" s="26" t="s">
        <v>31</v>
      </c>
      <c r="D145" s="27" t="s">
        <v>505</v>
      </c>
      <c r="E145" s="28" t="s">
        <v>645</v>
      </c>
      <c r="F145" s="29" t="s">
        <v>653</v>
      </c>
      <c r="G145" s="160"/>
      <c r="H145" s="74"/>
      <c r="I145" s="86"/>
      <c r="J145" s="87"/>
      <c r="K145" s="88"/>
      <c r="L145" s="53" t="s">
        <v>294</v>
      </c>
      <c r="M145" s="205"/>
      <c r="N145" s="53" t="s">
        <v>102</v>
      </c>
      <c r="O145" s="54">
        <f t="shared" si="1"/>
        <v>0</v>
      </c>
      <c r="P145" s="74"/>
      <c r="Q145" s="74"/>
      <c r="R145" s="28"/>
    </row>
    <row r="146" spans="1:18" s="3" customFormat="1" ht="17" hidden="1">
      <c r="A146" s="25"/>
      <c r="B146" s="25"/>
      <c r="C146" s="26" t="s">
        <v>31</v>
      </c>
      <c r="D146" s="27" t="s">
        <v>505</v>
      </c>
      <c r="E146" s="28" t="s">
        <v>645</v>
      </c>
      <c r="F146" s="29" t="s">
        <v>654</v>
      </c>
      <c r="G146" s="160"/>
      <c r="H146" s="74"/>
      <c r="I146" s="86"/>
      <c r="J146" s="87"/>
      <c r="K146" s="88"/>
      <c r="L146" s="53" t="s">
        <v>294</v>
      </c>
      <c r="M146" s="205"/>
      <c r="N146" s="53" t="s">
        <v>102</v>
      </c>
      <c r="O146" s="54">
        <f t="shared" si="1"/>
        <v>0</v>
      </c>
      <c r="P146" s="74"/>
      <c r="Q146" s="74"/>
      <c r="R146" s="28"/>
    </row>
    <row r="147" spans="1:18" s="3" customFormat="1" ht="17" hidden="1">
      <c r="A147" s="25"/>
      <c r="B147" s="25"/>
      <c r="C147" s="26" t="s">
        <v>31</v>
      </c>
      <c r="D147" s="27" t="s">
        <v>505</v>
      </c>
      <c r="E147" s="28" t="s">
        <v>645</v>
      </c>
      <c r="F147" s="29" t="s">
        <v>655</v>
      </c>
      <c r="G147" s="160"/>
      <c r="H147" s="74"/>
      <c r="I147" s="86"/>
      <c r="J147" s="87"/>
      <c r="K147" s="88"/>
      <c r="L147" s="53" t="s">
        <v>294</v>
      </c>
      <c r="M147" s="205"/>
      <c r="N147" s="53" t="s">
        <v>102</v>
      </c>
      <c r="O147" s="54">
        <f t="shared" si="1"/>
        <v>0</v>
      </c>
      <c r="P147" s="74"/>
      <c r="Q147" s="74"/>
      <c r="R147" s="28"/>
    </row>
    <row r="148" spans="1:18" s="3" customFormat="1" ht="17" hidden="1">
      <c r="A148" s="25"/>
      <c r="B148" s="25"/>
      <c r="C148" s="26" t="s">
        <v>31</v>
      </c>
      <c r="D148" s="27" t="s">
        <v>505</v>
      </c>
      <c r="E148" s="28" t="s">
        <v>645</v>
      </c>
      <c r="F148" s="29" t="s">
        <v>656</v>
      </c>
      <c r="G148" s="160"/>
      <c r="H148" s="74"/>
      <c r="I148" s="86"/>
      <c r="J148" s="87"/>
      <c r="K148" s="88"/>
      <c r="L148" s="53" t="s">
        <v>294</v>
      </c>
      <c r="M148" s="205"/>
      <c r="N148" s="53" t="s">
        <v>102</v>
      </c>
      <c r="O148" s="54">
        <f t="shared" si="1"/>
        <v>0</v>
      </c>
      <c r="P148" s="74"/>
      <c r="Q148" s="74"/>
      <c r="R148" s="28"/>
    </row>
    <row r="149" spans="1:18" s="3" customFormat="1" ht="17" hidden="1">
      <c r="A149" s="25"/>
      <c r="B149" s="25"/>
      <c r="C149" s="26" t="s">
        <v>31</v>
      </c>
      <c r="D149" s="27" t="s">
        <v>505</v>
      </c>
      <c r="E149" s="28" t="s">
        <v>645</v>
      </c>
      <c r="F149" s="29" t="s">
        <v>657</v>
      </c>
      <c r="G149" s="29"/>
      <c r="H149" s="74"/>
      <c r="I149" s="86"/>
      <c r="J149" s="87"/>
      <c r="K149" s="88"/>
      <c r="L149" s="53" t="s">
        <v>294</v>
      </c>
      <c r="M149" s="205"/>
      <c r="N149" s="53" t="s">
        <v>102</v>
      </c>
      <c r="O149" s="54">
        <f t="shared" si="1"/>
        <v>0</v>
      </c>
      <c r="P149" s="74"/>
      <c r="Q149" s="74"/>
      <c r="R149" s="28"/>
    </row>
    <row r="150" spans="1:18" s="3" customFormat="1" ht="17" hidden="1">
      <c r="A150" s="25"/>
      <c r="B150" s="25"/>
      <c r="C150" s="26" t="s">
        <v>31</v>
      </c>
      <c r="D150" s="27" t="s">
        <v>505</v>
      </c>
      <c r="E150" s="28" t="s">
        <v>645</v>
      </c>
      <c r="F150" s="29" t="s">
        <v>658</v>
      </c>
      <c r="G150" s="29"/>
      <c r="H150" s="74"/>
      <c r="I150" s="86"/>
      <c r="J150" s="87"/>
      <c r="K150" s="88"/>
      <c r="L150" s="53" t="s">
        <v>294</v>
      </c>
      <c r="M150" s="205"/>
      <c r="N150" s="53" t="s">
        <v>102</v>
      </c>
      <c r="O150" s="54">
        <f t="shared" si="1"/>
        <v>0</v>
      </c>
      <c r="P150" s="74"/>
      <c r="Q150" s="74"/>
      <c r="R150" s="28"/>
    </row>
    <row r="151" spans="1:18" s="3" customFormat="1" ht="17" hidden="1">
      <c r="A151" s="25"/>
      <c r="B151" s="25"/>
      <c r="C151" s="26" t="s">
        <v>31</v>
      </c>
      <c r="D151" s="27" t="s">
        <v>505</v>
      </c>
      <c r="E151" s="28" t="s">
        <v>645</v>
      </c>
      <c r="F151" s="29" t="s">
        <v>659</v>
      </c>
      <c r="G151" s="29"/>
      <c r="H151" s="74"/>
      <c r="I151" s="86"/>
      <c r="J151" s="87"/>
      <c r="K151" s="88"/>
      <c r="L151" s="53" t="s">
        <v>294</v>
      </c>
      <c r="M151" s="205"/>
      <c r="N151" s="53" t="s">
        <v>102</v>
      </c>
      <c r="O151" s="54">
        <f t="shared" si="1"/>
        <v>0</v>
      </c>
      <c r="P151" s="74"/>
      <c r="Q151" s="74"/>
      <c r="R151" s="28"/>
    </row>
    <row r="152" spans="1:18" s="407" customFormat="1" ht="17">
      <c r="A152" s="394" t="s">
        <v>421</v>
      </c>
      <c r="B152" s="394" t="s">
        <v>422</v>
      </c>
      <c r="C152" s="395" t="s">
        <v>31</v>
      </c>
      <c r="D152" s="396" t="s">
        <v>505</v>
      </c>
      <c r="E152" s="397" t="s">
        <v>645</v>
      </c>
      <c r="F152" s="398" t="s">
        <v>660</v>
      </c>
      <c r="G152" s="398"/>
      <c r="H152" s="400"/>
      <c r="I152" s="408"/>
      <c r="J152" s="409">
        <v>4000</v>
      </c>
      <c r="K152" s="405">
        <v>1</v>
      </c>
      <c r="L152" s="404" t="s">
        <v>294</v>
      </c>
      <c r="M152" s="405">
        <v>1</v>
      </c>
      <c r="N152" s="404" t="s">
        <v>102</v>
      </c>
      <c r="O152" s="406">
        <f t="shared" ref="O152" si="4">IF(M152=0,K152*J152,M152*K152*J152)</f>
        <v>4000</v>
      </c>
      <c r="P152" s="400" t="s">
        <v>196</v>
      </c>
      <c r="Q152" s="400" t="s">
        <v>197</v>
      </c>
      <c r="R152" s="397"/>
    </row>
    <row r="153" spans="1:18" s="62" customFormat="1" ht="17" hidden="1">
      <c r="A153" s="93"/>
      <c r="B153" s="93"/>
      <c r="C153" s="94" t="s">
        <v>31</v>
      </c>
      <c r="D153" s="95" t="s">
        <v>505</v>
      </c>
      <c r="E153" s="96" t="s">
        <v>645</v>
      </c>
      <c r="F153" s="133" t="s">
        <v>661</v>
      </c>
      <c r="G153" s="95"/>
      <c r="H153" s="22"/>
      <c r="I153" s="108"/>
      <c r="J153" s="161"/>
      <c r="K153" s="109"/>
      <c r="L153" s="111" t="s">
        <v>662</v>
      </c>
      <c r="M153" s="109"/>
      <c r="N153" s="111" t="s">
        <v>102</v>
      </c>
      <c r="O153" s="112">
        <f t="shared" ref="O153:O223" si="5">IF(M153=0,K153*J153,M153*K153*J153)</f>
        <v>0</v>
      </c>
      <c r="P153" s="22"/>
      <c r="Q153" s="22"/>
      <c r="R153" s="96"/>
    </row>
    <row r="154" spans="1:18" s="3" customFormat="1" ht="17" hidden="1">
      <c r="A154" s="25"/>
      <c r="B154" s="25"/>
      <c r="C154" s="26" t="s">
        <v>31</v>
      </c>
      <c r="D154" s="27" t="s">
        <v>505</v>
      </c>
      <c r="E154" s="28" t="s">
        <v>645</v>
      </c>
      <c r="F154" s="29" t="s">
        <v>663</v>
      </c>
      <c r="G154" s="27"/>
      <c r="H154" s="74"/>
      <c r="I154" s="86"/>
      <c r="J154" s="87"/>
      <c r="K154" s="88"/>
      <c r="L154" s="53" t="s">
        <v>319</v>
      </c>
      <c r="M154" s="211"/>
      <c r="N154" s="53" t="s">
        <v>102</v>
      </c>
      <c r="O154" s="54">
        <f t="shared" si="5"/>
        <v>0</v>
      </c>
      <c r="P154" s="74"/>
      <c r="Q154" s="74"/>
      <c r="R154" s="28"/>
    </row>
    <row r="155" spans="1:18" s="3" customFormat="1" ht="17" hidden="1">
      <c r="A155" s="25"/>
      <c r="B155" s="25"/>
      <c r="C155" s="26" t="s">
        <v>31</v>
      </c>
      <c r="D155" s="27" t="s">
        <v>505</v>
      </c>
      <c r="E155" s="28" t="s">
        <v>645</v>
      </c>
      <c r="F155" s="29" t="s">
        <v>664</v>
      </c>
      <c r="G155" s="27"/>
      <c r="H155" s="74"/>
      <c r="I155" s="86"/>
      <c r="J155" s="87"/>
      <c r="K155" s="88"/>
      <c r="L155" s="53" t="s">
        <v>319</v>
      </c>
      <c r="M155" s="211"/>
      <c r="N155" s="53" t="s">
        <v>102</v>
      </c>
      <c r="O155" s="54">
        <f t="shared" si="5"/>
        <v>0</v>
      </c>
      <c r="P155" s="74"/>
      <c r="Q155" s="74"/>
      <c r="R155" s="28"/>
    </row>
    <row r="156" spans="1:18" s="3" customFormat="1" ht="17" hidden="1">
      <c r="A156" s="25"/>
      <c r="B156" s="25"/>
      <c r="C156" s="26" t="s">
        <v>31</v>
      </c>
      <c r="D156" s="27" t="s">
        <v>505</v>
      </c>
      <c r="E156" s="28" t="s">
        <v>645</v>
      </c>
      <c r="F156" s="29" t="s">
        <v>665</v>
      </c>
      <c r="G156" s="27"/>
      <c r="H156" s="74"/>
      <c r="I156" s="86"/>
      <c r="J156" s="87"/>
      <c r="K156" s="88"/>
      <c r="L156" s="53" t="s">
        <v>319</v>
      </c>
      <c r="M156" s="211"/>
      <c r="N156" s="53" t="s">
        <v>102</v>
      </c>
      <c r="O156" s="54">
        <f t="shared" si="5"/>
        <v>0</v>
      </c>
      <c r="P156" s="74"/>
      <c r="Q156" s="74"/>
      <c r="R156" s="28"/>
    </row>
    <row r="157" spans="1:18" s="62" customFormat="1" ht="17" hidden="1">
      <c r="A157" s="93"/>
      <c r="B157" s="93"/>
      <c r="C157" s="94" t="s">
        <v>31</v>
      </c>
      <c r="D157" s="95" t="s">
        <v>505</v>
      </c>
      <c r="E157" s="96" t="s">
        <v>645</v>
      </c>
      <c r="F157" s="133" t="s">
        <v>666</v>
      </c>
      <c r="G157" s="95"/>
      <c r="H157" s="22"/>
      <c r="I157" s="108"/>
      <c r="J157" s="161"/>
      <c r="K157" s="109"/>
      <c r="L157" s="111" t="s">
        <v>319</v>
      </c>
      <c r="M157" s="211"/>
      <c r="N157" s="111" t="s">
        <v>102</v>
      </c>
      <c r="O157" s="112">
        <f t="shared" si="5"/>
        <v>0</v>
      </c>
      <c r="P157" s="22"/>
      <c r="Q157" s="22"/>
      <c r="R157" s="96"/>
    </row>
    <row r="158" spans="1:18" s="3" customFormat="1" ht="17" hidden="1">
      <c r="A158" s="25"/>
      <c r="B158" s="25"/>
      <c r="C158" s="26" t="s">
        <v>31</v>
      </c>
      <c r="D158" s="27" t="s">
        <v>505</v>
      </c>
      <c r="E158" s="28" t="s">
        <v>645</v>
      </c>
      <c r="F158" s="29" t="s">
        <v>667</v>
      </c>
      <c r="G158" s="29"/>
      <c r="H158" s="74"/>
      <c r="I158" s="86"/>
      <c r="J158" s="87"/>
      <c r="K158" s="88"/>
      <c r="L158" s="53" t="s">
        <v>294</v>
      </c>
      <c r="M158" s="205"/>
      <c r="N158" s="53" t="s">
        <v>102</v>
      </c>
      <c r="O158" s="54">
        <f t="shared" si="5"/>
        <v>0</v>
      </c>
      <c r="P158" s="74"/>
      <c r="Q158" s="74"/>
      <c r="R158" s="28"/>
    </row>
    <row r="159" spans="1:18" s="3" customFormat="1" ht="17" hidden="1">
      <c r="A159" s="25"/>
      <c r="B159" s="25"/>
      <c r="C159" s="26" t="s">
        <v>31</v>
      </c>
      <c r="D159" s="27" t="s">
        <v>505</v>
      </c>
      <c r="E159" s="28" t="s">
        <v>645</v>
      </c>
      <c r="F159" s="29" t="s">
        <v>668</v>
      </c>
      <c r="G159" s="29"/>
      <c r="H159" s="74"/>
      <c r="I159" s="86"/>
      <c r="J159" s="87"/>
      <c r="K159" s="88"/>
      <c r="L159" s="53" t="s">
        <v>294</v>
      </c>
      <c r="M159" s="205"/>
      <c r="N159" s="53" t="s">
        <v>102</v>
      </c>
      <c r="O159" s="54">
        <f t="shared" si="5"/>
        <v>0</v>
      </c>
      <c r="P159" s="74"/>
      <c r="Q159" s="74"/>
      <c r="R159" s="28"/>
    </row>
    <row r="160" spans="1:18" s="3" customFormat="1" ht="17" hidden="1">
      <c r="A160" s="25"/>
      <c r="B160" s="25"/>
      <c r="C160" s="26" t="s">
        <v>31</v>
      </c>
      <c r="D160" s="27" t="s">
        <v>505</v>
      </c>
      <c r="E160" s="28" t="s">
        <v>645</v>
      </c>
      <c r="F160" s="160" t="s">
        <v>669</v>
      </c>
      <c r="G160" s="29"/>
      <c r="H160" s="74"/>
      <c r="I160" s="86"/>
      <c r="J160" s="87"/>
      <c r="K160" s="88"/>
      <c r="L160" s="212" t="s">
        <v>662</v>
      </c>
      <c r="M160" s="205"/>
      <c r="N160" s="53" t="s">
        <v>102</v>
      </c>
      <c r="O160" s="54">
        <f t="shared" si="5"/>
        <v>0</v>
      </c>
      <c r="P160" s="74"/>
      <c r="Q160" s="74"/>
      <c r="R160" s="28"/>
    </row>
    <row r="161" spans="1:18" s="3" customFormat="1" ht="17" hidden="1">
      <c r="A161" s="25"/>
      <c r="B161" s="25"/>
      <c r="C161" s="26" t="s">
        <v>31</v>
      </c>
      <c r="D161" s="27" t="s">
        <v>505</v>
      </c>
      <c r="E161" s="28" t="s">
        <v>645</v>
      </c>
      <c r="F161" s="160" t="s">
        <v>670</v>
      </c>
      <c r="G161" s="29"/>
      <c r="H161" s="74"/>
      <c r="I161" s="86"/>
      <c r="J161" s="87"/>
      <c r="K161" s="88"/>
      <c r="L161" s="212" t="s">
        <v>662</v>
      </c>
      <c r="M161" s="205"/>
      <c r="N161" s="53" t="s">
        <v>102</v>
      </c>
      <c r="O161" s="54">
        <f t="shared" si="5"/>
        <v>0</v>
      </c>
      <c r="P161" s="74"/>
      <c r="Q161" s="74"/>
      <c r="R161" s="28"/>
    </row>
    <row r="162" spans="1:18" s="3" customFormat="1" ht="17" hidden="1">
      <c r="A162" s="25"/>
      <c r="B162" s="25"/>
      <c r="C162" s="26" t="s">
        <v>31</v>
      </c>
      <c r="D162" s="27" t="s">
        <v>505</v>
      </c>
      <c r="E162" s="28" t="s">
        <v>645</v>
      </c>
      <c r="F162" s="160" t="s">
        <v>671</v>
      </c>
      <c r="G162" s="29"/>
      <c r="H162" s="74"/>
      <c r="I162" s="86"/>
      <c r="J162" s="87"/>
      <c r="K162" s="88"/>
      <c r="L162" s="212" t="s">
        <v>662</v>
      </c>
      <c r="M162" s="205"/>
      <c r="N162" s="53" t="s">
        <v>102</v>
      </c>
      <c r="O162" s="54">
        <f t="shared" si="5"/>
        <v>0</v>
      </c>
      <c r="P162" s="74"/>
      <c r="Q162" s="74"/>
      <c r="R162" s="28"/>
    </row>
    <row r="163" spans="1:18" s="3" customFormat="1" ht="17" hidden="1">
      <c r="A163" s="25"/>
      <c r="B163" s="25"/>
      <c r="C163" s="26" t="s">
        <v>31</v>
      </c>
      <c r="D163" s="27" t="s">
        <v>505</v>
      </c>
      <c r="E163" s="28" t="s">
        <v>645</v>
      </c>
      <c r="F163" s="160" t="s">
        <v>672</v>
      </c>
      <c r="G163" s="29"/>
      <c r="H163" s="74"/>
      <c r="I163" s="86"/>
      <c r="J163" s="87"/>
      <c r="K163" s="88"/>
      <c r="L163" s="212" t="s">
        <v>662</v>
      </c>
      <c r="M163" s="205"/>
      <c r="N163" s="53" t="s">
        <v>102</v>
      </c>
      <c r="O163" s="54">
        <f t="shared" si="5"/>
        <v>0</v>
      </c>
      <c r="P163" s="74"/>
      <c r="Q163" s="74"/>
      <c r="R163" s="28"/>
    </row>
    <row r="164" spans="1:18" s="407" customFormat="1" ht="17">
      <c r="A164" s="394" t="s">
        <v>421</v>
      </c>
      <c r="B164" s="394" t="s">
        <v>422</v>
      </c>
      <c r="C164" s="395" t="s">
        <v>31</v>
      </c>
      <c r="D164" s="396" t="s">
        <v>505</v>
      </c>
      <c r="E164" s="397" t="s">
        <v>645</v>
      </c>
      <c r="F164" s="398" t="s">
        <v>673</v>
      </c>
      <c r="G164" s="398"/>
      <c r="H164" s="400"/>
      <c r="I164" s="401" t="s">
        <v>674</v>
      </c>
      <c r="J164" s="402">
        <v>10000</v>
      </c>
      <c r="K164" s="403">
        <v>1</v>
      </c>
      <c r="L164" s="404" t="s">
        <v>294</v>
      </c>
      <c r="M164" s="405">
        <v>1</v>
      </c>
      <c r="N164" s="404" t="s">
        <v>102</v>
      </c>
      <c r="O164" s="406">
        <f t="shared" si="5"/>
        <v>10000</v>
      </c>
      <c r="P164" s="400" t="s">
        <v>196</v>
      </c>
      <c r="Q164" s="400" t="s">
        <v>197</v>
      </c>
      <c r="R164" s="397"/>
    </row>
    <row r="165" spans="1:18" s="407" customFormat="1" ht="17">
      <c r="A165" s="394" t="s">
        <v>421</v>
      </c>
      <c r="B165" s="394" t="s">
        <v>422</v>
      </c>
      <c r="C165" s="395" t="s">
        <v>31</v>
      </c>
      <c r="D165" s="396" t="s">
        <v>505</v>
      </c>
      <c r="E165" s="397" t="s">
        <v>645</v>
      </c>
      <c r="F165" s="398" t="s">
        <v>673</v>
      </c>
      <c r="G165" s="398"/>
      <c r="H165" s="400"/>
      <c r="I165" s="401" t="s">
        <v>675</v>
      </c>
      <c r="J165" s="402">
        <v>2000</v>
      </c>
      <c r="K165" s="403">
        <v>2</v>
      </c>
      <c r="L165" s="404" t="s">
        <v>294</v>
      </c>
      <c r="M165" s="405">
        <v>1</v>
      </c>
      <c r="N165" s="404" t="s">
        <v>102</v>
      </c>
      <c r="O165" s="406">
        <f t="shared" si="5"/>
        <v>4000</v>
      </c>
      <c r="P165" s="400" t="s">
        <v>196</v>
      </c>
      <c r="Q165" s="400" t="s">
        <v>197</v>
      </c>
      <c r="R165" s="397"/>
    </row>
    <row r="166" spans="1:18" s="407" customFormat="1" ht="17">
      <c r="A166" s="394" t="s">
        <v>421</v>
      </c>
      <c r="B166" s="394" t="s">
        <v>422</v>
      </c>
      <c r="C166" s="395" t="s">
        <v>31</v>
      </c>
      <c r="D166" s="396" t="s">
        <v>505</v>
      </c>
      <c r="E166" s="397" t="s">
        <v>645</v>
      </c>
      <c r="F166" s="398" t="s">
        <v>673</v>
      </c>
      <c r="G166" s="398"/>
      <c r="H166" s="400"/>
      <c r="I166" s="401" t="s">
        <v>676</v>
      </c>
      <c r="J166" s="402">
        <v>2500</v>
      </c>
      <c r="K166" s="403">
        <v>2</v>
      </c>
      <c r="L166" s="404" t="s">
        <v>294</v>
      </c>
      <c r="M166" s="405">
        <v>1</v>
      </c>
      <c r="N166" s="404" t="s">
        <v>102</v>
      </c>
      <c r="O166" s="406">
        <f t="shared" si="5"/>
        <v>5000</v>
      </c>
      <c r="P166" s="400" t="s">
        <v>196</v>
      </c>
      <c r="Q166" s="400" t="s">
        <v>197</v>
      </c>
      <c r="R166" s="397"/>
    </row>
    <row r="167" spans="1:18" s="3" customFormat="1" ht="17" hidden="1">
      <c r="A167" s="25"/>
      <c r="B167" s="25"/>
      <c r="C167" s="26" t="s">
        <v>31</v>
      </c>
      <c r="D167" s="27" t="s">
        <v>505</v>
      </c>
      <c r="E167" s="28" t="s">
        <v>645</v>
      </c>
      <c r="F167" s="29" t="s">
        <v>677</v>
      </c>
      <c r="G167" s="29"/>
      <c r="H167" s="74"/>
      <c r="I167" s="86"/>
      <c r="J167" s="87"/>
      <c r="K167" s="88"/>
      <c r="L167" s="53" t="s">
        <v>294</v>
      </c>
      <c r="M167" s="205"/>
      <c r="N167" s="53" t="s">
        <v>102</v>
      </c>
      <c r="O167" s="54">
        <f t="shared" si="5"/>
        <v>0</v>
      </c>
      <c r="P167" s="74"/>
      <c r="Q167" s="74"/>
      <c r="R167" s="28"/>
    </row>
    <row r="168" spans="1:18" s="3" customFormat="1" ht="17" hidden="1">
      <c r="A168" s="25"/>
      <c r="B168" s="25"/>
      <c r="C168" s="26" t="s">
        <v>31</v>
      </c>
      <c r="D168" s="27" t="s">
        <v>505</v>
      </c>
      <c r="E168" s="28" t="s">
        <v>645</v>
      </c>
      <c r="F168" s="29" t="s">
        <v>678</v>
      </c>
      <c r="G168" s="29"/>
      <c r="H168" s="74"/>
      <c r="I168" s="86"/>
      <c r="J168" s="87"/>
      <c r="K168" s="88"/>
      <c r="L168" s="53" t="s">
        <v>294</v>
      </c>
      <c r="M168" s="205"/>
      <c r="N168" s="53" t="s">
        <v>102</v>
      </c>
      <c r="O168" s="54">
        <f t="shared" ref="O168:O170" si="6">IF(M168=0,K168*J168,M168*K168*J168)</f>
        <v>0</v>
      </c>
      <c r="P168" s="74"/>
      <c r="Q168" s="74"/>
      <c r="R168" s="28"/>
    </row>
    <row r="169" spans="1:18" s="3" customFormat="1" ht="17" hidden="1">
      <c r="A169" s="25"/>
      <c r="B169" s="25"/>
      <c r="C169" s="26" t="s">
        <v>31</v>
      </c>
      <c r="D169" s="27" t="s">
        <v>505</v>
      </c>
      <c r="E169" s="28" t="s">
        <v>645</v>
      </c>
      <c r="F169" s="29" t="s">
        <v>679</v>
      </c>
      <c r="G169" s="29"/>
      <c r="H169" s="74"/>
      <c r="I169" s="86"/>
      <c r="J169" s="87"/>
      <c r="K169" s="88"/>
      <c r="L169" s="53" t="s">
        <v>294</v>
      </c>
      <c r="M169" s="205"/>
      <c r="N169" s="53" t="s">
        <v>102</v>
      </c>
      <c r="O169" s="54">
        <f t="shared" si="6"/>
        <v>0</v>
      </c>
      <c r="P169" s="74"/>
      <c r="Q169" s="74"/>
      <c r="R169" s="28"/>
    </row>
    <row r="170" spans="1:18" s="3" customFormat="1" ht="17" hidden="1">
      <c r="A170" s="25"/>
      <c r="B170" s="25"/>
      <c r="C170" s="26" t="s">
        <v>31</v>
      </c>
      <c r="D170" s="27" t="s">
        <v>505</v>
      </c>
      <c r="E170" s="28" t="s">
        <v>645</v>
      </c>
      <c r="F170" s="29" t="s">
        <v>680</v>
      </c>
      <c r="G170" s="29"/>
      <c r="H170" s="74"/>
      <c r="I170" s="86"/>
      <c r="J170" s="87"/>
      <c r="K170" s="88"/>
      <c r="L170" s="53" t="s">
        <v>294</v>
      </c>
      <c r="M170" s="205"/>
      <c r="N170" s="53" t="s">
        <v>102</v>
      </c>
      <c r="O170" s="54">
        <f t="shared" si="6"/>
        <v>0</v>
      </c>
      <c r="P170" s="74"/>
      <c r="Q170" s="74"/>
      <c r="R170" s="28"/>
    </row>
    <row r="171" spans="1:18" s="3" customFormat="1" ht="17" hidden="1">
      <c r="A171" s="25"/>
      <c r="B171" s="25"/>
      <c r="C171" s="26" t="s">
        <v>31</v>
      </c>
      <c r="D171" s="27" t="s">
        <v>505</v>
      </c>
      <c r="E171" s="28" t="s">
        <v>645</v>
      </c>
      <c r="F171" s="29" t="s">
        <v>681</v>
      </c>
      <c r="G171" s="29"/>
      <c r="H171" s="74"/>
      <c r="I171" s="86"/>
      <c r="J171" s="87"/>
      <c r="K171" s="88"/>
      <c r="L171" s="53" t="s">
        <v>294</v>
      </c>
      <c r="M171" s="205"/>
      <c r="N171" s="53" t="s">
        <v>102</v>
      </c>
      <c r="O171" s="54">
        <f t="shared" si="5"/>
        <v>0</v>
      </c>
      <c r="P171" s="74"/>
      <c r="Q171" s="74"/>
      <c r="R171" s="28"/>
    </row>
    <row r="172" spans="1:18" s="3" customFormat="1" ht="17" hidden="1">
      <c r="A172" s="25"/>
      <c r="B172" s="25"/>
      <c r="C172" s="26" t="s">
        <v>31</v>
      </c>
      <c r="D172" s="27" t="s">
        <v>505</v>
      </c>
      <c r="E172" s="28" t="s">
        <v>645</v>
      </c>
      <c r="F172" s="29" t="s">
        <v>682</v>
      </c>
      <c r="G172" s="29"/>
      <c r="H172" s="74"/>
      <c r="I172" s="86"/>
      <c r="J172" s="87"/>
      <c r="K172" s="88"/>
      <c r="L172" s="53" t="s">
        <v>294</v>
      </c>
      <c r="M172" s="205"/>
      <c r="N172" s="53" t="s">
        <v>102</v>
      </c>
      <c r="O172" s="54">
        <f t="shared" si="5"/>
        <v>0</v>
      </c>
      <c r="P172" s="74"/>
      <c r="Q172" s="74"/>
      <c r="R172" s="28"/>
    </row>
    <row r="173" spans="1:18" s="3" customFormat="1" ht="17" hidden="1">
      <c r="A173" s="25"/>
      <c r="B173" s="25"/>
      <c r="C173" s="26" t="s">
        <v>31</v>
      </c>
      <c r="D173" s="27" t="s">
        <v>505</v>
      </c>
      <c r="E173" s="28" t="s">
        <v>645</v>
      </c>
      <c r="F173" s="29" t="s">
        <v>683</v>
      </c>
      <c r="G173" s="29"/>
      <c r="H173" s="74"/>
      <c r="I173" s="86"/>
      <c r="J173" s="87"/>
      <c r="K173" s="88"/>
      <c r="L173" s="53" t="s">
        <v>294</v>
      </c>
      <c r="M173" s="205"/>
      <c r="N173" s="53" t="s">
        <v>102</v>
      </c>
      <c r="O173" s="54">
        <f t="shared" si="5"/>
        <v>0</v>
      </c>
      <c r="P173" s="74"/>
      <c r="Q173" s="74"/>
      <c r="R173" s="28"/>
    </row>
    <row r="174" spans="1:18" s="3" customFormat="1" ht="17" hidden="1">
      <c r="A174" s="25"/>
      <c r="B174" s="25"/>
      <c r="C174" s="26" t="s">
        <v>31</v>
      </c>
      <c r="D174" s="27" t="s">
        <v>505</v>
      </c>
      <c r="E174" s="28" t="s">
        <v>645</v>
      </c>
      <c r="F174" s="29" t="s">
        <v>684</v>
      </c>
      <c r="G174" s="29"/>
      <c r="H174" s="74"/>
      <c r="I174" s="86"/>
      <c r="J174" s="87"/>
      <c r="K174" s="88"/>
      <c r="L174" s="53" t="s">
        <v>294</v>
      </c>
      <c r="M174" s="205"/>
      <c r="N174" s="53" t="s">
        <v>102</v>
      </c>
      <c r="O174" s="54">
        <f t="shared" si="5"/>
        <v>0</v>
      </c>
      <c r="P174" s="74"/>
      <c r="Q174" s="74"/>
      <c r="R174" s="28"/>
    </row>
    <row r="175" spans="1:18" s="3" customFormat="1" ht="17" hidden="1">
      <c r="A175" s="25"/>
      <c r="B175" s="25"/>
      <c r="C175" s="26" t="s">
        <v>31</v>
      </c>
      <c r="D175" s="27" t="s">
        <v>505</v>
      </c>
      <c r="E175" s="28" t="s">
        <v>645</v>
      </c>
      <c r="F175" s="29" t="s">
        <v>685</v>
      </c>
      <c r="G175" s="29"/>
      <c r="H175" s="74"/>
      <c r="I175" s="86"/>
      <c r="J175" s="87"/>
      <c r="K175" s="88"/>
      <c r="L175" s="53" t="s">
        <v>294</v>
      </c>
      <c r="M175" s="205"/>
      <c r="N175" s="53" t="s">
        <v>102</v>
      </c>
      <c r="O175" s="54">
        <f t="shared" si="5"/>
        <v>0</v>
      </c>
      <c r="P175" s="74"/>
      <c r="Q175" s="74"/>
      <c r="R175" s="28"/>
    </row>
    <row r="176" spans="1:18" s="3" customFormat="1" ht="17" hidden="1">
      <c r="A176" s="25"/>
      <c r="B176" s="25"/>
      <c r="C176" s="26" t="s">
        <v>31</v>
      </c>
      <c r="D176" s="27" t="s">
        <v>505</v>
      </c>
      <c r="E176" s="28" t="s">
        <v>645</v>
      </c>
      <c r="F176" s="29" t="s">
        <v>686</v>
      </c>
      <c r="G176" s="29"/>
      <c r="H176" s="74"/>
      <c r="I176" s="86"/>
      <c r="J176" s="87"/>
      <c r="K176" s="88"/>
      <c r="L176" s="53" t="s">
        <v>294</v>
      </c>
      <c r="M176" s="205"/>
      <c r="N176" s="53" t="s">
        <v>102</v>
      </c>
      <c r="O176" s="54">
        <f t="shared" si="5"/>
        <v>0</v>
      </c>
      <c r="P176" s="74"/>
      <c r="Q176" s="74"/>
      <c r="R176" s="28"/>
    </row>
    <row r="177" spans="1:18" s="3" customFormat="1" ht="17" hidden="1">
      <c r="A177" s="25"/>
      <c r="B177" s="25"/>
      <c r="C177" s="26" t="s">
        <v>31</v>
      </c>
      <c r="D177" s="27" t="s">
        <v>505</v>
      </c>
      <c r="E177" s="28" t="s">
        <v>645</v>
      </c>
      <c r="F177" s="29" t="s">
        <v>687</v>
      </c>
      <c r="G177" s="29"/>
      <c r="H177" s="74"/>
      <c r="I177" s="86"/>
      <c r="J177" s="87"/>
      <c r="K177" s="88"/>
      <c r="L177" s="53" t="s">
        <v>294</v>
      </c>
      <c r="M177" s="205"/>
      <c r="N177" s="53" t="s">
        <v>102</v>
      </c>
      <c r="O177" s="54">
        <f t="shared" si="5"/>
        <v>0</v>
      </c>
      <c r="P177" s="74"/>
      <c r="Q177" s="74"/>
      <c r="R177" s="28"/>
    </row>
    <row r="178" spans="1:18" s="3" customFormat="1" ht="17" hidden="1">
      <c r="A178" s="25"/>
      <c r="B178" s="25"/>
      <c r="C178" s="26" t="s">
        <v>31</v>
      </c>
      <c r="D178" s="27" t="s">
        <v>505</v>
      </c>
      <c r="E178" s="28" t="s">
        <v>645</v>
      </c>
      <c r="F178" s="29" t="s">
        <v>688</v>
      </c>
      <c r="G178" s="29"/>
      <c r="H178" s="74"/>
      <c r="I178" s="86"/>
      <c r="J178" s="87"/>
      <c r="K178" s="88"/>
      <c r="L178" s="53" t="s">
        <v>294</v>
      </c>
      <c r="M178" s="205"/>
      <c r="N178" s="53" t="s">
        <v>102</v>
      </c>
      <c r="O178" s="54">
        <f t="shared" si="5"/>
        <v>0</v>
      </c>
      <c r="P178" s="74"/>
      <c r="Q178" s="74"/>
      <c r="R178" s="28"/>
    </row>
    <row r="179" spans="1:18" s="3" customFormat="1" ht="17" hidden="1">
      <c r="A179" s="25"/>
      <c r="B179" s="25"/>
      <c r="C179" s="26" t="s">
        <v>31</v>
      </c>
      <c r="D179" s="27" t="s">
        <v>505</v>
      </c>
      <c r="E179" s="28" t="s">
        <v>645</v>
      </c>
      <c r="F179" s="29" t="s">
        <v>689</v>
      </c>
      <c r="G179" s="29"/>
      <c r="H179" s="74"/>
      <c r="I179" s="86"/>
      <c r="J179" s="87"/>
      <c r="K179" s="88"/>
      <c r="L179" s="53" t="s">
        <v>294</v>
      </c>
      <c r="M179" s="205"/>
      <c r="N179" s="53" t="s">
        <v>102</v>
      </c>
      <c r="O179" s="54">
        <f t="shared" si="5"/>
        <v>0</v>
      </c>
      <c r="P179" s="74"/>
      <c r="Q179" s="74"/>
      <c r="R179" s="28"/>
    </row>
    <row r="180" spans="1:18" s="3" customFormat="1" ht="17" hidden="1">
      <c r="A180" s="25"/>
      <c r="B180" s="25"/>
      <c r="C180" s="26" t="s">
        <v>31</v>
      </c>
      <c r="D180" s="27" t="s">
        <v>505</v>
      </c>
      <c r="E180" s="28" t="s">
        <v>645</v>
      </c>
      <c r="F180" s="29" t="s">
        <v>690</v>
      </c>
      <c r="G180" s="29"/>
      <c r="H180" s="74"/>
      <c r="I180" s="86"/>
      <c r="J180" s="87"/>
      <c r="K180" s="88"/>
      <c r="L180" s="53" t="s">
        <v>294</v>
      </c>
      <c r="M180" s="205"/>
      <c r="N180" s="53" t="s">
        <v>102</v>
      </c>
      <c r="O180" s="54">
        <f t="shared" si="5"/>
        <v>0</v>
      </c>
      <c r="P180" s="74"/>
      <c r="Q180" s="74"/>
      <c r="R180" s="28"/>
    </row>
    <row r="181" spans="1:18" s="3" customFormat="1" ht="17" hidden="1">
      <c r="A181" s="25"/>
      <c r="B181" s="25"/>
      <c r="C181" s="26" t="s">
        <v>31</v>
      </c>
      <c r="D181" s="27" t="s">
        <v>505</v>
      </c>
      <c r="E181" s="28" t="s">
        <v>645</v>
      </c>
      <c r="F181" s="29" t="s">
        <v>691</v>
      </c>
      <c r="G181" s="29"/>
      <c r="H181" s="74"/>
      <c r="I181" s="86"/>
      <c r="J181" s="87"/>
      <c r="K181" s="88"/>
      <c r="L181" s="53" t="s">
        <v>294</v>
      </c>
      <c r="M181" s="205"/>
      <c r="N181" s="53" t="s">
        <v>102</v>
      </c>
      <c r="O181" s="54">
        <f t="shared" si="5"/>
        <v>0</v>
      </c>
      <c r="P181" s="74"/>
      <c r="Q181" s="74"/>
      <c r="R181" s="28"/>
    </row>
    <row r="182" spans="1:18" s="3" customFormat="1" ht="17" hidden="1">
      <c r="A182" s="25"/>
      <c r="B182" s="25"/>
      <c r="C182" s="26" t="s">
        <v>31</v>
      </c>
      <c r="D182" s="27" t="s">
        <v>505</v>
      </c>
      <c r="E182" s="28" t="s">
        <v>645</v>
      </c>
      <c r="F182" s="29" t="s">
        <v>692</v>
      </c>
      <c r="G182" s="29"/>
      <c r="H182" s="74"/>
      <c r="I182" s="86"/>
      <c r="J182" s="87"/>
      <c r="K182" s="88"/>
      <c r="L182" s="53" t="s">
        <v>294</v>
      </c>
      <c r="M182" s="205"/>
      <c r="N182" s="53" t="s">
        <v>102</v>
      </c>
      <c r="O182" s="54">
        <f t="shared" si="5"/>
        <v>0</v>
      </c>
      <c r="P182" s="74"/>
      <c r="Q182" s="74"/>
      <c r="R182" s="28"/>
    </row>
    <row r="183" spans="1:18" s="3" customFormat="1" ht="17" hidden="1">
      <c r="A183" s="25"/>
      <c r="B183" s="25"/>
      <c r="C183" s="26" t="s">
        <v>31</v>
      </c>
      <c r="D183" s="27" t="s">
        <v>505</v>
      </c>
      <c r="E183" s="28" t="s">
        <v>645</v>
      </c>
      <c r="F183" s="29" t="s">
        <v>693</v>
      </c>
      <c r="G183" s="29"/>
      <c r="H183" s="74"/>
      <c r="I183" s="86"/>
      <c r="J183" s="87"/>
      <c r="K183" s="88"/>
      <c r="L183" s="53" t="s">
        <v>294</v>
      </c>
      <c r="M183" s="205"/>
      <c r="N183" s="53" t="s">
        <v>102</v>
      </c>
      <c r="O183" s="54">
        <f t="shared" si="5"/>
        <v>0</v>
      </c>
      <c r="P183" s="74"/>
      <c r="Q183" s="74"/>
      <c r="R183" s="28"/>
    </row>
    <row r="184" spans="1:18" s="3" customFormat="1" ht="17" hidden="1">
      <c r="A184" s="25"/>
      <c r="B184" s="25"/>
      <c r="C184" s="26" t="s">
        <v>31</v>
      </c>
      <c r="D184" s="27" t="s">
        <v>505</v>
      </c>
      <c r="E184" s="28" t="s">
        <v>645</v>
      </c>
      <c r="F184" s="29" t="s">
        <v>694</v>
      </c>
      <c r="G184" s="29"/>
      <c r="H184" s="74"/>
      <c r="I184" s="86"/>
      <c r="J184" s="87"/>
      <c r="K184" s="88"/>
      <c r="L184" s="213" t="s">
        <v>319</v>
      </c>
      <c r="M184" s="205"/>
      <c r="N184" s="53" t="s">
        <v>102</v>
      </c>
      <c r="O184" s="54">
        <f t="shared" si="5"/>
        <v>0</v>
      </c>
      <c r="P184" s="74"/>
      <c r="Q184" s="74"/>
      <c r="R184" s="28"/>
    </row>
    <row r="185" spans="1:18" s="3" customFormat="1" ht="17" hidden="1">
      <c r="A185" s="25"/>
      <c r="B185" s="25"/>
      <c r="C185" s="26" t="s">
        <v>31</v>
      </c>
      <c r="D185" s="27" t="s">
        <v>505</v>
      </c>
      <c r="E185" s="28" t="s">
        <v>645</v>
      </c>
      <c r="F185" s="29" t="s">
        <v>695</v>
      </c>
      <c r="G185" s="29"/>
      <c r="H185" s="74"/>
      <c r="I185" s="86"/>
      <c r="J185" s="87"/>
      <c r="K185" s="88"/>
      <c r="L185" s="213" t="s">
        <v>319</v>
      </c>
      <c r="M185" s="205"/>
      <c r="N185" s="53" t="s">
        <v>102</v>
      </c>
      <c r="O185" s="54">
        <f t="shared" si="5"/>
        <v>0</v>
      </c>
      <c r="P185" s="74"/>
      <c r="Q185" s="74"/>
      <c r="R185" s="28"/>
    </row>
    <row r="186" spans="1:18" s="3" customFormat="1" ht="17" hidden="1">
      <c r="A186" s="25"/>
      <c r="B186" s="25"/>
      <c r="C186" s="26" t="s">
        <v>31</v>
      </c>
      <c r="D186" s="27" t="s">
        <v>505</v>
      </c>
      <c r="E186" s="28" t="s">
        <v>645</v>
      </c>
      <c r="F186" s="29" t="s">
        <v>696</v>
      </c>
      <c r="G186" s="29"/>
      <c r="H186" s="74"/>
      <c r="I186" s="86"/>
      <c r="J186" s="87"/>
      <c r="K186" s="88"/>
      <c r="L186" s="53" t="s">
        <v>294</v>
      </c>
      <c r="M186" s="205"/>
      <c r="N186" s="53" t="s">
        <v>102</v>
      </c>
      <c r="O186" s="54">
        <f t="shared" si="5"/>
        <v>0</v>
      </c>
      <c r="P186" s="74"/>
      <c r="Q186" s="74"/>
      <c r="R186" s="28"/>
    </row>
    <row r="187" spans="1:18" s="3" customFormat="1" ht="17" hidden="1">
      <c r="A187" s="25"/>
      <c r="B187" s="25"/>
      <c r="C187" s="26" t="s">
        <v>31</v>
      </c>
      <c r="D187" s="27" t="s">
        <v>505</v>
      </c>
      <c r="E187" s="28" t="s">
        <v>645</v>
      </c>
      <c r="F187" s="29" t="s">
        <v>697</v>
      </c>
      <c r="G187" s="29"/>
      <c r="H187" s="74"/>
      <c r="I187" s="86"/>
      <c r="J187" s="87"/>
      <c r="K187" s="88"/>
      <c r="L187" s="53" t="s">
        <v>294</v>
      </c>
      <c r="M187" s="205"/>
      <c r="N187" s="53" t="s">
        <v>102</v>
      </c>
      <c r="O187" s="54">
        <f t="shared" si="5"/>
        <v>0</v>
      </c>
      <c r="P187" s="74"/>
      <c r="Q187" s="74"/>
      <c r="R187" s="28"/>
    </row>
    <row r="188" spans="1:18" s="407" customFormat="1" ht="17">
      <c r="A188" s="394" t="s">
        <v>421</v>
      </c>
      <c r="B188" s="394" t="s">
        <v>422</v>
      </c>
      <c r="C188" s="395" t="s">
        <v>31</v>
      </c>
      <c r="D188" s="396" t="s">
        <v>505</v>
      </c>
      <c r="E188" s="397" t="s">
        <v>645</v>
      </c>
      <c r="F188" s="398" t="s">
        <v>698</v>
      </c>
      <c r="G188" s="398"/>
      <c r="H188" s="400"/>
      <c r="I188" s="408" t="s">
        <v>699</v>
      </c>
      <c r="J188" s="409">
        <v>150</v>
      </c>
      <c r="K188" s="405">
        <v>2</v>
      </c>
      <c r="L188" s="404" t="s">
        <v>294</v>
      </c>
      <c r="M188" s="405">
        <v>1</v>
      </c>
      <c r="N188" s="404" t="s">
        <v>102</v>
      </c>
      <c r="O188" s="406">
        <f t="shared" si="5"/>
        <v>300</v>
      </c>
      <c r="P188" s="400" t="s">
        <v>196</v>
      </c>
      <c r="Q188" s="400" t="s">
        <v>197</v>
      </c>
      <c r="R188" s="397"/>
    </row>
    <row r="189" spans="1:18" s="3" customFormat="1" ht="17" hidden="1">
      <c r="A189" s="25"/>
      <c r="B189" s="25"/>
      <c r="C189" s="26" t="s">
        <v>31</v>
      </c>
      <c r="D189" s="27" t="s">
        <v>505</v>
      </c>
      <c r="E189" s="28" t="s">
        <v>645</v>
      </c>
      <c r="F189" s="29" t="s">
        <v>700</v>
      </c>
      <c r="G189" s="29"/>
      <c r="H189" s="74"/>
      <c r="I189" s="86"/>
      <c r="J189" s="87"/>
      <c r="K189" s="88"/>
      <c r="L189" s="53" t="s">
        <v>294</v>
      </c>
      <c r="M189" s="205"/>
      <c r="N189" s="53" t="s">
        <v>102</v>
      </c>
      <c r="O189" s="54">
        <f t="shared" si="5"/>
        <v>0</v>
      </c>
      <c r="P189" s="74"/>
      <c r="Q189" s="74"/>
      <c r="R189" s="28"/>
    </row>
    <row r="190" spans="1:18" s="3" customFormat="1" ht="17" hidden="1">
      <c r="A190" s="25"/>
      <c r="B190" s="25"/>
      <c r="C190" s="26" t="s">
        <v>31</v>
      </c>
      <c r="D190" s="27" t="s">
        <v>505</v>
      </c>
      <c r="E190" s="28" t="s">
        <v>645</v>
      </c>
      <c r="F190" s="29" t="s">
        <v>701</v>
      </c>
      <c r="G190" s="29"/>
      <c r="H190" s="74"/>
      <c r="I190" s="86"/>
      <c r="J190" s="87"/>
      <c r="K190" s="88"/>
      <c r="L190" s="53" t="s">
        <v>294</v>
      </c>
      <c r="M190" s="205"/>
      <c r="N190" s="53" t="s">
        <v>102</v>
      </c>
      <c r="O190" s="54">
        <f t="shared" si="5"/>
        <v>0</v>
      </c>
      <c r="P190" s="74"/>
      <c r="Q190" s="74"/>
      <c r="R190" s="28"/>
    </row>
    <row r="191" spans="1:18" s="3" customFormat="1" ht="17" hidden="1">
      <c r="A191" s="25"/>
      <c r="B191" s="25"/>
      <c r="C191" s="26" t="s">
        <v>31</v>
      </c>
      <c r="D191" s="27" t="s">
        <v>505</v>
      </c>
      <c r="E191" s="28" t="s">
        <v>645</v>
      </c>
      <c r="F191" s="29" t="s">
        <v>702</v>
      </c>
      <c r="G191" s="29"/>
      <c r="H191" s="74"/>
      <c r="I191" s="86"/>
      <c r="J191" s="87"/>
      <c r="K191" s="88"/>
      <c r="L191" s="53" t="s">
        <v>294</v>
      </c>
      <c r="M191" s="205"/>
      <c r="N191" s="53" t="s">
        <v>102</v>
      </c>
      <c r="O191" s="54">
        <f t="shared" si="5"/>
        <v>0</v>
      </c>
      <c r="P191" s="74"/>
      <c r="Q191" s="74"/>
      <c r="R191" s="28"/>
    </row>
    <row r="192" spans="1:18" s="3" customFormat="1" ht="17" hidden="1">
      <c r="A192" s="25"/>
      <c r="B192" s="25"/>
      <c r="C192" s="26" t="s">
        <v>31</v>
      </c>
      <c r="D192" s="27" t="s">
        <v>505</v>
      </c>
      <c r="E192" s="28" t="s">
        <v>645</v>
      </c>
      <c r="F192" s="29" t="s">
        <v>703</v>
      </c>
      <c r="G192" s="29"/>
      <c r="H192" s="74"/>
      <c r="I192" s="86"/>
      <c r="J192" s="87"/>
      <c r="K192" s="88"/>
      <c r="L192" s="53" t="s">
        <v>294</v>
      </c>
      <c r="M192" s="205"/>
      <c r="N192" s="53" t="s">
        <v>102</v>
      </c>
      <c r="O192" s="54">
        <f t="shared" si="5"/>
        <v>0</v>
      </c>
      <c r="P192" s="74"/>
      <c r="Q192" s="74"/>
      <c r="R192" s="28"/>
    </row>
    <row r="193" spans="1:18" s="3" customFormat="1" ht="17" hidden="1">
      <c r="A193" s="25"/>
      <c r="B193" s="25"/>
      <c r="C193" s="26" t="s">
        <v>31</v>
      </c>
      <c r="D193" s="27" t="s">
        <v>505</v>
      </c>
      <c r="E193" s="28" t="s">
        <v>645</v>
      </c>
      <c r="F193" s="29" t="s">
        <v>704</v>
      </c>
      <c r="G193" s="29"/>
      <c r="H193" s="74"/>
      <c r="I193" s="86"/>
      <c r="J193" s="87"/>
      <c r="K193" s="88"/>
      <c r="L193" s="53" t="s">
        <v>294</v>
      </c>
      <c r="M193" s="205"/>
      <c r="N193" s="53" t="s">
        <v>102</v>
      </c>
      <c r="O193" s="54">
        <f t="shared" si="5"/>
        <v>0</v>
      </c>
      <c r="P193" s="74"/>
      <c r="Q193" s="74"/>
      <c r="R193" s="28"/>
    </row>
    <row r="194" spans="1:18" s="3" customFormat="1" ht="17" hidden="1">
      <c r="A194" s="25"/>
      <c r="B194" s="25"/>
      <c r="C194" s="26" t="s">
        <v>31</v>
      </c>
      <c r="D194" s="27" t="s">
        <v>505</v>
      </c>
      <c r="E194" s="28" t="s">
        <v>645</v>
      </c>
      <c r="F194" s="29" t="s">
        <v>705</v>
      </c>
      <c r="G194" s="29"/>
      <c r="H194" s="74"/>
      <c r="I194" s="86"/>
      <c r="J194" s="87"/>
      <c r="K194" s="88"/>
      <c r="L194" s="53" t="s">
        <v>294</v>
      </c>
      <c r="M194" s="205"/>
      <c r="N194" s="53" t="s">
        <v>102</v>
      </c>
      <c r="O194" s="54">
        <f t="shared" si="5"/>
        <v>0</v>
      </c>
      <c r="P194" s="74"/>
      <c r="Q194" s="74"/>
      <c r="R194" s="28"/>
    </row>
    <row r="195" spans="1:18" s="3" customFormat="1" ht="17" hidden="1">
      <c r="A195" s="25"/>
      <c r="B195" s="25"/>
      <c r="C195" s="26" t="s">
        <v>31</v>
      </c>
      <c r="D195" s="27" t="s">
        <v>505</v>
      </c>
      <c r="E195" s="28" t="s">
        <v>645</v>
      </c>
      <c r="F195" s="29" t="s">
        <v>706</v>
      </c>
      <c r="G195" s="29"/>
      <c r="H195" s="74"/>
      <c r="I195" s="86"/>
      <c r="J195" s="87"/>
      <c r="K195" s="88"/>
      <c r="L195" s="53" t="s">
        <v>294</v>
      </c>
      <c r="M195" s="205"/>
      <c r="N195" s="53" t="s">
        <v>102</v>
      </c>
      <c r="O195" s="54">
        <f t="shared" si="5"/>
        <v>0</v>
      </c>
      <c r="P195" s="74"/>
      <c r="Q195" s="74"/>
      <c r="R195" s="28"/>
    </row>
    <row r="196" spans="1:18" s="3" customFormat="1" ht="17" hidden="1">
      <c r="A196" s="25"/>
      <c r="B196" s="25"/>
      <c r="C196" s="26" t="s">
        <v>31</v>
      </c>
      <c r="D196" s="27" t="s">
        <v>505</v>
      </c>
      <c r="E196" s="28" t="s">
        <v>645</v>
      </c>
      <c r="F196" s="29" t="s">
        <v>707</v>
      </c>
      <c r="G196" s="29"/>
      <c r="H196" s="74"/>
      <c r="I196" s="86"/>
      <c r="J196" s="87"/>
      <c r="K196" s="88"/>
      <c r="L196" s="53" t="s">
        <v>294</v>
      </c>
      <c r="M196" s="205"/>
      <c r="N196" s="53" t="s">
        <v>102</v>
      </c>
      <c r="O196" s="54">
        <f t="shared" si="5"/>
        <v>0</v>
      </c>
      <c r="P196" s="74"/>
      <c r="Q196" s="74"/>
      <c r="R196" s="28"/>
    </row>
    <row r="197" spans="1:18" s="3" customFormat="1" ht="17" hidden="1">
      <c r="A197" s="25"/>
      <c r="B197" s="25"/>
      <c r="C197" s="26" t="s">
        <v>31</v>
      </c>
      <c r="D197" s="27" t="s">
        <v>505</v>
      </c>
      <c r="E197" s="28" t="s">
        <v>645</v>
      </c>
      <c r="F197" s="29" t="s">
        <v>708</v>
      </c>
      <c r="G197" s="27"/>
      <c r="H197" s="74"/>
      <c r="I197" s="86"/>
      <c r="J197" s="87"/>
      <c r="K197" s="88"/>
      <c r="L197" s="53" t="s">
        <v>294</v>
      </c>
      <c r="M197" s="205"/>
      <c r="N197" s="53" t="s">
        <v>102</v>
      </c>
      <c r="O197" s="54">
        <f t="shared" si="5"/>
        <v>0</v>
      </c>
      <c r="P197" s="74"/>
      <c r="Q197" s="74"/>
      <c r="R197" s="28"/>
    </row>
    <row r="198" spans="1:18" s="3" customFormat="1" ht="17" hidden="1">
      <c r="A198" s="25"/>
      <c r="B198" s="25"/>
      <c r="C198" s="26" t="s">
        <v>31</v>
      </c>
      <c r="D198" s="27" t="s">
        <v>505</v>
      </c>
      <c r="E198" s="28" t="s">
        <v>645</v>
      </c>
      <c r="F198" s="29" t="s">
        <v>709</v>
      </c>
      <c r="G198" s="27"/>
      <c r="H198" s="74"/>
      <c r="I198" s="86"/>
      <c r="J198" s="87"/>
      <c r="K198" s="88"/>
      <c r="L198" s="53" t="s">
        <v>294</v>
      </c>
      <c r="M198" s="205"/>
      <c r="N198" s="53" t="s">
        <v>102</v>
      </c>
      <c r="O198" s="54">
        <f t="shared" si="5"/>
        <v>0</v>
      </c>
      <c r="P198" s="74"/>
      <c r="Q198" s="74"/>
      <c r="R198" s="28"/>
    </row>
    <row r="199" spans="1:18" s="415" customFormat="1" ht="17">
      <c r="A199" s="394" t="s">
        <v>421</v>
      </c>
      <c r="B199" s="394" t="s">
        <v>422</v>
      </c>
      <c r="C199" s="410" t="s">
        <v>31</v>
      </c>
      <c r="D199" s="411" t="s">
        <v>505</v>
      </c>
      <c r="E199" s="412" t="s">
        <v>645</v>
      </c>
      <c r="F199" s="413" t="s">
        <v>710</v>
      </c>
      <c r="G199" s="413"/>
      <c r="H199" s="400"/>
      <c r="I199" s="401"/>
      <c r="J199" s="402">
        <v>200</v>
      </c>
      <c r="K199" s="403">
        <v>1</v>
      </c>
      <c r="L199" s="414" t="s">
        <v>662</v>
      </c>
      <c r="M199" s="405">
        <v>1</v>
      </c>
      <c r="N199" s="414" t="s">
        <v>102</v>
      </c>
      <c r="O199" s="406">
        <f t="shared" si="5"/>
        <v>200</v>
      </c>
      <c r="P199" s="400" t="s">
        <v>196</v>
      </c>
      <c r="Q199" s="400" t="s">
        <v>197</v>
      </c>
      <c r="R199" s="412"/>
    </row>
    <row r="200" spans="1:18" s="3" customFormat="1" ht="17" hidden="1">
      <c r="A200" s="25"/>
      <c r="B200" s="25"/>
      <c r="C200" s="26" t="s">
        <v>31</v>
      </c>
      <c r="D200" s="27" t="s">
        <v>505</v>
      </c>
      <c r="E200" s="28" t="s">
        <v>645</v>
      </c>
      <c r="F200" s="29" t="s">
        <v>711</v>
      </c>
      <c r="G200" s="29"/>
      <c r="H200" s="74"/>
      <c r="I200" s="86"/>
      <c r="J200" s="87"/>
      <c r="K200" s="88"/>
      <c r="L200" s="53" t="s">
        <v>294</v>
      </c>
      <c r="M200" s="205"/>
      <c r="N200" s="53" t="s">
        <v>102</v>
      </c>
      <c r="O200" s="54">
        <f t="shared" si="5"/>
        <v>0</v>
      </c>
      <c r="P200" s="74"/>
      <c r="Q200" s="74"/>
      <c r="R200" s="28"/>
    </row>
    <row r="201" spans="1:18" s="3" customFormat="1" ht="17" hidden="1">
      <c r="A201" s="25"/>
      <c r="B201" s="25"/>
      <c r="C201" s="26" t="s">
        <v>31</v>
      </c>
      <c r="D201" s="27" t="s">
        <v>505</v>
      </c>
      <c r="E201" s="28" t="s">
        <v>645</v>
      </c>
      <c r="F201" s="29" t="s">
        <v>712</v>
      </c>
      <c r="G201" s="160"/>
      <c r="H201" s="74"/>
      <c r="I201" s="86"/>
      <c r="J201" s="87"/>
      <c r="K201" s="88"/>
      <c r="L201" s="53" t="s">
        <v>294</v>
      </c>
      <c r="M201" s="205"/>
      <c r="N201" s="53" t="s">
        <v>102</v>
      </c>
      <c r="O201" s="54">
        <f t="shared" si="5"/>
        <v>0</v>
      </c>
      <c r="P201" s="74"/>
      <c r="Q201" s="74"/>
      <c r="R201" s="28"/>
    </row>
    <row r="202" spans="1:18" s="407" customFormat="1" ht="17">
      <c r="A202" s="394" t="s">
        <v>421</v>
      </c>
      <c r="B202" s="394" t="s">
        <v>422</v>
      </c>
      <c r="C202" s="395" t="s">
        <v>31</v>
      </c>
      <c r="D202" s="396" t="s">
        <v>505</v>
      </c>
      <c r="E202" s="397" t="s">
        <v>645</v>
      </c>
      <c r="F202" s="398" t="s">
        <v>713</v>
      </c>
      <c r="G202" s="399"/>
      <c r="H202" s="400"/>
      <c r="I202" s="408" t="s">
        <v>714</v>
      </c>
      <c r="J202" s="409">
        <v>600</v>
      </c>
      <c r="K202" s="405">
        <v>1</v>
      </c>
      <c r="L202" s="404" t="s">
        <v>294</v>
      </c>
      <c r="M202" s="405">
        <v>1</v>
      </c>
      <c r="N202" s="404" t="s">
        <v>102</v>
      </c>
      <c r="O202" s="406">
        <f t="shared" si="5"/>
        <v>600</v>
      </c>
      <c r="P202" s="400" t="s">
        <v>196</v>
      </c>
      <c r="Q202" s="400" t="s">
        <v>197</v>
      </c>
      <c r="R202" s="397"/>
    </row>
    <row r="203" spans="1:18" s="3" customFormat="1" ht="17" hidden="1">
      <c r="A203" s="25"/>
      <c r="B203" s="25"/>
      <c r="C203" s="26" t="s">
        <v>31</v>
      </c>
      <c r="D203" s="27" t="s">
        <v>505</v>
      </c>
      <c r="E203" s="28" t="s">
        <v>645</v>
      </c>
      <c r="F203" s="29" t="s">
        <v>715</v>
      </c>
      <c r="G203" s="160"/>
      <c r="H203" s="74"/>
      <c r="I203" s="86"/>
      <c r="J203" s="87"/>
      <c r="K203" s="88"/>
      <c r="L203" s="53" t="s">
        <v>294</v>
      </c>
      <c r="M203" s="205"/>
      <c r="N203" s="53" t="s">
        <v>102</v>
      </c>
      <c r="O203" s="54">
        <f t="shared" si="5"/>
        <v>0</v>
      </c>
      <c r="P203" s="74"/>
      <c r="Q203" s="74"/>
      <c r="R203" s="28"/>
    </row>
    <row r="204" spans="1:18" s="3" customFormat="1" ht="17" hidden="1">
      <c r="A204" s="25"/>
      <c r="B204" s="25"/>
      <c r="C204" s="26" t="s">
        <v>31</v>
      </c>
      <c r="D204" s="27" t="s">
        <v>505</v>
      </c>
      <c r="E204" s="28" t="s">
        <v>645</v>
      </c>
      <c r="F204" s="29" t="s">
        <v>716</v>
      </c>
      <c r="G204" s="160"/>
      <c r="H204" s="74"/>
      <c r="I204" s="86"/>
      <c r="J204" s="87"/>
      <c r="K204" s="88"/>
      <c r="L204" s="53" t="s">
        <v>294</v>
      </c>
      <c r="M204" s="205"/>
      <c r="N204" s="53" t="s">
        <v>102</v>
      </c>
      <c r="O204" s="54">
        <f t="shared" si="5"/>
        <v>0</v>
      </c>
      <c r="P204" s="74"/>
      <c r="Q204" s="74"/>
      <c r="R204" s="28"/>
    </row>
    <row r="205" spans="1:18" s="3" customFormat="1" ht="17" hidden="1">
      <c r="A205" s="25"/>
      <c r="B205" s="25"/>
      <c r="C205" s="26" t="s">
        <v>31</v>
      </c>
      <c r="D205" s="27" t="s">
        <v>505</v>
      </c>
      <c r="E205" s="28" t="s">
        <v>645</v>
      </c>
      <c r="F205" s="29" t="s">
        <v>717</v>
      </c>
      <c r="G205" s="160"/>
      <c r="H205" s="74"/>
      <c r="I205" s="86"/>
      <c r="J205" s="87"/>
      <c r="K205" s="88"/>
      <c r="L205" s="53" t="s">
        <v>294</v>
      </c>
      <c r="M205" s="205"/>
      <c r="N205" s="53" t="s">
        <v>102</v>
      </c>
      <c r="O205" s="54">
        <f t="shared" si="5"/>
        <v>0</v>
      </c>
      <c r="P205" s="74"/>
      <c r="Q205" s="74"/>
      <c r="R205" s="28"/>
    </row>
    <row r="206" spans="1:18" s="3" customFormat="1" ht="17" hidden="1">
      <c r="A206" s="25"/>
      <c r="B206" s="25"/>
      <c r="C206" s="26" t="s">
        <v>31</v>
      </c>
      <c r="D206" s="27" t="s">
        <v>505</v>
      </c>
      <c r="E206" s="28" t="s">
        <v>645</v>
      </c>
      <c r="F206" s="29" t="s">
        <v>718</v>
      </c>
      <c r="G206" s="160"/>
      <c r="H206" s="74"/>
      <c r="I206" s="86"/>
      <c r="J206" s="87"/>
      <c r="K206" s="88"/>
      <c r="L206" s="53" t="s">
        <v>294</v>
      </c>
      <c r="M206" s="205"/>
      <c r="N206" s="53" t="s">
        <v>102</v>
      </c>
      <c r="O206" s="54">
        <f t="shared" si="5"/>
        <v>0</v>
      </c>
      <c r="P206" s="74"/>
      <c r="Q206" s="74"/>
      <c r="R206" s="28"/>
    </row>
    <row r="207" spans="1:18" s="407" customFormat="1" ht="17">
      <c r="A207" s="394" t="s">
        <v>421</v>
      </c>
      <c r="B207" s="394" t="s">
        <v>422</v>
      </c>
      <c r="C207" s="395" t="s">
        <v>31</v>
      </c>
      <c r="D207" s="396" t="s">
        <v>505</v>
      </c>
      <c r="E207" s="397" t="s">
        <v>645</v>
      </c>
      <c r="F207" s="398" t="s">
        <v>719</v>
      </c>
      <c r="G207" s="399"/>
      <c r="H207" s="400"/>
      <c r="I207" s="408" t="s">
        <v>720</v>
      </c>
      <c r="J207" s="409">
        <v>140</v>
      </c>
      <c r="K207" s="405">
        <v>2</v>
      </c>
      <c r="L207" s="404" t="s">
        <v>294</v>
      </c>
      <c r="M207" s="405">
        <v>1</v>
      </c>
      <c r="N207" s="404" t="s">
        <v>102</v>
      </c>
      <c r="O207" s="406">
        <f t="shared" si="5"/>
        <v>280</v>
      </c>
      <c r="P207" s="400" t="s">
        <v>196</v>
      </c>
      <c r="Q207" s="400" t="s">
        <v>197</v>
      </c>
      <c r="R207" s="397"/>
    </row>
    <row r="208" spans="1:18" s="3" customFormat="1" ht="17" hidden="1">
      <c r="A208" s="25"/>
      <c r="B208" s="25"/>
      <c r="C208" s="26" t="s">
        <v>31</v>
      </c>
      <c r="D208" s="27" t="s">
        <v>505</v>
      </c>
      <c r="E208" s="28" t="s">
        <v>645</v>
      </c>
      <c r="F208" s="29" t="s">
        <v>721</v>
      </c>
      <c r="G208" s="160"/>
      <c r="H208" s="74"/>
      <c r="I208" s="86"/>
      <c r="J208" s="87"/>
      <c r="K208" s="88"/>
      <c r="L208" s="53" t="s">
        <v>294</v>
      </c>
      <c r="M208" s="205"/>
      <c r="N208" s="53" t="s">
        <v>102</v>
      </c>
      <c r="O208" s="54">
        <f t="shared" si="5"/>
        <v>0</v>
      </c>
      <c r="P208" s="74"/>
      <c r="Q208" s="74"/>
      <c r="R208" s="28"/>
    </row>
    <row r="209" spans="1:18" s="3" customFormat="1" ht="17" hidden="1">
      <c r="A209" s="25"/>
      <c r="B209" s="25"/>
      <c r="C209" s="26" t="s">
        <v>31</v>
      </c>
      <c r="D209" s="27" t="s">
        <v>505</v>
      </c>
      <c r="E209" s="28" t="s">
        <v>645</v>
      </c>
      <c r="F209" s="29" t="s">
        <v>722</v>
      </c>
      <c r="G209" s="160"/>
      <c r="H209" s="74"/>
      <c r="I209" s="86"/>
      <c r="J209" s="87"/>
      <c r="K209" s="88"/>
      <c r="L209" s="53" t="s">
        <v>294</v>
      </c>
      <c r="M209" s="205"/>
      <c r="N209" s="53" t="s">
        <v>102</v>
      </c>
      <c r="O209" s="54">
        <f t="shared" si="5"/>
        <v>0</v>
      </c>
      <c r="P209" s="74"/>
      <c r="Q209" s="74"/>
      <c r="R209" s="28"/>
    </row>
    <row r="210" spans="1:18" s="3" customFormat="1" ht="17" hidden="1">
      <c r="A210" s="25"/>
      <c r="B210" s="25"/>
      <c r="C210" s="26" t="s">
        <v>31</v>
      </c>
      <c r="D210" s="27" t="s">
        <v>505</v>
      </c>
      <c r="E210" s="28" t="s">
        <v>645</v>
      </c>
      <c r="F210" s="29" t="s">
        <v>723</v>
      </c>
      <c r="G210" s="160"/>
      <c r="H210" s="74"/>
      <c r="I210" s="86"/>
      <c r="J210" s="87"/>
      <c r="K210" s="88"/>
      <c r="L210" s="53" t="s">
        <v>294</v>
      </c>
      <c r="M210" s="205"/>
      <c r="N210" s="53" t="s">
        <v>102</v>
      </c>
      <c r="O210" s="54">
        <f t="shared" si="5"/>
        <v>0</v>
      </c>
      <c r="P210" s="74"/>
      <c r="Q210" s="74"/>
      <c r="R210" s="28"/>
    </row>
    <row r="211" spans="1:18" s="407" customFormat="1" ht="17">
      <c r="A211" s="394" t="s">
        <v>421</v>
      </c>
      <c r="B211" s="394" t="s">
        <v>422</v>
      </c>
      <c r="C211" s="395" t="s">
        <v>31</v>
      </c>
      <c r="D211" s="396" t="s">
        <v>505</v>
      </c>
      <c r="E211" s="397" t="s">
        <v>645</v>
      </c>
      <c r="F211" s="398" t="s">
        <v>724</v>
      </c>
      <c r="G211" s="399"/>
      <c r="H211" s="400"/>
      <c r="I211" s="408" t="s">
        <v>725</v>
      </c>
      <c r="J211" s="409">
        <v>300</v>
      </c>
      <c r="K211" s="405">
        <v>2</v>
      </c>
      <c r="L211" s="404" t="s">
        <v>294</v>
      </c>
      <c r="M211" s="405">
        <v>1</v>
      </c>
      <c r="N211" s="404" t="s">
        <v>102</v>
      </c>
      <c r="O211" s="406">
        <f t="shared" si="5"/>
        <v>600</v>
      </c>
      <c r="P211" s="400" t="s">
        <v>196</v>
      </c>
      <c r="Q211" s="400" t="s">
        <v>197</v>
      </c>
      <c r="R211" s="397"/>
    </row>
    <row r="212" spans="1:18" s="3" customFormat="1" ht="17" hidden="1">
      <c r="A212" s="25"/>
      <c r="B212" s="25"/>
      <c r="C212" s="26" t="s">
        <v>31</v>
      </c>
      <c r="D212" s="27" t="s">
        <v>505</v>
      </c>
      <c r="E212" s="28" t="s">
        <v>645</v>
      </c>
      <c r="F212" s="29" t="s">
        <v>726</v>
      </c>
      <c r="G212" s="160"/>
      <c r="H212" s="74"/>
      <c r="I212" s="86"/>
      <c r="J212" s="87"/>
      <c r="K212" s="88"/>
      <c r="L212" s="53" t="s">
        <v>294</v>
      </c>
      <c r="M212" s="205"/>
      <c r="N212" s="53" t="s">
        <v>102</v>
      </c>
      <c r="O212" s="54">
        <f t="shared" si="5"/>
        <v>0</v>
      </c>
      <c r="P212" s="74"/>
      <c r="Q212" s="74"/>
      <c r="R212" s="28"/>
    </row>
    <row r="213" spans="1:18" s="3" customFormat="1" ht="17" hidden="1">
      <c r="A213" s="25"/>
      <c r="B213" s="25"/>
      <c r="C213" s="26" t="s">
        <v>31</v>
      </c>
      <c r="D213" s="27" t="s">
        <v>505</v>
      </c>
      <c r="E213" s="29" t="s">
        <v>727</v>
      </c>
      <c r="F213" s="29" t="s">
        <v>728</v>
      </c>
      <c r="G213" s="160"/>
      <c r="H213" s="74"/>
      <c r="I213" s="86"/>
      <c r="J213" s="87"/>
      <c r="K213" s="88"/>
      <c r="L213" s="53" t="s">
        <v>294</v>
      </c>
      <c r="M213" s="205"/>
      <c r="N213" s="53" t="s">
        <v>102</v>
      </c>
      <c r="O213" s="54">
        <f t="shared" si="5"/>
        <v>0</v>
      </c>
      <c r="P213" s="74"/>
      <c r="Q213" s="74"/>
      <c r="R213" s="28"/>
    </row>
    <row r="214" spans="1:18" s="3" customFormat="1" ht="17" hidden="1">
      <c r="A214" s="25"/>
      <c r="B214" s="25"/>
      <c r="C214" s="26" t="s">
        <v>31</v>
      </c>
      <c r="D214" s="27" t="s">
        <v>505</v>
      </c>
      <c r="E214" s="29" t="s">
        <v>727</v>
      </c>
      <c r="F214" s="29" t="s">
        <v>729</v>
      </c>
      <c r="G214" s="160"/>
      <c r="H214" s="74"/>
      <c r="I214" s="86"/>
      <c r="J214" s="87"/>
      <c r="K214" s="88"/>
      <c r="L214" s="53" t="s">
        <v>294</v>
      </c>
      <c r="M214" s="205"/>
      <c r="N214" s="53" t="s">
        <v>102</v>
      </c>
      <c r="O214" s="54">
        <f t="shared" si="5"/>
        <v>0</v>
      </c>
      <c r="P214" s="74"/>
      <c r="Q214" s="74"/>
      <c r="R214" s="28"/>
    </row>
    <row r="215" spans="1:18" s="3" customFormat="1" ht="17" hidden="1">
      <c r="A215" s="25"/>
      <c r="B215" s="25"/>
      <c r="C215" s="26" t="s">
        <v>31</v>
      </c>
      <c r="D215" s="27" t="s">
        <v>505</v>
      </c>
      <c r="E215" s="29" t="s">
        <v>727</v>
      </c>
      <c r="F215" s="29" t="s">
        <v>730</v>
      </c>
      <c r="G215" s="160"/>
      <c r="H215" s="74"/>
      <c r="I215" s="86"/>
      <c r="J215" s="87"/>
      <c r="K215" s="88"/>
      <c r="L215" s="53" t="s">
        <v>294</v>
      </c>
      <c r="M215" s="205"/>
      <c r="N215" s="53" t="s">
        <v>102</v>
      </c>
      <c r="O215" s="54">
        <f t="shared" si="5"/>
        <v>0</v>
      </c>
      <c r="P215" s="74"/>
      <c r="Q215" s="74"/>
      <c r="R215" s="28"/>
    </row>
    <row r="216" spans="1:18" s="3" customFormat="1" ht="17" hidden="1">
      <c r="A216" s="25"/>
      <c r="B216" s="25"/>
      <c r="C216" s="26" t="s">
        <v>31</v>
      </c>
      <c r="D216" s="27" t="s">
        <v>505</v>
      </c>
      <c r="E216" s="29" t="s">
        <v>727</v>
      </c>
      <c r="F216" s="29" t="s">
        <v>731</v>
      </c>
      <c r="G216" s="160"/>
      <c r="H216" s="74"/>
      <c r="I216" s="86"/>
      <c r="J216" s="87"/>
      <c r="K216" s="88"/>
      <c r="L216" s="53" t="s">
        <v>294</v>
      </c>
      <c r="M216" s="205"/>
      <c r="N216" s="53" t="s">
        <v>102</v>
      </c>
      <c r="O216" s="54">
        <f t="shared" si="5"/>
        <v>0</v>
      </c>
      <c r="P216" s="74"/>
      <c r="Q216" s="74"/>
      <c r="R216" s="28"/>
    </row>
    <row r="217" spans="1:18" s="3" customFormat="1" ht="17" hidden="1">
      <c r="A217" s="25"/>
      <c r="B217" s="25"/>
      <c r="C217" s="26" t="s">
        <v>31</v>
      </c>
      <c r="D217" s="27" t="s">
        <v>505</v>
      </c>
      <c r="E217" s="29" t="s">
        <v>727</v>
      </c>
      <c r="F217" s="29" t="s">
        <v>732</v>
      </c>
      <c r="G217" s="160"/>
      <c r="H217" s="74"/>
      <c r="I217" s="86"/>
      <c r="J217" s="87"/>
      <c r="K217" s="88"/>
      <c r="L217" s="53" t="s">
        <v>294</v>
      </c>
      <c r="M217" s="205"/>
      <c r="N217" s="53" t="s">
        <v>102</v>
      </c>
      <c r="O217" s="54">
        <f t="shared" si="5"/>
        <v>0</v>
      </c>
      <c r="P217" s="74"/>
      <c r="Q217" s="74"/>
      <c r="R217" s="28"/>
    </row>
    <row r="218" spans="1:18" s="3" customFormat="1" ht="17" hidden="1">
      <c r="A218" s="25"/>
      <c r="B218" s="25"/>
      <c r="C218" s="26" t="s">
        <v>31</v>
      </c>
      <c r="D218" s="27" t="s">
        <v>505</v>
      </c>
      <c r="E218" s="29" t="s">
        <v>727</v>
      </c>
      <c r="F218" s="29" t="s">
        <v>733</v>
      </c>
      <c r="G218" s="160"/>
      <c r="H218" s="74"/>
      <c r="I218" s="86"/>
      <c r="J218" s="87"/>
      <c r="K218" s="88"/>
      <c r="L218" s="53" t="s">
        <v>294</v>
      </c>
      <c r="M218" s="205"/>
      <c r="N218" s="53" t="s">
        <v>102</v>
      </c>
      <c r="O218" s="54">
        <f t="shared" si="5"/>
        <v>0</v>
      </c>
      <c r="P218" s="74"/>
      <c r="Q218" s="74"/>
      <c r="R218" s="28"/>
    </row>
    <row r="219" spans="1:18" s="3" customFormat="1" ht="17" hidden="1">
      <c r="A219" s="25"/>
      <c r="B219" s="25"/>
      <c r="C219" s="26" t="s">
        <v>31</v>
      </c>
      <c r="D219" s="27" t="s">
        <v>505</v>
      </c>
      <c r="E219" s="29" t="s">
        <v>727</v>
      </c>
      <c r="F219" s="29" t="s">
        <v>734</v>
      </c>
      <c r="G219" s="160"/>
      <c r="H219" s="74"/>
      <c r="I219" s="86"/>
      <c r="J219" s="87"/>
      <c r="K219" s="88"/>
      <c r="L219" s="53" t="s">
        <v>294</v>
      </c>
      <c r="M219" s="205"/>
      <c r="N219" s="53" t="s">
        <v>102</v>
      </c>
      <c r="O219" s="54">
        <f t="shared" si="5"/>
        <v>0</v>
      </c>
      <c r="P219" s="74"/>
      <c r="Q219" s="74"/>
      <c r="R219" s="28"/>
    </row>
    <row r="220" spans="1:18" s="3" customFormat="1" ht="17" hidden="1">
      <c r="A220" s="25"/>
      <c r="B220" s="25"/>
      <c r="C220" s="26" t="s">
        <v>31</v>
      </c>
      <c r="D220" s="27" t="s">
        <v>505</v>
      </c>
      <c r="E220" s="29" t="s">
        <v>727</v>
      </c>
      <c r="F220" s="29" t="s">
        <v>735</v>
      </c>
      <c r="G220" s="160"/>
      <c r="H220" s="74"/>
      <c r="I220" s="86"/>
      <c r="J220" s="87"/>
      <c r="K220" s="88"/>
      <c r="L220" s="53" t="s">
        <v>294</v>
      </c>
      <c r="M220" s="205"/>
      <c r="N220" s="53" t="s">
        <v>102</v>
      </c>
      <c r="O220" s="54">
        <f t="shared" si="5"/>
        <v>0</v>
      </c>
      <c r="P220" s="74"/>
      <c r="Q220" s="74"/>
      <c r="R220" s="28"/>
    </row>
    <row r="221" spans="1:18" s="3" customFormat="1" ht="17" hidden="1">
      <c r="A221" s="25"/>
      <c r="B221" s="25"/>
      <c r="C221" s="26" t="s">
        <v>31</v>
      </c>
      <c r="D221" s="27" t="s">
        <v>505</v>
      </c>
      <c r="E221" s="29" t="s">
        <v>727</v>
      </c>
      <c r="F221" s="29" t="s">
        <v>736</v>
      </c>
      <c r="G221" s="160"/>
      <c r="H221" s="74"/>
      <c r="I221" s="86"/>
      <c r="J221" s="87"/>
      <c r="K221" s="88"/>
      <c r="L221" s="53" t="s">
        <v>142</v>
      </c>
      <c r="M221" s="205"/>
      <c r="N221" s="53" t="s">
        <v>102</v>
      </c>
      <c r="O221" s="54">
        <f t="shared" si="5"/>
        <v>0</v>
      </c>
      <c r="P221" s="74"/>
      <c r="Q221" s="74"/>
      <c r="R221" s="28"/>
    </row>
    <row r="222" spans="1:18" s="3" customFormat="1" ht="17" hidden="1">
      <c r="A222" s="25"/>
      <c r="B222" s="25"/>
      <c r="C222" s="26" t="s">
        <v>31</v>
      </c>
      <c r="D222" s="27" t="s">
        <v>505</v>
      </c>
      <c r="E222" s="29" t="s">
        <v>727</v>
      </c>
      <c r="F222" s="29" t="s">
        <v>737</v>
      </c>
      <c r="G222" s="160"/>
      <c r="H222" s="74"/>
      <c r="I222" s="86"/>
      <c r="J222" s="87"/>
      <c r="K222" s="88"/>
      <c r="L222" s="53" t="s">
        <v>294</v>
      </c>
      <c r="M222" s="205"/>
      <c r="N222" s="53" t="s">
        <v>102</v>
      </c>
      <c r="O222" s="54">
        <f t="shared" si="5"/>
        <v>0</v>
      </c>
      <c r="P222" s="74"/>
      <c r="Q222" s="74"/>
      <c r="R222" s="28"/>
    </row>
    <row r="223" spans="1:18" s="3" customFormat="1" ht="17" hidden="1">
      <c r="A223" s="25"/>
      <c r="B223" s="25"/>
      <c r="C223" s="26" t="s">
        <v>31</v>
      </c>
      <c r="D223" s="27" t="s">
        <v>505</v>
      </c>
      <c r="E223" s="29" t="s">
        <v>727</v>
      </c>
      <c r="F223" s="29" t="s">
        <v>738</v>
      </c>
      <c r="G223" s="160"/>
      <c r="H223" s="74"/>
      <c r="I223" s="86"/>
      <c r="J223" s="87"/>
      <c r="K223" s="88"/>
      <c r="L223" s="53" t="s">
        <v>294</v>
      </c>
      <c r="M223" s="205"/>
      <c r="N223" s="53" t="s">
        <v>102</v>
      </c>
      <c r="O223" s="54">
        <f t="shared" si="5"/>
        <v>0</v>
      </c>
      <c r="P223" s="74"/>
      <c r="Q223" s="74"/>
      <c r="R223" s="28"/>
    </row>
    <row r="224" spans="1:18" s="3" customFormat="1" ht="17" hidden="1">
      <c r="A224" s="25"/>
      <c r="B224" s="25"/>
      <c r="C224" s="26" t="s">
        <v>31</v>
      </c>
      <c r="D224" s="27" t="s">
        <v>505</v>
      </c>
      <c r="E224" s="29" t="s">
        <v>727</v>
      </c>
      <c r="F224" s="29" t="s">
        <v>739</v>
      </c>
      <c r="G224" s="160"/>
      <c r="H224" s="74"/>
      <c r="I224" s="86"/>
      <c r="J224" s="87"/>
      <c r="K224" s="88"/>
      <c r="L224" s="53" t="s">
        <v>294</v>
      </c>
      <c r="M224" s="205"/>
      <c r="N224" s="53" t="s">
        <v>102</v>
      </c>
      <c r="O224" s="54">
        <f t="shared" ref="O224:O288" si="7">IF(M224=0,K224*J224,M224*K224*J224)</f>
        <v>0</v>
      </c>
      <c r="P224" s="74"/>
      <c r="Q224" s="74"/>
      <c r="R224" s="28"/>
    </row>
    <row r="225" spans="1:18" s="3" customFormat="1" ht="17" hidden="1">
      <c r="A225" s="25"/>
      <c r="B225" s="25"/>
      <c r="C225" s="26" t="s">
        <v>31</v>
      </c>
      <c r="D225" s="27" t="s">
        <v>505</v>
      </c>
      <c r="E225" s="29" t="s">
        <v>727</v>
      </c>
      <c r="F225" s="29" t="s">
        <v>740</v>
      </c>
      <c r="G225" s="160"/>
      <c r="H225" s="74"/>
      <c r="I225" s="86"/>
      <c r="J225" s="87"/>
      <c r="K225" s="88"/>
      <c r="L225" s="53" t="s">
        <v>294</v>
      </c>
      <c r="M225" s="205"/>
      <c r="N225" s="53" t="s">
        <v>102</v>
      </c>
      <c r="O225" s="54">
        <f t="shared" si="7"/>
        <v>0</v>
      </c>
      <c r="P225" s="74"/>
      <c r="Q225" s="74"/>
      <c r="R225" s="28"/>
    </row>
    <row r="226" spans="1:18" s="3" customFormat="1" ht="17" hidden="1">
      <c r="A226" s="25"/>
      <c r="B226" s="25"/>
      <c r="C226" s="26" t="s">
        <v>31</v>
      </c>
      <c r="D226" s="27" t="s">
        <v>505</v>
      </c>
      <c r="E226" s="29" t="s">
        <v>727</v>
      </c>
      <c r="F226" s="29" t="s">
        <v>741</v>
      </c>
      <c r="G226" s="160"/>
      <c r="H226" s="74"/>
      <c r="I226" s="86"/>
      <c r="J226" s="87"/>
      <c r="K226" s="88"/>
      <c r="L226" s="53" t="s">
        <v>294</v>
      </c>
      <c r="M226" s="205"/>
      <c r="N226" s="53" t="s">
        <v>102</v>
      </c>
      <c r="O226" s="54">
        <f t="shared" si="7"/>
        <v>0</v>
      </c>
      <c r="P226" s="74"/>
      <c r="Q226" s="74"/>
      <c r="R226" s="28"/>
    </row>
    <row r="227" spans="1:18" s="3" customFormat="1" ht="17" hidden="1">
      <c r="A227" s="25"/>
      <c r="B227" s="25"/>
      <c r="C227" s="26" t="s">
        <v>31</v>
      </c>
      <c r="D227" s="27" t="s">
        <v>505</v>
      </c>
      <c r="E227" s="29" t="s">
        <v>727</v>
      </c>
      <c r="F227" s="29" t="s">
        <v>742</v>
      </c>
      <c r="G227" s="160"/>
      <c r="H227" s="74"/>
      <c r="I227" s="86"/>
      <c r="J227" s="87"/>
      <c r="K227" s="88"/>
      <c r="L227" s="53" t="s">
        <v>294</v>
      </c>
      <c r="M227" s="205"/>
      <c r="N227" s="53" t="s">
        <v>102</v>
      </c>
      <c r="O227" s="54">
        <f t="shared" si="7"/>
        <v>0</v>
      </c>
      <c r="P227" s="74"/>
      <c r="Q227" s="74"/>
      <c r="R227" s="28"/>
    </row>
    <row r="228" spans="1:18" s="3" customFormat="1" ht="17" hidden="1">
      <c r="A228" s="25"/>
      <c r="B228" s="25"/>
      <c r="C228" s="26" t="s">
        <v>31</v>
      </c>
      <c r="D228" s="27" t="s">
        <v>505</v>
      </c>
      <c r="E228" s="29" t="s">
        <v>727</v>
      </c>
      <c r="F228" s="29" t="s">
        <v>743</v>
      </c>
      <c r="G228" s="160"/>
      <c r="H228" s="74"/>
      <c r="I228" s="86"/>
      <c r="J228" s="87"/>
      <c r="K228" s="88"/>
      <c r="L228" s="53" t="s">
        <v>294</v>
      </c>
      <c r="M228" s="205"/>
      <c r="N228" s="53" t="s">
        <v>102</v>
      </c>
      <c r="O228" s="54">
        <f t="shared" si="7"/>
        <v>0</v>
      </c>
      <c r="P228" s="74"/>
      <c r="Q228" s="74"/>
      <c r="R228" s="28"/>
    </row>
    <row r="229" spans="1:18" s="3" customFormat="1" ht="17" hidden="1">
      <c r="A229" s="25"/>
      <c r="B229" s="25"/>
      <c r="C229" s="26" t="s">
        <v>31</v>
      </c>
      <c r="D229" s="27" t="s">
        <v>505</v>
      </c>
      <c r="E229" s="29" t="s">
        <v>727</v>
      </c>
      <c r="F229" s="29" t="s">
        <v>744</v>
      </c>
      <c r="G229" s="160"/>
      <c r="H229" s="74"/>
      <c r="I229" s="86"/>
      <c r="J229" s="87"/>
      <c r="K229" s="88"/>
      <c r="L229" s="53" t="s">
        <v>294</v>
      </c>
      <c r="M229" s="205"/>
      <c r="N229" s="53" t="s">
        <v>102</v>
      </c>
      <c r="O229" s="54">
        <f t="shared" si="7"/>
        <v>0</v>
      </c>
      <c r="P229" s="74"/>
      <c r="Q229" s="74"/>
      <c r="R229" s="28"/>
    </row>
    <row r="230" spans="1:18" s="3" customFormat="1" ht="17" hidden="1">
      <c r="A230" s="25"/>
      <c r="B230" s="25"/>
      <c r="C230" s="26" t="s">
        <v>31</v>
      </c>
      <c r="D230" s="27" t="s">
        <v>505</v>
      </c>
      <c r="E230" s="29" t="s">
        <v>727</v>
      </c>
      <c r="F230" s="29" t="s">
        <v>745</v>
      </c>
      <c r="G230" s="160"/>
      <c r="H230" s="74"/>
      <c r="I230" s="86"/>
      <c r="J230" s="87"/>
      <c r="K230" s="88"/>
      <c r="L230" s="53" t="s">
        <v>294</v>
      </c>
      <c r="M230" s="205"/>
      <c r="N230" s="53" t="s">
        <v>102</v>
      </c>
      <c r="O230" s="54">
        <f t="shared" si="7"/>
        <v>0</v>
      </c>
      <c r="P230" s="74"/>
      <c r="Q230" s="74"/>
      <c r="R230" s="28"/>
    </row>
    <row r="231" spans="1:18" s="3" customFormat="1" ht="17" hidden="1">
      <c r="A231" s="25"/>
      <c r="B231" s="25"/>
      <c r="C231" s="26" t="s">
        <v>31</v>
      </c>
      <c r="D231" s="27" t="s">
        <v>505</v>
      </c>
      <c r="E231" s="29" t="s">
        <v>727</v>
      </c>
      <c r="F231" s="29" t="s">
        <v>746</v>
      </c>
      <c r="G231" s="160"/>
      <c r="H231" s="74"/>
      <c r="I231" s="86"/>
      <c r="J231" s="87"/>
      <c r="K231" s="88"/>
      <c r="L231" s="53" t="s">
        <v>294</v>
      </c>
      <c r="M231" s="205"/>
      <c r="N231" s="53" t="s">
        <v>102</v>
      </c>
      <c r="O231" s="54">
        <f t="shared" si="7"/>
        <v>0</v>
      </c>
      <c r="P231" s="74"/>
      <c r="Q231" s="74"/>
      <c r="R231" s="28"/>
    </row>
    <row r="232" spans="1:18" s="3" customFormat="1" ht="17" hidden="1">
      <c r="A232" s="25"/>
      <c r="B232" s="25"/>
      <c r="C232" s="26" t="s">
        <v>31</v>
      </c>
      <c r="D232" s="27" t="s">
        <v>505</v>
      </c>
      <c r="E232" s="29" t="s">
        <v>727</v>
      </c>
      <c r="F232" s="29" t="s">
        <v>747</v>
      </c>
      <c r="G232" s="160"/>
      <c r="H232" s="74"/>
      <c r="I232" s="86"/>
      <c r="J232" s="87"/>
      <c r="K232" s="88"/>
      <c r="L232" s="53" t="s">
        <v>294</v>
      </c>
      <c r="M232" s="205"/>
      <c r="N232" s="53" t="s">
        <v>102</v>
      </c>
      <c r="O232" s="54">
        <f t="shared" si="7"/>
        <v>0</v>
      </c>
      <c r="P232" s="74"/>
      <c r="Q232" s="74"/>
      <c r="R232" s="28"/>
    </row>
    <row r="233" spans="1:18" s="3" customFormat="1" ht="17" hidden="1">
      <c r="A233" s="25"/>
      <c r="B233" s="25"/>
      <c r="C233" s="26" t="s">
        <v>31</v>
      </c>
      <c r="D233" s="27" t="s">
        <v>505</v>
      </c>
      <c r="E233" s="29" t="s">
        <v>727</v>
      </c>
      <c r="F233" s="29" t="s">
        <v>748</v>
      </c>
      <c r="G233" s="160"/>
      <c r="H233" s="74"/>
      <c r="I233" s="86"/>
      <c r="J233" s="87"/>
      <c r="K233" s="88"/>
      <c r="L233" s="53" t="s">
        <v>294</v>
      </c>
      <c r="M233" s="205"/>
      <c r="N233" s="53" t="s">
        <v>102</v>
      </c>
      <c r="O233" s="54">
        <f t="shared" si="7"/>
        <v>0</v>
      </c>
      <c r="P233" s="74"/>
      <c r="Q233" s="74"/>
      <c r="R233" s="28"/>
    </row>
    <row r="234" spans="1:18" s="3" customFormat="1" ht="17" hidden="1">
      <c r="A234" s="25"/>
      <c r="B234" s="25"/>
      <c r="C234" s="26" t="s">
        <v>31</v>
      </c>
      <c r="D234" s="27" t="s">
        <v>505</v>
      </c>
      <c r="E234" s="29" t="s">
        <v>727</v>
      </c>
      <c r="F234" s="29" t="s">
        <v>749</v>
      </c>
      <c r="G234" s="160"/>
      <c r="H234" s="74"/>
      <c r="I234" s="86"/>
      <c r="J234" s="87"/>
      <c r="K234" s="88"/>
      <c r="L234" s="53" t="s">
        <v>294</v>
      </c>
      <c r="M234" s="205"/>
      <c r="N234" s="53" t="s">
        <v>102</v>
      </c>
      <c r="O234" s="54">
        <f t="shared" si="7"/>
        <v>0</v>
      </c>
      <c r="P234" s="74"/>
      <c r="Q234" s="74"/>
      <c r="R234" s="28"/>
    </row>
    <row r="235" spans="1:18" s="3" customFormat="1" ht="17" hidden="1">
      <c r="A235" s="25"/>
      <c r="B235" s="25"/>
      <c r="C235" s="26" t="s">
        <v>31</v>
      </c>
      <c r="D235" s="27" t="s">
        <v>505</v>
      </c>
      <c r="E235" s="29" t="s">
        <v>727</v>
      </c>
      <c r="F235" s="29" t="s">
        <v>750</v>
      </c>
      <c r="G235" s="160"/>
      <c r="H235" s="74"/>
      <c r="I235" s="86"/>
      <c r="J235" s="87"/>
      <c r="K235" s="88"/>
      <c r="L235" s="53" t="s">
        <v>294</v>
      </c>
      <c r="M235" s="205"/>
      <c r="N235" s="53" t="s">
        <v>102</v>
      </c>
      <c r="O235" s="54">
        <f t="shared" si="7"/>
        <v>0</v>
      </c>
      <c r="P235" s="74"/>
      <c r="Q235" s="74"/>
      <c r="R235" s="28"/>
    </row>
    <row r="236" spans="1:18" s="3" customFormat="1" ht="17" hidden="1">
      <c r="A236" s="25"/>
      <c r="B236" s="25"/>
      <c r="C236" s="26" t="s">
        <v>31</v>
      </c>
      <c r="D236" s="27" t="s">
        <v>751</v>
      </c>
      <c r="E236" s="28" t="s">
        <v>752</v>
      </c>
      <c r="F236" s="29" t="s">
        <v>753</v>
      </c>
      <c r="G236" s="27"/>
      <c r="H236" s="74"/>
      <c r="I236" s="147"/>
      <c r="J236" s="87"/>
      <c r="K236" s="88"/>
      <c r="L236" s="53" t="s">
        <v>294</v>
      </c>
      <c r="M236" s="205"/>
      <c r="N236" s="53" t="s">
        <v>102</v>
      </c>
      <c r="O236" s="54">
        <f t="shared" si="7"/>
        <v>0</v>
      </c>
      <c r="P236" s="74"/>
      <c r="Q236" s="74"/>
      <c r="R236" s="28"/>
    </row>
    <row r="237" spans="1:18" s="3" customFormat="1" ht="17" hidden="1">
      <c r="A237" s="25"/>
      <c r="B237" s="25"/>
      <c r="C237" s="26" t="s">
        <v>31</v>
      </c>
      <c r="D237" s="27" t="s">
        <v>751</v>
      </c>
      <c r="E237" s="28" t="s">
        <v>752</v>
      </c>
      <c r="F237" s="29" t="s">
        <v>754</v>
      </c>
      <c r="G237" s="27"/>
      <c r="H237" s="74"/>
      <c r="I237" s="27"/>
      <c r="J237" s="87"/>
      <c r="K237" s="88"/>
      <c r="L237" s="53" t="s">
        <v>294</v>
      </c>
      <c r="M237" s="205"/>
      <c r="N237" s="53" t="s">
        <v>102</v>
      </c>
      <c r="O237" s="54">
        <f t="shared" si="7"/>
        <v>0</v>
      </c>
      <c r="P237" s="74"/>
      <c r="Q237" s="74"/>
      <c r="R237" s="28"/>
    </row>
    <row r="238" spans="1:18" s="3" customFormat="1" ht="17" hidden="1">
      <c r="A238" s="25"/>
      <c r="B238" s="25"/>
      <c r="C238" s="26" t="s">
        <v>31</v>
      </c>
      <c r="D238" s="27" t="s">
        <v>751</v>
      </c>
      <c r="E238" s="28" t="s">
        <v>752</v>
      </c>
      <c r="F238" s="29" t="s">
        <v>755</v>
      </c>
      <c r="G238" s="27"/>
      <c r="H238" s="74"/>
      <c r="I238" s="214"/>
      <c r="J238" s="87"/>
      <c r="K238" s="88"/>
      <c r="L238" s="53" t="s">
        <v>294</v>
      </c>
      <c r="M238" s="205"/>
      <c r="N238" s="53" t="s">
        <v>102</v>
      </c>
      <c r="O238" s="54">
        <f t="shared" si="7"/>
        <v>0</v>
      </c>
      <c r="P238" s="74"/>
      <c r="Q238" s="74"/>
      <c r="R238" s="28"/>
    </row>
    <row r="239" spans="1:18" s="3" customFormat="1" ht="17" hidden="1">
      <c r="A239" s="25"/>
      <c r="B239" s="25"/>
      <c r="C239" s="26" t="s">
        <v>31</v>
      </c>
      <c r="D239" s="27" t="s">
        <v>751</v>
      </c>
      <c r="E239" s="28" t="s">
        <v>752</v>
      </c>
      <c r="F239" s="29" t="s">
        <v>756</v>
      </c>
      <c r="G239" s="214"/>
      <c r="H239" s="74"/>
      <c r="I239" s="214"/>
      <c r="J239" s="87"/>
      <c r="K239" s="88"/>
      <c r="L239" s="53" t="s">
        <v>294</v>
      </c>
      <c r="M239" s="205"/>
      <c r="N239" s="53" t="s">
        <v>102</v>
      </c>
      <c r="O239" s="54">
        <f t="shared" si="7"/>
        <v>0</v>
      </c>
      <c r="P239" s="74"/>
      <c r="Q239" s="74"/>
      <c r="R239" s="28"/>
    </row>
    <row r="240" spans="1:18" s="3" customFormat="1" ht="17" hidden="1">
      <c r="A240" s="25"/>
      <c r="B240" s="25"/>
      <c r="C240" s="26" t="s">
        <v>31</v>
      </c>
      <c r="D240" s="27" t="s">
        <v>751</v>
      </c>
      <c r="E240" s="28" t="s">
        <v>752</v>
      </c>
      <c r="F240" s="29" t="s">
        <v>757</v>
      </c>
      <c r="G240" s="160"/>
      <c r="H240" s="74"/>
      <c r="I240" s="86"/>
      <c r="J240" s="87"/>
      <c r="K240" s="88"/>
      <c r="L240" s="53" t="s">
        <v>294</v>
      </c>
      <c r="M240" s="205"/>
      <c r="N240" s="53" t="s">
        <v>102</v>
      </c>
      <c r="O240" s="54">
        <f t="shared" si="7"/>
        <v>0</v>
      </c>
      <c r="P240" s="74"/>
      <c r="Q240" s="74"/>
      <c r="R240" s="28"/>
    </row>
    <row r="241" spans="1:18" s="3" customFormat="1" ht="17" hidden="1">
      <c r="A241" s="25"/>
      <c r="B241" s="25"/>
      <c r="C241" s="26" t="s">
        <v>31</v>
      </c>
      <c r="D241" s="27" t="s">
        <v>751</v>
      </c>
      <c r="E241" s="28" t="s">
        <v>752</v>
      </c>
      <c r="F241" s="29" t="s">
        <v>758</v>
      </c>
      <c r="G241" s="215"/>
      <c r="H241" s="74"/>
      <c r="I241" s="214"/>
      <c r="J241" s="87"/>
      <c r="K241" s="88"/>
      <c r="L241" s="53" t="s">
        <v>294</v>
      </c>
      <c r="M241" s="205"/>
      <c r="N241" s="53" t="s">
        <v>102</v>
      </c>
      <c r="O241" s="54">
        <f t="shared" si="7"/>
        <v>0</v>
      </c>
      <c r="P241" s="74"/>
      <c r="Q241" s="74"/>
      <c r="R241" s="28"/>
    </row>
    <row r="242" spans="1:18" s="3" customFormat="1" ht="17" hidden="1">
      <c r="A242" s="25"/>
      <c r="B242" s="25"/>
      <c r="C242" s="26" t="s">
        <v>31</v>
      </c>
      <c r="D242" s="27" t="s">
        <v>751</v>
      </c>
      <c r="E242" s="28" t="s">
        <v>752</v>
      </c>
      <c r="F242" s="29" t="s">
        <v>759</v>
      </c>
      <c r="G242" s="215"/>
      <c r="H242" s="74"/>
      <c r="I242" s="214"/>
      <c r="J242" s="87"/>
      <c r="K242" s="88"/>
      <c r="L242" s="53" t="s">
        <v>294</v>
      </c>
      <c r="M242" s="205"/>
      <c r="N242" s="53" t="s">
        <v>102</v>
      </c>
      <c r="O242" s="54">
        <f t="shared" si="7"/>
        <v>0</v>
      </c>
      <c r="P242" s="74"/>
      <c r="Q242" s="74"/>
      <c r="R242" s="28"/>
    </row>
    <row r="243" spans="1:18" s="3" customFormat="1" ht="17" hidden="1">
      <c r="A243" s="25"/>
      <c r="B243" s="25"/>
      <c r="C243" s="26" t="s">
        <v>31</v>
      </c>
      <c r="D243" s="27" t="s">
        <v>751</v>
      </c>
      <c r="E243" s="28" t="s">
        <v>752</v>
      </c>
      <c r="F243" s="29" t="s">
        <v>760</v>
      </c>
      <c r="G243" s="215"/>
      <c r="H243" s="74"/>
      <c r="I243" s="214"/>
      <c r="J243" s="87"/>
      <c r="K243" s="88"/>
      <c r="L243" s="53" t="s">
        <v>294</v>
      </c>
      <c r="M243" s="205"/>
      <c r="N243" s="53" t="s">
        <v>102</v>
      </c>
      <c r="O243" s="54">
        <f t="shared" si="7"/>
        <v>0</v>
      </c>
      <c r="P243" s="74"/>
      <c r="Q243" s="74"/>
      <c r="R243" s="28"/>
    </row>
    <row r="244" spans="1:18" s="3" customFormat="1" ht="17" hidden="1">
      <c r="A244" s="25"/>
      <c r="B244" s="25"/>
      <c r="C244" s="26" t="s">
        <v>31</v>
      </c>
      <c r="D244" s="27" t="s">
        <v>751</v>
      </c>
      <c r="E244" s="28" t="s">
        <v>752</v>
      </c>
      <c r="F244" s="29" t="s">
        <v>761</v>
      </c>
      <c r="G244" s="27"/>
      <c r="H244" s="74"/>
      <c r="I244" s="214"/>
      <c r="J244" s="87"/>
      <c r="K244" s="88"/>
      <c r="L244" s="53" t="s">
        <v>294</v>
      </c>
      <c r="M244" s="205"/>
      <c r="N244" s="53" t="s">
        <v>102</v>
      </c>
      <c r="O244" s="54">
        <f t="shared" si="7"/>
        <v>0</v>
      </c>
      <c r="P244" s="74"/>
      <c r="Q244" s="74"/>
      <c r="R244" s="28"/>
    </row>
    <row r="245" spans="1:18" s="3" customFormat="1" ht="17" hidden="1">
      <c r="A245" s="25"/>
      <c r="B245" s="25"/>
      <c r="C245" s="26" t="s">
        <v>31</v>
      </c>
      <c r="D245" s="27" t="s">
        <v>751</v>
      </c>
      <c r="E245" s="28" t="s">
        <v>752</v>
      </c>
      <c r="F245" s="29" t="s">
        <v>762</v>
      </c>
      <c r="G245" s="214"/>
      <c r="H245" s="74"/>
      <c r="I245" s="214"/>
      <c r="J245" s="87"/>
      <c r="K245" s="88"/>
      <c r="L245" s="53" t="s">
        <v>294</v>
      </c>
      <c r="M245" s="205"/>
      <c r="N245" s="53" t="s">
        <v>102</v>
      </c>
      <c r="O245" s="54">
        <f t="shared" si="7"/>
        <v>0</v>
      </c>
      <c r="P245" s="74"/>
      <c r="Q245" s="74"/>
      <c r="R245" s="28"/>
    </row>
    <row r="246" spans="1:18" s="3" customFormat="1" ht="17" hidden="1">
      <c r="A246" s="25"/>
      <c r="B246" s="25"/>
      <c r="C246" s="26" t="s">
        <v>31</v>
      </c>
      <c r="D246" s="27" t="s">
        <v>751</v>
      </c>
      <c r="E246" s="28" t="s">
        <v>752</v>
      </c>
      <c r="F246" s="29" t="s">
        <v>763</v>
      </c>
      <c r="G246" s="214"/>
      <c r="H246" s="74"/>
      <c r="I246" s="214"/>
      <c r="J246" s="87"/>
      <c r="K246" s="88"/>
      <c r="L246" s="53" t="s">
        <v>294</v>
      </c>
      <c r="M246" s="205"/>
      <c r="N246" s="53" t="s">
        <v>102</v>
      </c>
      <c r="O246" s="54">
        <f t="shared" si="7"/>
        <v>0</v>
      </c>
      <c r="P246" s="74"/>
      <c r="Q246" s="74"/>
      <c r="R246" s="28"/>
    </row>
    <row r="247" spans="1:18" s="3" customFormat="1" ht="17" hidden="1">
      <c r="A247" s="25"/>
      <c r="B247" s="25"/>
      <c r="C247" s="26" t="s">
        <v>31</v>
      </c>
      <c r="D247" s="27" t="s">
        <v>751</v>
      </c>
      <c r="E247" s="28" t="s">
        <v>752</v>
      </c>
      <c r="F247" s="29" t="s">
        <v>764</v>
      </c>
      <c r="G247" s="214"/>
      <c r="H247" s="74"/>
      <c r="I247" s="214"/>
      <c r="J247" s="87"/>
      <c r="K247" s="88"/>
      <c r="L247" s="53" t="s">
        <v>294</v>
      </c>
      <c r="M247" s="205"/>
      <c r="N247" s="53" t="s">
        <v>102</v>
      </c>
      <c r="O247" s="54">
        <f t="shared" si="7"/>
        <v>0</v>
      </c>
      <c r="P247" s="74"/>
      <c r="Q247" s="74"/>
      <c r="R247" s="28"/>
    </row>
    <row r="248" spans="1:18" s="3" customFormat="1" ht="17" hidden="1">
      <c r="A248" s="25"/>
      <c r="B248" s="25"/>
      <c r="C248" s="26" t="s">
        <v>31</v>
      </c>
      <c r="D248" s="27" t="s">
        <v>751</v>
      </c>
      <c r="E248" s="28" t="s">
        <v>752</v>
      </c>
      <c r="F248" s="29" t="s">
        <v>765</v>
      </c>
      <c r="G248" s="160"/>
      <c r="H248" s="74"/>
      <c r="I248" s="86"/>
      <c r="J248" s="87"/>
      <c r="K248" s="88"/>
      <c r="L248" s="53" t="s">
        <v>294</v>
      </c>
      <c r="M248" s="205"/>
      <c r="N248" s="53" t="s">
        <v>102</v>
      </c>
      <c r="O248" s="54">
        <f t="shared" si="7"/>
        <v>0</v>
      </c>
      <c r="P248" s="74"/>
      <c r="Q248" s="74"/>
      <c r="R248" s="28"/>
    </row>
    <row r="249" spans="1:18" s="3" customFormat="1" ht="17" hidden="1">
      <c r="A249" s="25"/>
      <c r="B249" s="25"/>
      <c r="C249" s="26" t="s">
        <v>31</v>
      </c>
      <c r="D249" s="27" t="s">
        <v>751</v>
      </c>
      <c r="E249" s="28" t="s">
        <v>752</v>
      </c>
      <c r="F249" s="29" t="s">
        <v>766</v>
      </c>
      <c r="G249" s="160"/>
      <c r="H249" s="74"/>
      <c r="I249" s="86"/>
      <c r="J249" s="87"/>
      <c r="K249" s="88"/>
      <c r="L249" s="53" t="s">
        <v>294</v>
      </c>
      <c r="M249" s="205"/>
      <c r="N249" s="53" t="s">
        <v>102</v>
      </c>
      <c r="O249" s="54">
        <f t="shared" si="7"/>
        <v>0</v>
      </c>
      <c r="P249" s="74"/>
      <c r="Q249" s="74"/>
      <c r="R249" s="28"/>
    </row>
    <row r="250" spans="1:18" s="3" customFormat="1" ht="17" hidden="1">
      <c r="A250" s="25"/>
      <c r="B250" s="25"/>
      <c r="C250" s="26" t="s">
        <v>31</v>
      </c>
      <c r="D250" s="27" t="s">
        <v>751</v>
      </c>
      <c r="E250" s="28" t="s">
        <v>752</v>
      </c>
      <c r="F250" s="29" t="s">
        <v>767</v>
      </c>
      <c r="G250" s="27"/>
      <c r="H250" s="74"/>
      <c r="I250" s="147"/>
      <c r="J250" s="87"/>
      <c r="K250" s="88"/>
      <c r="L250" s="53" t="s">
        <v>294</v>
      </c>
      <c r="M250" s="205"/>
      <c r="N250" s="53" t="s">
        <v>102</v>
      </c>
      <c r="O250" s="54">
        <f t="shared" si="7"/>
        <v>0</v>
      </c>
      <c r="P250" s="74"/>
      <c r="Q250" s="74"/>
      <c r="R250" s="28"/>
    </row>
    <row r="251" spans="1:18" s="3" customFormat="1" ht="17" hidden="1">
      <c r="A251" s="25"/>
      <c r="B251" s="25"/>
      <c r="C251" s="26" t="s">
        <v>31</v>
      </c>
      <c r="D251" s="27" t="s">
        <v>751</v>
      </c>
      <c r="E251" s="28" t="s">
        <v>752</v>
      </c>
      <c r="F251" s="29" t="s">
        <v>768</v>
      </c>
      <c r="G251" s="214"/>
      <c r="H251" s="74"/>
      <c r="I251" s="214"/>
      <c r="J251" s="87"/>
      <c r="K251" s="88"/>
      <c r="L251" s="53" t="s">
        <v>294</v>
      </c>
      <c r="M251" s="205"/>
      <c r="N251" s="53" t="s">
        <v>102</v>
      </c>
      <c r="O251" s="54">
        <f t="shared" si="7"/>
        <v>0</v>
      </c>
      <c r="P251" s="74"/>
      <c r="Q251" s="74"/>
      <c r="R251" s="28"/>
    </row>
    <row r="252" spans="1:18" s="3" customFormat="1" ht="17" hidden="1">
      <c r="A252" s="25"/>
      <c r="B252" s="25"/>
      <c r="C252" s="26" t="s">
        <v>31</v>
      </c>
      <c r="D252" s="27" t="s">
        <v>751</v>
      </c>
      <c r="E252" s="28" t="s">
        <v>752</v>
      </c>
      <c r="F252" s="29" t="s">
        <v>769</v>
      </c>
      <c r="G252" s="160"/>
      <c r="H252" s="74"/>
      <c r="I252" s="86"/>
      <c r="J252" s="87"/>
      <c r="K252" s="88"/>
      <c r="L252" s="53" t="s">
        <v>294</v>
      </c>
      <c r="M252" s="205"/>
      <c r="N252" s="53" t="s">
        <v>102</v>
      </c>
      <c r="O252" s="54">
        <f t="shared" si="7"/>
        <v>0</v>
      </c>
      <c r="P252" s="74"/>
      <c r="Q252" s="74"/>
      <c r="R252" s="28"/>
    </row>
    <row r="253" spans="1:18" s="3" customFormat="1" ht="17" hidden="1">
      <c r="A253" s="25"/>
      <c r="B253" s="25"/>
      <c r="C253" s="26" t="s">
        <v>31</v>
      </c>
      <c r="D253" s="27" t="s">
        <v>751</v>
      </c>
      <c r="E253" s="28" t="s">
        <v>752</v>
      </c>
      <c r="F253" s="29" t="s">
        <v>770</v>
      </c>
      <c r="G253" s="27"/>
      <c r="H253" s="74"/>
      <c r="I253" s="147"/>
      <c r="J253" s="87"/>
      <c r="K253" s="88"/>
      <c r="L253" s="53" t="s">
        <v>294</v>
      </c>
      <c r="M253" s="205"/>
      <c r="N253" s="53" t="s">
        <v>102</v>
      </c>
      <c r="O253" s="54">
        <f t="shared" si="7"/>
        <v>0</v>
      </c>
      <c r="P253" s="74"/>
      <c r="Q253" s="74"/>
      <c r="R253" s="28"/>
    </row>
    <row r="254" spans="1:18" s="3" customFormat="1" ht="17" hidden="1">
      <c r="A254" s="25"/>
      <c r="B254" s="25"/>
      <c r="C254" s="26" t="s">
        <v>31</v>
      </c>
      <c r="D254" s="27" t="s">
        <v>751</v>
      </c>
      <c r="E254" s="28" t="s">
        <v>752</v>
      </c>
      <c r="F254" s="29" t="s">
        <v>771</v>
      </c>
      <c r="G254" s="27"/>
      <c r="H254" s="74"/>
      <c r="I254" s="214"/>
      <c r="J254" s="87"/>
      <c r="K254" s="88"/>
      <c r="L254" s="53" t="s">
        <v>294</v>
      </c>
      <c r="M254" s="205"/>
      <c r="N254" s="53" t="s">
        <v>102</v>
      </c>
      <c r="O254" s="54">
        <f t="shared" si="7"/>
        <v>0</v>
      </c>
      <c r="P254" s="74"/>
      <c r="Q254" s="74"/>
      <c r="R254" s="28"/>
    </row>
    <row r="255" spans="1:18" s="3" customFormat="1" ht="17" hidden="1">
      <c r="A255" s="25"/>
      <c r="B255" s="25"/>
      <c r="C255" s="26" t="s">
        <v>31</v>
      </c>
      <c r="D255" s="27" t="s">
        <v>751</v>
      </c>
      <c r="E255" s="28" t="s">
        <v>752</v>
      </c>
      <c r="F255" s="29" t="s">
        <v>772</v>
      </c>
      <c r="G255" s="27"/>
      <c r="H255" s="74"/>
      <c r="I255" s="214"/>
      <c r="J255" s="87"/>
      <c r="K255" s="88"/>
      <c r="L255" s="53" t="s">
        <v>294</v>
      </c>
      <c r="M255" s="205"/>
      <c r="N255" s="53" t="s">
        <v>102</v>
      </c>
      <c r="O255" s="54">
        <f t="shared" si="7"/>
        <v>0</v>
      </c>
      <c r="P255" s="74"/>
      <c r="Q255" s="74"/>
      <c r="R255" s="28"/>
    </row>
    <row r="256" spans="1:18" s="3" customFormat="1" ht="17" hidden="1">
      <c r="A256" s="25"/>
      <c r="B256" s="25"/>
      <c r="C256" s="26" t="s">
        <v>31</v>
      </c>
      <c r="D256" s="27" t="s">
        <v>751</v>
      </c>
      <c r="E256" s="28" t="s">
        <v>752</v>
      </c>
      <c r="F256" s="29" t="s">
        <v>773</v>
      </c>
      <c r="G256" s="27"/>
      <c r="H256" s="74"/>
      <c r="I256" s="27"/>
      <c r="J256" s="87"/>
      <c r="K256" s="88"/>
      <c r="L256" s="53" t="s">
        <v>294</v>
      </c>
      <c r="M256" s="205"/>
      <c r="N256" s="53" t="s">
        <v>102</v>
      </c>
      <c r="O256" s="54">
        <f t="shared" si="7"/>
        <v>0</v>
      </c>
      <c r="P256" s="74"/>
      <c r="Q256" s="74"/>
      <c r="R256" s="28"/>
    </row>
    <row r="257" spans="1:18" s="3" customFormat="1" ht="17" hidden="1">
      <c r="A257" s="25"/>
      <c r="B257" s="25"/>
      <c r="C257" s="26" t="s">
        <v>31</v>
      </c>
      <c r="D257" s="27" t="s">
        <v>751</v>
      </c>
      <c r="E257" s="28" t="s">
        <v>752</v>
      </c>
      <c r="F257" s="29" t="s">
        <v>774</v>
      </c>
      <c r="G257" s="27"/>
      <c r="H257" s="74"/>
      <c r="I257" s="214"/>
      <c r="J257" s="87"/>
      <c r="K257" s="88"/>
      <c r="L257" s="53" t="s">
        <v>294</v>
      </c>
      <c r="M257" s="205"/>
      <c r="N257" s="53" t="s">
        <v>102</v>
      </c>
      <c r="O257" s="54">
        <f t="shared" si="7"/>
        <v>0</v>
      </c>
      <c r="P257" s="74"/>
      <c r="Q257" s="74"/>
      <c r="R257" s="28"/>
    </row>
    <row r="258" spans="1:18" s="3" customFormat="1" ht="17" hidden="1">
      <c r="A258" s="25"/>
      <c r="B258" s="25"/>
      <c r="C258" s="26" t="s">
        <v>31</v>
      </c>
      <c r="D258" s="27" t="s">
        <v>751</v>
      </c>
      <c r="E258" s="28" t="s">
        <v>752</v>
      </c>
      <c r="F258" s="29" t="s">
        <v>775</v>
      </c>
      <c r="G258" s="27"/>
      <c r="H258" s="74"/>
      <c r="I258" s="216"/>
      <c r="J258" s="87"/>
      <c r="K258" s="88"/>
      <c r="L258" s="53" t="s">
        <v>294</v>
      </c>
      <c r="M258" s="205"/>
      <c r="N258" s="53" t="s">
        <v>102</v>
      </c>
      <c r="O258" s="54">
        <f t="shared" si="7"/>
        <v>0</v>
      </c>
      <c r="P258" s="74"/>
      <c r="Q258" s="74"/>
      <c r="R258" s="28"/>
    </row>
    <row r="259" spans="1:18" s="3" customFormat="1" ht="17" hidden="1">
      <c r="A259" s="25"/>
      <c r="B259" s="25"/>
      <c r="C259" s="26" t="s">
        <v>31</v>
      </c>
      <c r="D259" s="27" t="s">
        <v>751</v>
      </c>
      <c r="E259" s="28" t="s">
        <v>752</v>
      </c>
      <c r="F259" s="29" t="s">
        <v>776</v>
      </c>
      <c r="G259" s="160"/>
      <c r="H259" s="74"/>
      <c r="I259" s="86"/>
      <c r="J259" s="87"/>
      <c r="K259" s="88"/>
      <c r="L259" s="53" t="s">
        <v>294</v>
      </c>
      <c r="M259" s="205"/>
      <c r="N259" s="53" t="s">
        <v>102</v>
      </c>
      <c r="O259" s="54">
        <f t="shared" si="7"/>
        <v>0</v>
      </c>
      <c r="P259" s="74"/>
      <c r="Q259" s="74"/>
      <c r="R259" s="28"/>
    </row>
    <row r="260" spans="1:18" s="3" customFormat="1" ht="17" hidden="1">
      <c r="A260" s="25"/>
      <c r="B260" s="25"/>
      <c r="C260" s="26" t="s">
        <v>31</v>
      </c>
      <c r="D260" s="27" t="s">
        <v>751</v>
      </c>
      <c r="E260" s="28" t="s">
        <v>752</v>
      </c>
      <c r="F260" s="29" t="s">
        <v>777</v>
      </c>
      <c r="G260" s="27"/>
      <c r="H260" s="74"/>
      <c r="I260" s="147"/>
      <c r="J260" s="87"/>
      <c r="K260" s="88"/>
      <c r="L260" s="53" t="s">
        <v>294</v>
      </c>
      <c r="M260" s="205"/>
      <c r="N260" s="53" t="s">
        <v>102</v>
      </c>
      <c r="O260" s="54">
        <f t="shared" si="7"/>
        <v>0</v>
      </c>
      <c r="P260" s="74"/>
      <c r="Q260" s="74"/>
      <c r="R260" s="28"/>
    </row>
    <row r="261" spans="1:18" s="3" customFormat="1" ht="17" hidden="1">
      <c r="A261" s="25"/>
      <c r="B261" s="25"/>
      <c r="C261" s="26" t="s">
        <v>31</v>
      </c>
      <c r="D261" s="27" t="s">
        <v>751</v>
      </c>
      <c r="E261" s="28" t="s">
        <v>752</v>
      </c>
      <c r="F261" s="29" t="s">
        <v>778</v>
      </c>
      <c r="G261" s="27"/>
      <c r="H261" s="74"/>
      <c r="I261" s="147"/>
      <c r="J261" s="87"/>
      <c r="K261" s="88"/>
      <c r="L261" s="53" t="s">
        <v>294</v>
      </c>
      <c r="M261" s="205"/>
      <c r="N261" s="53" t="s">
        <v>102</v>
      </c>
      <c r="O261" s="54">
        <f t="shared" si="7"/>
        <v>0</v>
      </c>
      <c r="P261" s="74"/>
      <c r="Q261" s="74"/>
      <c r="R261" s="28"/>
    </row>
    <row r="262" spans="1:18" s="3" customFormat="1" ht="17" hidden="1">
      <c r="A262" s="25"/>
      <c r="B262" s="25"/>
      <c r="C262" s="26" t="s">
        <v>31</v>
      </c>
      <c r="D262" s="27" t="s">
        <v>751</v>
      </c>
      <c r="E262" s="28" t="s">
        <v>752</v>
      </c>
      <c r="F262" s="29" t="s">
        <v>779</v>
      </c>
      <c r="G262" s="27"/>
      <c r="H262" s="74"/>
      <c r="I262" s="27"/>
      <c r="J262" s="87"/>
      <c r="K262" s="88"/>
      <c r="L262" s="53" t="s">
        <v>294</v>
      </c>
      <c r="M262" s="205"/>
      <c r="N262" s="53" t="s">
        <v>102</v>
      </c>
      <c r="O262" s="54">
        <f t="shared" si="7"/>
        <v>0</v>
      </c>
      <c r="P262" s="74"/>
      <c r="Q262" s="74"/>
      <c r="R262" s="28"/>
    </row>
    <row r="263" spans="1:18" s="3" customFormat="1" ht="17" hidden="1">
      <c r="A263" s="25"/>
      <c r="B263" s="25"/>
      <c r="C263" s="26" t="s">
        <v>31</v>
      </c>
      <c r="D263" s="27" t="s">
        <v>751</v>
      </c>
      <c r="E263" s="28" t="s">
        <v>752</v>
      </c>
      <c r="F263" s="29" t="s">
        <v>780</v>
      </c>
      <c r="G263" s="160"/>
      <c r="H263" s="74"/>
      <c r="I263" s="86"/>
      <c r="J263" s="87"/>
      <c r="K263" s="88"/>
      <c r="L263" s="53" t="s">
        <v>294</v>
      </c>
      <c r="M263" s="205"/>
      <c r="N263" s="53" t="s">
        <v>102</v>
      </c>
      <c r="O263" s="54">
        <f t="shared" si="7"/>
        <v>0</v>
      </c>
      <c r="P263" s="74"/>
      <c r="Q263" s="74"/>
      <c r="R263" s="28"/>
    </row>
    <row r="264" spans="1:18" s="3" customFormat="1" ht="17" hidden="1">
      <c r="A264" s="25"/>
      <c r="B264" s="25"/>
      <c r="C264" s="26" t="s">
        <v>31</v>
      </c>
      <c r="D264" s="27" t="s">
        <v>751</v>
      </c>
      <c r="E264" s="28" t="s">
        <v>752</v>
      </c>
      <c r="F264" s="29" t="s">
        <v>781</v>
      </c>
      <c r="G264" s="160"/>
      <c r="H264" s="74"/>
      <c r="I264" s="86"/>
      <c r="J264" s="87"/>
      <c r="K264" s="88"/>
      <c r="L264" s="53" t="s">
        <v>294</v>
      </c>
      <c r="M264" s="205"/>
      <c r="N264" s="53" t="s">
        <v>102</v>
      </c>
      <c r="O264" s="54">
        <f t="shared" si="7"/>
        <v>0</v>
      </c>
      <c r="P264" s="74"/>
      <c r="Q264" s="74"/>
      <c r="R264" s="28"/>
    </row>
    <row r="265" spans="1:18" s="3" customFormat="1" ht="17" hidden="1">
      <c r="A265" s="25"/>
      <c r="B265" s="25"/>
      <c r="C265" s="26" t="s">
        <v>31</v>
      </c>
      <c r="D265" s="27" t="s">
        <v>751</v>
      </c>
      <c r="E265" s="28" t="s">
        <v>752</v>
      </c>
      <c r="F265" s="29" t="s">
        <v>782</v>
      </c>
      <c r="G265" s="160"/>
      <c r="H265" s="74"/>
      <c r="I265" s="86"/>
      <c r="J265" s="87"/>
      <c r="K265" s="88"/>
      <c r="L265" s="53" t="s">
        <v>294</v>
      </c>
      <c r="M265" s="205"/>
      <c r="N265" s="53" t="s">
        <v>102</v>
      </c>
      <c r="O265" s="54">
        <f t="shared" ref="O265" si="8">IF(M265=0,K265*J265,M265*K265*J265)</f>
        <v>0</v>
      </c>
      <c r="P265" s="74"/>
      <c r="Q265" s="74"/>
      <c r="R265" s="28"/>
    </row>
    <row r="266" spans="1:18" s="3" customFormat="1" ht="17" hidden="1">
      <c r="A266" s="25"/>
      <c r="B266" s="25"/>
      <c r="C266" s="26" t="s">
        <v>31</v>
      </c>
      <c r="D266" s="27" t="s">
        <v>751</v>
      </c>
      <c r="E266" s="28" t="s">
        <v>752</v>
      </c>
      <c r="F266" s="29" t="s">
        <v>783</v>
      </c>
      <c r="G266" s="27"/>
      <c r="H266" s="74"/>
      <c r="I266" s="147"/>
      <c r="J266" s="87"/>
      <c r="K266" s="88"/>
      <c r="L266" s="53" t="s">
        <v>294</v>
      </c>
      <c r="M266" s="205"/>
      <c r="N266" s="53" t="s">
        <v>102</v>
      </c>
      <c r="O266" s="54">
        <f t="shared" si="7"/>
        <v>0</v>
      </c>
      <c r="P266" s="74"/>
      <c r="Q266" s="74"/>
      <c r="R266" s="28"/>
    </row>
    <row r="267" spans="1:18" s="3" customFormat="1" ht="17" hidden="1">
      <c r="A267" s="25"/>
      <c r="B267" s="25"/>
      <c r="C267" s="26" t="s">
        <v>31</v>
      </c>
      <c r="D267" s="27" t="s">
        <v>751</v>
      </c>
      <c r="E267" s="28" t="s">
        <v>752</v>
      </c>
      <c r="F267" s="29" t="s">
        <v>784</v>
      </c>
      <c r="G267" s="160"/>
      <c r="H267" s="74"/>
      <c r="I267" s="86"/>
      <c r="J267" s="87"/>
      <c r="K267" s="88"/>
      <c r="L267" s="53" t="s">
        <v>294</v>
      </c>
      <c r="M267" s="205"/>
      <c r="N267" s="53" t="s">
        <v>102</v>
      </c>
      <c r="O267" s="54">
        <f t="shared" si="7"/>
        <v>0</v>
      </c>
      <c r="P267" s="74"/>
      <c r="Q267" s="74"/>
      <c r="R267" s="28"/>
    </row>
    <row r="268" spans="1:18" s="3" customFormat="1" ht="17" hidden="1">
      <c r="A268" s="25"/>
      <c r="B268" s="25"/>
      <c r="C268" s="26" t="s">
        <v>31</v>
      </c>
      <c r="D268" s="27" t="s">
        <v>751</v>
      </c>
      <c r="E268" s="28" t="s">
        <v>752</v>
      </c>
      <c r="F268" s="29" t="s">
        <v>785</v>
      </c>
      <c r="G268" s="160"/>
      <c r="H268" s="74"/>
      <c r="I268" s="86"/>
      <c r="J268" s="87"/>
      <c r="K268" s="88"/>
      <c r="L268" s="53" t="s">
        <v>294</v>
      </c>
      <c r="M268" s="205"/>
      <c r="N268" s="53" t="s">
        <v>102</v>
      </c>
      <c r="O268" s="54">
        <f t="shared" si="7"/>
        <v>0</v>
      </c>
      <c r="P268" s="74"/>
      <c r="Q268" s="74"/>
      <c r="R268" s="28"/>
    </row>
    <row r="269" spans="1:18" s="3" customFormat="1" ht="17" hidden="1">
      <c r="A269" s="25"/>
      <c r="B269" s="25"/>
      <c r="C269" s="26" t="s">
        <v>31</v>
      </c>
      <c r="D269" s="27" t="s">
        <v>751</v>
      </c>
      <c r="E269" s="28" t="s">
        <v>752</v>
      </c>
      <c r="F269" s="29" t="s">
        <v>786</v>
      </c>
      <c r="G269" s="160"/>
      <c r="H269" s="74"/>
      <c r="I269" s="86"/>
      <c r="J269" s="87"/>
      <c r="K269" s="88"/>
      <c r="L269" s="53" t="s">
        <v>294</v>
      </c>
      <c r="M269" s="205"/>
      <c r="N269" s="53" t="s">
        <v>102</v>
      </c>
      <c r="O269" s="54">
        <f t="shared" si="7"/>
        <v>0</v>
      </c>
      <c r="P269" s="74"/>
      <c r="Q269" s="74"/>
      <c r="R269" s="28"/>
    </row>
    <row r="270" spans="1:18" s="3" customFormat="1" ht="17" hidden="1">
      <c r="A270" s="25"/>
      <c r="B270" s="25"/>
      <c r="C270" s="26" t="s">
        <v>31</v>
      </c>
      <c r="D270" s="27" t="s">
        <v>751</v>
      </c>
      <c r="E270" s="28" t="s">
        <v>752</v>
      </c>
      <c r="F270" s="29" t="s">
        <v>787</v>
      </c>
      <c r="G270" s="160"/>
      <c r="H270" s="74"/>
      <c r="I270" s="86"/>
      <c r="J270" s="87"/>
      <c r="K270" s="88"/>
      <c r="L270" s="53" t="s">
        <v>294</v>
      </c>
      <c r="M270" s="205"/>
      <c r="N270" s="53" t="s">
        <v>102</v>
      </c>
      <c r="O270" s="54">
        <f t="shared" si="7"/>
        <v>0</v>
      </c>
      <c r="P270" s="74"/>
      <c r="Q270" s="74"/>
      <c r="R270" s="28"/>
    </row>
    <row r="271" spans="1:18" s="3" customFormat="1" ht="17" hidden="1">
      <c r="A271" s="25"/>
      <c r="B271" s="25"/>
      <c r="C271" s="26" t="s">
        <v>31</v>
      </c>
      <c r="D271" s="27" t="s">
        <v>751</v>
      </c>
      <c r="E271" s="28" t="s">
        <v>752</v>
      </c>
      <c r="F271" s="29" t="s">
        <v>788</v>
      </c>
      <c r="G271" s="160"/>
      <c r="H271" s="74"/>
      <c r="I271" s="86"/>
      <c r="J271" s="87"/>
      <c r="K271" s="88"/>
      <c r="L271" s="53" t="s">
        <v>294</v>
      </c>
      <c r="M271" s="205"/>
      <c r="N271" s="53" t="s">
        <v>102</v>
      </c>
      <c r="O271" s="54">
        <f t="shared" si="7"/>
        <v>0</v>
      </c>
      <c r="P271" s="74"/>
      <c r="Q271" s="74"/>
      <c r="R271" s="28"/>
    </row>
    <row r="272" spans="1:18" s="3" customFormat="1" ht="17" hidden="1">
      <c r="A272" s="25"/>
      <c r="B272" s="25"/>
      <c r="C272" s="26" t="s">
        <v>31</v>
      </c>
      <c r="D272" s="27" t="s">
        <v>751</v>
      </c>
      <c r="E272" s="28" t="s">
        <v>752</v>
      </c>
      <c r="F272" s="29" t="s">
        <v>789</v>
      </c>
      <c r="G272" s="160"/>
      <c r="H272" s="74"/>
      <c r="I272" s="86"/>
      <c r="J272" s="87"/>
      <c r="K272" s="88"/>
      <c r="L272" s="53" t="s">
        <v>294</v>
      </c>
      <c r="M272" s="205"/>
      <c r="N272" s="53" t="s">
        <v>102</v>
      </c>
      <c r="O272" s="54">
        <f t="shared" si="7"/>
        <v>0</v>
      </c>
      <c r="P272" s="74"/>
      <c r="Q272" s="74"/>
      <c r="R272" s="28"/>
    </row>
    <row r="273" spans="1:18" s="3" customFormat="1" ht="17" hidden="1">
      <c r="A273" s="25"/>
      <c r="B273" s="25"/>
      <c r="C273" s="26" t="s">
        <v>31</v>
      </c>
      <c r="D273" s="27" t="s">
        <v>751</v>
      </c>
      <c r="E273" s="28" t="s">
        <v>752</v>
      </c>
      <c r="F273" s="29" t="s">
        <v>790</v>
      </c>
      <c r="G273" s="160"/>
      <c r="H273" s="74"/>
      <c r="I273" s="86"/>
      <c r="J273" s="87"/>
      <c r="K273" s="88"/>
      <c r="L273" s="53" t="s">
        <v>294</v>
      </c>
      <c r="M273" s="205"/>
      <c r="N273" s="53" t="s">
        <v>102</v>
      </c>
      <c r="O273" s="54">
        <f t="shared" si="7"/>
        <v>0</v>
      </c>
      <c r="P273" s="74"/>
      <c r="Q273" s="74"/>
      <c r="R273" s="28"/>
    </row>
    <row r="274" spans="1:18" s="3" customFormat="1" ht="17" hidden="1">
      <c r="A274" s="25"/>
      <c r="B274" s="25"/>
      <c r="C274" s="26" t="s">
        <v>31</v>
      </c>
      <c r="D274" s="27" t="s">
        <v>751</v>
      </c>
      <c r="E274" s="28" t="s">
        <v>752</v>
      </c>
      <c r="F274" s="29" t="s">
        <v>791</v>
      </c>
      <c r="G274" s="160"/>
      <c r="H274" s="74"/>
      <c r="I274" s="86"/>
      <c r="J274" s="87"/>
      <c r="K274" s="88"/>
      <c r="L274" s="53" t="s">
        <v>294</v>
      </c>
      <c r="M274" s="205"/>
      <c r="N274" s="53" t="s">
        <v>102</v>
      </c>
      <c r="O274" s="54">
        <f t="shared" si="7"/>
        <v>0</v>
      </c>
      <c r="P274" s="74"/>
      <c r="Q274" s="74"/>
      <c r="R274" s="28"/>
    </row>
    <row r="275" spans="1:18" s="3" customFormat="1" ht="17" hidden="1">
      <c r="A275" s="25"/>
      <c r="B275" s="25"/>
      <c r="C275" s="26" t="s">
        <v>31</v>
      </c>
      <c r="D275" s="27" t="s">
        <v>751</v>
      </c>
      <c r="E275" s="28" t="s">
        <v>752</v>
      </c>
      <c r="F275" s="29" t="s">
        <v>792</v>
      </c>
      <c r="G275" s="160"/>
      <c r="H275" s="74"/>
      <c r="I275" s="86"/>
      <c r="J275" s="87"/>
      <c r="K275" s="88"/>
      <c r="L275" s="53" t="s">
        <v>294</v>
      </c>
      <c r="M275" s="205"/>
      <c r="N275" s="53" t="s">
        <v>102</v>
      </c>
      <c r="O275" s="54">
        <f t="shared" si="7"/>
        <v>0</v>
      </c>
      <c r="P275" s="74"/>
      <c r="Q275" s="74"/>
      <c r="R275" s="28"/>
    </row>
    <row r="276" spans="1:18" s="3" customFormat="1" ht="17" hidden="1">
      <c r="A276" s="25"/>
      <c r="B276" s="25"/>
      <c r="C276" s="26" t="s">
        <v>31</v>
      </c>
      <c r="D276" s="27" t="s">
        <v>751</v>
      </c>
      <c r="E276" s="28" t="s">
        <v>752</v>
      </c>
      <c r="F276" s="29" t="s">
        <v>793</v>
      </c>
      <c r="G276" s="160"/>
      <c r="H276" s="74"/>
      <c r="I276" s="86"/>
      <c r="J276" s="87"/>
      <c r="K276" s="88"/>
      <c r="L276" s="53" t="s">
        <v>294</v>
      </c>
      <c r="M276" s="205"/>
      <c r="N276" s="53" t="s">
        <v>102</v>
      </c>
      <c r="O276" s="54">
        <f t="shared" si="7"/>
        <v>0</v>
      </c>
      <c r="P276" s="74"/>
      <c r="Q276" s="74"/>
      <c r="R276" s="28"/>
    </row>
    <row r="277" spans="1:18" s="3" customFormat="1" ht="17" hidden="1">
      <c r="A277" s="25"/>
      <c r="B277" s="25"/>
      <c r="C277" s="26" t="s">
        <v>31</v>
      </c>
      <c r="D277" s="27" t="s">
        <v>751</v>
      </c>
      <c r="E277" s="28" t="s">
        <v>752</v>
      </c>
      <c r="F277" s="29" t="s">
        <v>794</v>
      </c>
      <c r="G277" s="160"/>
      <c r="H277" s="74"/>
      <c r="I277" s="86"/>
      <c r="J277" s="87"/>
      <c r="K277" s="88"/>
      <c r="L277" s="53" t="s">
        <v>294</v>
      </c>
      <c r="M277" s="205"/>
      <c r="N277" s="53" t="s">
        <v>102</v>
      </c>
      <c r="O277" s="54">
        <f t="shared" si="7"/>
        <v>0</v>
      </c>
      <c r="P277" s="74"/>
      <c r="Q277" s="74"/>
      <c r="R277" s="28"/>
    </row>
    <row r="278" spans="1:18" s="3" customFormat="1" ht="17" hidden="1">
      <c r="A278" s="25"/>
      <c r="B278" s="25"/>
      <c r="C278" s="26" t="s">
        <v>31</v>
      </c>
      <c r="D278" s="27" t="s">
        <v>751</v>
      </c>
      <c r="E278" s="28" t="s">
        <v>752</v>
      </c>
      <c r="F278" s="29" t="s">
        <v>795</v>
      </c>
      <c r="G278" s="160"/>
      <c r="H278" s="74"/>
      <c r="I278" s="86"/>
      <c r="J278" s="87"/>
      <c r="K278" s="88"/>
      <c r="L278" s="53" t="s">
        <v>294</v>
      </c>
      <c r="M278" s="205"/>
      <c r="N278" s="53" t="s">
        <v>102</v>
      </c>
      <c r="O278" s="54">
        <f t="shared" si="7"/>
        <v>0</v>
      </c>
      <c r="P278" s="74"/>
      <c r="Q278" s="74"/>
      <c r="R278" s="28"/>
    </row>
    <row r="279" spans="1:18" ht="17" hidden="1">
      <c r="A279" s="18"/>
      <c r="B279" s="18"/>
      <c r="C279" s="19" t="s">
        <v>31</v>
      </c>
      <c r="D279" s="24" t="s">
        <v>751</v>
      </c>
      <c r="E279" s="20" t="s">
        <v>752</v>
      </c>
      <c r="F279" s="21" t="s">
        <v>796</v>
      </c>
      <c r="G279" s="160"/>
      <c r="H279" s="22"/>
      <c r="I279" s="44"/>
      <c r="J279" s="45"/>
      <c r="K279" s="46"/>
      <c r="L279" s="47" t="s">
        <v>294</v>
      </c>
      <c r="M279" s="75"/>
      <c r="N279" s="47" t="s">
        <v>102</v>
      </c>
      <c r="O279" s="50">
        <f t="shared" si="7"/>
        <v>0</v>
      </c>
      <c r="P279" s="22"/>
      <c r="Q279" s="22"/>
      <c r="R279" s="20"/>
    </row>
    <row r="280" spans="1:18" ht="17" hidden="1">
      <c r="A280" s="18"/>
      <c r="B280" s="18"/>
      <c r="C280" s="19" t="s">
        <v>31</v>
      </c>
      <c r="D280" s="24" t="s">
        <v>751</v>
      </c>
      <c r="E280" s="20" t="s">
        <v>752</v>
      </c>
      <c r="F280" s="21" t="s">
        <v>797</v>
      </c>
      <c r="G280" s="160"/>
      <c r="H280" s="22"/>
      <c r="I280" s="44"/>
      <c r="J280" s="45"/>
      <c r="K280" s="46"/>
      <c r="L280" s="47" t="s">
        <v>294</v>
      </c>
      <c r="M280" s="75"/>
      <c r="N280" s="47" t="s">
        <v>102</v>
      </c>
      <c r="O280" s="50">
        <f t="shared" si="7"/>
        <v>0</v>
      </c>
      <c r="P280" s="22"/>
      <c r="Q280" s="22"/>
      <c r="R280" s="20"/>
    </row>
    <row r="281" spans="1:18" ht="17" hidden="1">
      <c r="A281" s="18"/>
      <c r="B281" s="18"/>
      <c r="C281" s="19" t="s">
        <v>31</v>
      </c>
      <c r="D281" s="24" t="s">
        <v>751</v>
      </c>
      <c r="E281" s="20" t="s">
        <v>752</v>
      </c>
      <c r="F281" s="21" t="s">
        <v>798</v>
      </c>
      <c r="G281" s="160"/>
      <c r="H281" s="22"/>
      <c r="I281" s="44"/>
      <c r="J281" s="45"/>
      <c r="K281" s="46"/>
      <c r="L281" s="47" t="s">
        <v>294</v>
      </c>
      <c r="M281" s="75"/>
      <c r="N281" s="47" t="s">
        <v>102</v>
      </c>
      <c r="O281" s="50">
        <f t="shared" si="7"/>
        <v>0</v>
      </c>
      <c r="P281" s="22"/>
      <c r="Q281" s="22"/>
      <c r="R281" s="20"/>
    </row>
    <row r="282" spans="1:18" ht="17" hidden="1">
      <c r="A282" s="18"/>
      <c r="B282" s="18"/>
      <c r="C282" s="19" t="s">
        <v>31</v>
      </c>
      <c r="D282" s="24" t="s">
        <v>751</v>
      </c>
      <c r="E282" s="20" t="s">
        <v>752</v>
      </c>
      <c r="F282" s="21" t="s">
        <v>799</v>
      </c>
      <c r="G282" s="160"/>
      <c r="H282" s="22"/>
      <c r="I282" s="44"/>
      <c r="J282" s="45"/>
      <c r="K282" s="46"/>
      <c r="L282" s="47" t="s">
        <v>294</v>
      </c>
      <c r="M282" s="75"/>
      <c r="N282" s="47" t="s">
        <v>102</v>
      </c>
      <c r="O282" s="50">
        <f t="shared" si="7"/>
        <v>0</v>
      </c>
      <c r="P282" s="22"/>
      <c r="Q282" s="22"/>
      <c r="R282" s="20"/>
    </row>
    <row r="283" spans="1:18" ht="17" hidden="1">
      <c r="A283" s="18"/>
      <c r="B283" s="18"/>
      <c r="C283" s="19" t="s">
        <v>31</v>
      </c>
      <c r="D283" s="24" t="s">
        <v>751</v>
      </c>
      <c r="E283" s="20" t="s">
        <v>752</v>
      </c>
      <c r="F283" s="21" t="s">
        <v>800</v>
      </c>
      <c r="G283" s="160"/>
      <c r="H283" s="22"/>
      <c r="I283" s="44"/>
      <c r="J283" s="45"/>
      <c r="K283" s="46"/>
      <c r="L283" s="47" t="s">
        <v>294</v>
      </c>
      <c r="M283" s="75"/>
      <c r="N283" s="47" t="s">
        <v>102</v>
      </c>
      <c r="O283" s="50">
        <f t="shared" si="7"/>
        <v>0</v>
      </c>
      <c r="P283" s="22"/>
      <c r="Q283" s="22"/>
      <c r="R283" s="20"/>
    </row>
    <row r="284" spans="1:18" ht="17" hidden="1">
      <c r="A284" s="18"/>
      <c r="B284" s="18"/>
      <c r="C284" s="19" t="s">
        <v>31</v>
      </c>
      <c r="D284" s="24" t="s">
        <v>751</v>
      </c>
      <c r="E284" s="20" t="s">
        <v>752</v>
      </c>
      <c r="F284" s="21" t="s">
        <v>801</v>
      </c>
      <c r="G284" s="160"/>
      <c r="H284" s="22"/>
      <c r="I284" s="44"/>
      <c r="J284" s="45"/>
      <c r="K284" s="46"/>
      <c r="L284" s="47" t="s">
        <v>294</v>
      </c>
      <c r="M284" s="75"/>
      <c r="N284" s="47" t="s">
        <v>102</v>
      </c>
      <c r="O284" s="50">
        <f t="shared" si="7"/>
        <v>0</v>
      </c>
      <c r="P284" s="22"/>
      <c r="Q284" s="22"/>
      <c r="R284" s="20"/>
    </row>
    <row r="285" spans="1:18" ht="17" hidden="1">
      <c r="A285" s="18"/>
      <c r="B285" s="18"/>
      <c r="C285" s="19" t="s">
        <v>31</v>
      </c>
      <c r="D285" s="24" t="s">
        <v>751</v>
      </c>
      <c r="E285" s="20" t="s">
        <v>752</v>
      </c>
      <c r="F285" s="21" t="s">
        <v>802</v>
      </c>
      <c r="G285" s="160"/>
      <c r="H285" s="22"/>
      <c r="I285" s="44"/>
      <c r="J285" s="45"/>
      <c r="K285" s="46"/>
      <c r="L285" s="47" t="s">
        <v>294</v>
      </c>
      <c r="M285" s="75"/>
      <c r="N285" s="47" t="s">
        <v>102</v>
      </c>
      <c r="O285" s="50">
        <f t="shared" si="7"/>
        <v>0</v>
      </c>
      <c r="P285" s="22"/>
      <c r="Q285" s="22"/>
      <c r="R285" s="20"/>
    </row>
    <row r="286" spans="1:18" ht="17" hidden="1">
      <c r="A286" s="18"/>
      <c r="B286" s="18"/>
      <c r="C286" s="19" t="s">
        <v>31</v>
      </c>
      <c r="D286" s="24" t="s">
        <v>751</v>
      </c>
      <c r="E286" s="20" t="s">
        <v>752</v>
      </c>
      <c r="F286" s="21" t="s">
        <v>803</v>
      </c>
      <c r="G286" s="160"/>
      <c r="H286" s="22"/>
      <c r="I286" s="44"/>
      <c r="J286" s="45"/>
      <c r="K286" s="46"/>
      <c r="L286" s="47" t="s">
        <v>294</v>
      </c>
      <c r="M286" s="75"/>
      <c r="N286" s="47" t="s">
        <v>102</v>
      </c>
      <c r="O286" s="50">
        <f t="shared" si="7"/>
        <v>0</v>
      </c>
      <c r="P286" s="22"/>
      <c r="Q286" s="22"/>
      <c r="R286" s="20"/>
    </row>
    <row r="287" spans="1:18" s="3" customFormat="1" ht="17" hidden="1">
      <c r="A287" s="25"/>
      <c r="B287" s="25"/>
      <c r="C287" s="26" t="s">
        <v>31</v>
      </c>
      <c r="D287" s="27" t="s">
        <v>751</v>
      </c>
      <c r="E287" s="28" t="s">
        <v>752</v>
      </c>
      <c r="F287" s="216" t="s">
        <v>804</v>
      </c>
      <c r="G287" s="216"/>
      <c r="H287" s="74"/>
      <c r="I287" s="86"/>
      <c r="J287" s="87"/>
      <c r="K287" s="88"/>
      <c r="L287" s="53" t="s">
        <v>294</v>
      </c>
      <c r="M287" s="205"/>
      <c r="N287" s="53" t="s">
        <v>102</v>
      </c>
      <c r="O287" s="54">
        <f t="shared" si="7"/>
        <v>0</v>
      </c>
      <c r="P287" s="74"/>
      <c r="Q287" s="74"/>
      <c r="R287" s="28"/>
    </row>
    <row r="288" spans="1:18" s="3" customFormat="1" ht="17" hidden="1">
      <c r="A288" s="25"/>
      <c r="B288" s="25"/>
      <c r="C288" s="26" t="s">
        <v>31</v>
      </c>
      <c r="D288" s="27" t="s">
        <v>751</v>
      </c>
      <c r="E288" s="28" t="s">
        <v>752</v>
      </c>
      <c r="F288" s="216" t="s">
        <v>805</v>
      </c>
      <c r="G288" s="216"/>
      <c r="H288" s="74"/>
      <c r="I288" s="86"/>
      <c r="J288" s="87"/>
      <c r="K288" s="88"/>
      <c r="L288" s="53" t="s">
        <v>294</v>
      </c>
      <c r="M288" s="205"/>
      <c r="N288" s="53" t="s">
        <v>102</v>
      </c>
      <c r="O288" s="54">
        <f t="shared" si="7"/>
        <v>0</v>
      </c>
      <c r="P288" s="74"/>
      <c r="Q288" s="74"/>
      <c r="R288" s="28"/>
    </row>
    <row r="289" spans="1:18" s="3" customFormat="1" ht="17" hidden="1">
      <c r="A289" s="25"/>
      <c r="B289" s="25"/>
      <c r="C289" s="26" t="s">
        <v>31</v>
      </c>
      <c r="D289" s="27" t="s">
        <v>751</v>
      </c>
      <c r="E289" s="28" t="s">
        <v>752</v>
      </c>
      <c r="F289" s="216" t="s">
        <v>806</v>
      </c>
      <c r="G289" s="216"/>
      <c r="H289" s="74"/>
      <c r="I289" s="86"/>
      <c r="J289" s="87"/>
      <c r="K289" s="88"/>
      <c r="L289" s="53" t="s">
        <v>294</v>
      </c>
      <c r="M289" s="205"/>
      <c r="N289" s="53" t="s">
        <v>102</v>
      </c>
      <c r="O289" s="54">
        <f t="shared" ref="O289:O353" si="9">IF(M289=0,K289*J289,M289*K289*J289)</f>
        <v>0</v>
      </c>
      <c r="P289" s="74"/>
      <c r="Q289" s="74"/>
      <c r="R289" s="28"/>
    </row>
    <row r="290" spans="1:18" s="3" customFormat="1" ht="17" hidden="1">
      <c r="A290" s="25"/>
      <c r="B290" s="25"/>
      <c r="C290" s="26" t="s">
        <v>31</v>
      </c>
      <c r="D290" s="27" t="s">
        <v>751</v>
      </c>
      <c r="E290" s="28" t="s">
        <v>752</v>
      </c>
      <c r="F290" s="216" t="s">
        <v>807</v>
      </c>
      <c r="G290" s="216"/>
      <c r="H290" s="74"/>
      <c r="I290" s="86"/>
      <c r="J290" s="87"/>
      <c r="K290" s="88"/>
      <c r="L290" s="53" t="s">
        <v>294</v>
      </c>
      <c r="M290" s="205"/>
      <c r="N290" s="53" t="s">
        <v>102</v>
      </c>
      <c r="O290" s="54">
        <f t="shared" si="9"/>
        <v>0</v>
      </c>
      <c r="P290" s="74"/>
      <c r="Q290" s="74"/>
      <c r="R290" s="28"/>
    </row>
    <row r="291" spans="1:18" s="3" customFormat="1" ht="17" hidden="1">
      <c r="A291" s="25"/>
      <c r="B291" s="25"/>
      <c r="C291" s="26" t="s">
        <v>31</v>
      </c>
      <c r="D291" s="27" t="s">
        <v>751</v>
      </c>
      <c r="E291" s="28" t="s">
        <v>752</v>
      </c>
      <c r="F291" s="216" t="s">
        <v>808</v>
      </c>
      <c r="G291" s="216"/>
      <c r="H291" s="74"/>
      <c r="I291" s="86"/>
      <c r="J291" s="87"/>
      <c r="K291" s="88"/>
      <c r="L291" s="53" t="s">
        <v>294</v>
      </c>
      <c r="M291" s="205"/>
      <c r="N291" s="53" t="s">
        <v>102</v>
      </c>
      <c r="O291" s="54">
        <f t="shared" si="9"/>
        <v>0</v>
      </c>
      <c r="P291" s="74"/>
      <c r="Q291" s="74"/>
      <c r="R291" s="28"/>
    </row>
    <row r="292" spans="1:18" s="3" customFormat="1" ht="17" hidden="1">
      <c r="A292" s="25"/>
      <c r="B292" s="25"/>
      <c r="C292" s="26" t="s">
        <v>31</v>
      </c>
      <c r="D292" s="27" t="s">
        <v>751</v>
      </c>
      <c r="E292" s="28" t="s">
        <v>752</v>
      </c>
      <c r="F292" s="216" t="s">
        <v>809</v>
      </c>
      <c r="G292" s="216"/>
      <c r="H292" s="74"/>
      <c r="I292" s="86"/>
      <c r="J292" s="87"/>
      <c r="K292" s="88"/>
      <c r="L292" s="53" t="s">
        <v>294</v>
      </c>
      <c r="M292" s="205"/>
      <c r="N292" s="53" t="s">
        <v>102</v>
      </c>
      <c r="O292" s="54">
        <f t="shared" si="9"/>
        <v>0</v>
      </c>
      <c r="P292" s="74"/>
      <c r="Q292" s="74"/>
      <c r="R292" s="28"/>
    </row>
    <row r="293" spans="1:18" s="3" customFormat="1" ht="17" hidden="1">
      <c r="A293" s="25"/>
      <c r="B293" s="25"/>
      <c r="C293" s="26" t="s">
        <v>31</v>
      </c>
      <c r="D293" s="27" t="s">
        <v>751</v>
      </c>
      <c r="E293" s="28" t="s">
        <v>752</v>
      </c>
      <c r="F293" s="216" t="s">
        <v>810</v>
      </c>
      <c r="G293" s="216"/>
      <c r="H293" s="74"/>
      <c r="I293" s="86"/>
      <c r="J293" s="87"/>
      <c r="K293" s="88"/>
      <c r="L293" s="53" t="s">
        <v>294</v>
      </c>
      <c r="M293" s="205"/>
      <c r="N293" s="53" t="s">
        <v>102</v>
      </c>
      <c r="O293" s="54">
        <f t="shared" si="9"/>
        <v>0</v>
      </c>
      <c r="P293" s="74"/>
      <c r="Q293" s="74"/>
      <c r="R293" s="28"/>
    </row>
    <row r="294" spans="1:18" s="3" customFormat="1" ht="17" hidden="1">
      <c r="A294" s="25"/>
      <c r="B294" s="25"/>
      <c r="C294" s="26" t="s">
        <v>31</v>
      </c>
      <c r="D294" s="27" t="s">
        <v>751</v>
      </c>
      <c r="E294" s="28" t="s">
        <v>752</v>
      </c>
      <c r="F294" s="216" t="s">
        <v>811</v>
      </c>
      <c r="G294" s="216"/>
      <c r="H294" s="74"/>
      <c r="I294" s="86"/>
      <c r="J294" s="87"/>
      <c r="K294" s="88"/>
      <c r="L294" s="53" t="s">
        <v>294</v>
      </c>
      <c r="M294" s="205"/>
      <c r="N294" s="53" t="s">
        <v>102</v>
      </c>
      <c r="O294" s="54">
        <f t="shared" si="9"/>
        <v>0</v>
      </c>
      <c r="P294" s="74"/>
      <c r="Q294" s="74"/>
      <c r="R294" s="28"/>
    </row>
    <row r="295" spans="1:18" s="423" customFormat="1" ht="34">
      <c r="A295" s="394" t="s">
        <v>421</v>
      </c>
      <c r="B295" s="394" t="s">
        <v>422</v>
      </c>
      <c r="C295" s="416" t="s">
        <v>31</v>
      </c>
      <c r="D295" s="417" t="s">
        <v>751</v>
      </c>
      <c r="E295" s="418" t="s">
        <v>752</v>
      </c>
      <c r="F295" s="398" t="s">
        <v>812</v>
      </c>
      <c r="G295" s="399"/>
      <c r="H295" s="400"/>
      <c r="I295" s="419" t="s">
        <v>813</v>
      </c>
      <c r="J295" s="420">
        <v>450</v>
      </c>
      <c r="K295" s="421">
        <v>8</v>
      </c>
      <c r="L295" s="422" t="s">
        <v>294</v>
      </c>
      <c r="M295" s="405">
        <v>1</v>
      </c>
      <c r="N295" s="422" t="s">
        <v>102</v>
      </c>
      <c r="O295" s="406">
        <f t="shared" si="9"/>
        <v>3600</v>
      </c>
      <c r="P295" s="400" t="s">
        <v>196</v>
      </c>
      <c r="Q295" s="400" t="s">
        <v>197</v>
      </c>
      <c r="R295" s="418" t="s">
        <v>814</v>
      </c>
    </row>
    <row r="296" spans="1:18" ht="17" hidden="1">
      <c r="A296" s="18"/>
      <c r="B296" s="18"/>
      <c r="C296" s="19" t="s">
        <v>31</v>
      </c>
      <c r="D296" s="24" t="s">
        <v>751</v>
      </c>
      <c r="E296" s="20" t="s">
        <v>752</v>
      </c>
      <c r="F296" s="21" t="s">
        <v>815</v>
      </c>
      <c r="G296" s="160"/>
      <c r="H296" s="22"/>
      <c r="I296" s="44"/>
      <c r="J296" s="45"/>
      <c r="K296" s="46"/>
      <c r="L296" s="47" t="s">
        <v>294</v>
      </c>
      <c r="M296" s="75"/>
      <c r="N296" s="47" t="s">
        <v>102</v>
      </c>
      <c r="O296" s="50">
        <f t="shared" si="9"/>
        <v>0</v>
      </c>
      <c r="P296" s="22"/>
      <c r="Q296" s="22"/>
      <c r="R296" s="20"/>
    </row>
    <row r="297" spans="1:18" ht="17" hidden="1">
      <c r="A297" s="18"/>
      <c r="B297" s="18"/>
      <c r="C297" s="19" t="s">
        <v>31</v>
      </c>
      <c r="D297" s="24" t="s">
        <v>751</v>
      </c>
      <c r="E297" s="20" t="s">
        <v>752</v>
      </c>
      <c r="F297" s="21" t="s">
        <v>816</v>
      </c>
      <c r="G297" s="160"/>
      <c r="H297" s="22"/>
      <c r="I297" s="44"/>
      <c r="J297" s="45"/>
      <c r="K297" s="46"/>
      <c r="L297" s="47" t="s">
        <v>294</v>
      </c>
      <c r="M297" s="75"/>
      <c r="N297" s="47" t="s">
        <v>102</v>
      </c>
      <c r="O297" s="50">
        <f t="shared" si="9"/>
        <v>0</v>
      </c>
      <c r="P297" s="22"/>
      <c r="Q297" s="22"/>
      <c r="R297" s="20"/>
    </row>
    <row r="298" spans="1:18" s="423" customFormat="1" ht="18" customHeight="1">
      <c r="A298" s="394" t="s">
        <v>421</v>
      </c>
      <c r="B298" s="394" t="s">
        <v>422</v>
      </c>
      <c r="C298" s="416" t="s">
        <v>31</v>
      </c>
      <c r="D298" s="417" t="s">
        <v>751</v>
      </c>
      <c r="E298" s="418" t="s">
        <v>817</v>
      </c>
      <c r="F298" s="398" t="s">
        <v>818</v>
      </c>
      <c r="G298" s="399"/>
      <c r="H298" s="400"/>
      <c r="I298" s="424" t="s">
        <v>819</v>
      </c>
      <c r="J298" s="420">
        <v>300</v>
      </c>
      <c r="K298" s="421">
        <v>2</v>
      </c>
      <c r="L298" s="422" t="s">
        <v>294</v>
      </c>
      <c r="M298" s="421">
        <v>1</v>
      </c>
      <c r="N298" s="422" t="s">
        <v>102</v>
      </c>
      <c r="O298" s="406">
        <f t="shared" si="9"/>
        <v>600</v>
      </c>
      <c r="P298" s="400" t="s">
        <v>196</v>
      </c>
      <c r="Q298" s="400" t="s">
        <v>197</v>
      </c>
      <c r="R298" s="418" t="s">
        <v>814</v>
      </c>
    </row>
    <row r="299" spans="1:18" s="423" customFormat="1" ht="17">
      <c r="A299" s="394" t="s">
        <v>421</v>
      </c>
      <c r="B299" s="394" t="s">
        <v>422</v>
      </c>
      <c r="C299" s="416" t="s">
        <v>31</v>
      </c>
      <c r="D299" s="417" t="s">
        <v>751</v>
      </c>
      <c r="E299" s="418" t="s">
        <v>752</v>
      </c>
      <c r="F299" s="398" t="s">
        <v>820</v>
      </c>
      <c r="G299" s="399"/>
      <c r="H299" s="400"/>
      <c r="I299" s="424" t="s">
        <v>821</v>
      </c>
      <c r="J299" s="420">
        <v>380</v>
      </c>
      <c r="K299" s="421">
        <v>4</v>
      </c>
      <c r="L299" s="422" t="s">
        <v>294</v>
      </c>
      <c r="M299" s="405">
        <v>1</v>
      </c>
      <c r="N299" s="422" t="s">
        <v>102</v>
      </c>
      <c r="O299" s="406">
        <f t="shared" si="9"/>
        <v>1520</v>
      </c>
      <c r="P299" s="400" t="s">
        <v>196</v>
      </c>
      <c r="Q299" s="400" t="s">
        <v>197</v>
      </c>
      <c r="R299" s="418" t="s">
        <v>814</v>
      </c>
    </row>
    <row r="300" spans="1:18" ht="17" hidden="1">
      <c r="A300" s="18"/>
      <c r="B300" s="18"/>
      <c r="C300" s="19" t="s">
        <v>31</v>
      </c>
      <c r="D300" s="24" t="s">
        <v>751</v>
      </c>
      <c r="E300" s="20" t="s">
        <v>752</v>
      </c>
      <c r="F300" s="21" t="s">
        <v>822</v>
      </c>
      <c r="G300" s="160"/>
      <c r="H300" s="22"/>
      <c r="I300" s="44"/>
      <c r="J300" s="45"/>
      <c r="K300" s="46"/>
      <c r="L300" s="47" t="s">
        <v>294</v>
      </c>
      <c r="M300" s="75"/>
      <c r="N300" s="47" t="s">
        <v>102</v>
      </c>
      <c r="O300" s="50">
        <f t="shared" si="9"/>
        <v>0</v>
      </c>
      <c r="P300" s="22"/>
      <c r="Q300" s="22"/>
      <c r="R300" s="20"/>
    </row>
    <row r="301" spans="1:18" ht="17" hidden="1">
      <c r="A301" s="18"/>
      <c r="B301" s="18"/>
      <c r="C301" s="19" t="s">
        <v>31</v>
      </c>
      <c r="D301" s="24" t="s">
        <v>751</v>
      </c>
      <c r="E301" s="20" t="s">
        <v>752</v>
      </c>
      <c r="F301" s="21" t="s">
        <v>823</v>
      </c>
      <c r="G301" s="160"/>
      <c r="H301" s="22"/>
      <c r="I301" s="44"/>
      <c r="J301" s="45"/>
      <c r="K301" s="46"/>
      <c r="L301" s="47" t="s">
        <v>294</v>
      </c>
      <c r="M301" s="75"/>
      <c r="N301" s="47" t="s">
        <v>102</v>
      </c>
      <c r="O301" s="50">
        <f t="shared" si="9"/>
        <v>0</v>
      </c>
      <c r="P301" s="22"/>
      <c r="Q301" s="22"/>
      <c r="R301" s="20"/>
    </row>
    <row r="302" spans="1:18" ht="17" hidden="1">
      <c r="A302" s="18"/>
      <c r="B302" s="18"/>
      <c r="C302" s="19" t="s">
        <v>31</v>
      </c>
      <c r="D302" s="24" t="s">
        <v>751</v>
      </c>
      <c r="E302" s="20" t="s">
        <v>752</v>
      </c>
      <c r="F302" s="21" t="s">
        <v>824</v>
      </c>
      <c r="G302" s="160"/>
      <c r="H302" s="22"/>
      <c r="I302" s="44"/>
      <c r="J302" s="45"/>
      <c r="K302" s="46"/>
      <c r="L302" s="47" t="s">
        <v>294</v>
      </c>
      <c r="M302" s="75"/>
      <c r="N302" s="47" t="s">
        <v>102</v>
      </c>
      <c r="O302" s="50">
        <f t="shared" si="9"/>
        <v>0</v>
      </c>
      <c r="P302" s="22"/>
      <c r="Q302" s="22"/>
      <c r="R302" s="20"/>
    </row>
    <row r="303" spans="1:18" ht="17" hidden="1">
      <c r="A303" s="18"/>
      <c r="B303" s="18"/>
      <c r="C303" s="19" t="s">
        <v>31</v>
      </c>
      <c r="D303" s="24" t="s">
        <v>751</v>
      </c>
      <c r="E303" s="20" t="s">
        <v>752</v>
      </c>
      <c r="F303" s="21" t="s">
        <v>825</v>
      </c>
      <c r="G303" s="160"/>
      <c r="H303" s="22"/>
      <c r="I303" s="44"/>
      <c r="J303" s="45"/>
      <c r="K303" s="46"/>
      <c r="L303" s="47" t="s">
        <v>294</v>
      </c>
      <c r="M303" s="75"/>
      <c r="N303" s="47" t="s">
        <v>102</v>
      </c>
      <c r="O303" s="50">
        <f t="shared" si="9"/>
        <v>0</v>
      </c>
      <c r="P303" s="22"/>
      <c r="Q303" s="22"/>
      <c r="R303" s="20"/>
    </row>
    <row r="304" spans="1:18" ht="17" hidden="1">
      <c r="A304" s="18"/>
      <c r="B304" s="18"/>
      <c r="C304" s="19" t="s">
        <v>31</v>
      </c>
      <c r="D304" s="24" t="s">
        <v>751</v>
      </c>
      <c r="E304" s="20" t="s">
        <v>752</v>
      </c>
      <c r="F304" s="21" t="s">
        <v>826</v>
      </c>
      <c r="G304" s="160"/>
      <c r="H304" s="22"/>
      <c r="I304" s="44"/>
      <c r="J304" s="45"/>
      <c r="K304" s="46"/>
      <c r="L304" s="47" t="s">
        <v>294</v>
      </c>
      <c r="M304" s="75"/>
      <c r="N304" s="47" t="s">
        <v>102</v>
      </c>
      <c r="O304" s="50">
        <f t="shared" si="9"/>
        <v>0</v>
      </c>
      <c r="P304" s="22"/>
      <c r="Q304" s="22"/>
      <c r="R304" s="20"/>
    </row>
    <row r="305" spans="1:18" ht="17" hidden="1">
      <c r="A305" s="18"/>
      <c r="B305" s="18"/>
      <c r="C305" s="19" t="s">
        <v>31</v>
      </c>
      <c r="D305" s="24" t="s">
        <v>751</v>
      </c>
      <c r="E305" s="20" t="s">
        <v>752</v>
      </c>
      <c r="F305" s="21" t="s">
        <v>827</v>
      </c>
      <c r="G305" s="160"/>
      <c r="H305" s="22"/>
      <c r="I305" s="44"/>
      <c r="J305" s="45"/>
      <c r="K305" s="46"/>
      <c r="L305" s="47" t="s">
        <v>294</v>
      </c>
      <c r="M305" s="75"/>
      <c r="N305" s="47" t="s">
        <v>102</v>
      </c>
      <c r="O305" s="50">
        <f t="shared" si="9"/>
        <v>0</v>
      </c>
      <c r="P305" s="22"/>
      <c r="Q305" s="22"/>
      <c r="R305" s="20"/>
    </row>
    <row r="306" spans="1:18" ht="17" hidden="1">
      <c r="A306" s="18"/>
      <c r="B306" s="18"/>
      <c r="C306" s="19" t="s">
        <v>31</v>
      </c>
      <c r="D306" s="24" t="s">
        <v>751</v>
      </c>
      <c r="E306" s="20" t="s">
        <v>828</v>
      </c>
      <c r="F306" s="21" t="s">
        <v>829</v>
      </c>
      <c r="G306" s="160"/>
      <c r="H306" s="22"/>
      <c r="I306" s="44"/>
      <c r="J306" s="45"/>
      <c r="K306" s="46"/>
      <c r="L306" s="47" t="s">
        <v>294</v>
      </c>
      <c r="M306" s="75"/>
      <c r="N306" s="47" t="s">
        <v>102</v>
      </c>
      <c r="O306" s="50">
        <f t="shared" si="9"/>
        <v>0</v>
      </c>
      <c r="P306" s="22"/>
      <c r="Q306" s="22"/>
      <c r="R306" s="20"/>
    </row>
    <row r="307" spans="1:18" ht="17" hidden="1">
      <c r="A307" s="18"/>
      <c r="B307" s="18"/>
      <c r="C307" s="19" t="s">
        <v>31</v>
      </c>
      <c r="D307" s="24" t="s">
        <v>751</v>
      </c>
      <c r="E307" s="20" t="s">
        <v>828</v>
      </c>
      <c r="F307" s="21" t="s">
        <v>830</v>
      </c>
      <c r="G307" s="160"/>
      <c r="H307" s="22"/>
      <c r="I307" s="44"/>
      <c r="J307" s="45"/>
      <c r="K307" s="46"/>
      <c r="L307" s="47" t="s">
        <v>294</v>
      </c>
      <c r="M307" s="75"/>
      <c r="N307" s="47" t="s">
        <v>102</v>
      </c>
      <c r="O307" s="50">
        <f t="shared" si="9"/>
        <v>0</v>
      </c>
      <c r="P307" s="22"/>
      <c r="Q307" s="22"/>
      <c r="R307" s="20"/>
    </row>
    <row r="308" spans="1:18" ht="17" hidden="1">
      <c r="A308" s="18"/>
      <c r="B308" s="18"/>
      <c r="C308" s="19" t="s">
        <v>31</v>
      </c>
      <c r="D308" s="24" t="s">
        <v>751</v>
      </c>
      <c r="E308" s="20" t="s">
        <v>828</v>
      </c>
      <c r="F308" s="21" t="s">
        <v>831</v>
      </c>
      <c r="G308" s="160"/>
      <c r="H308" s="22"/>
      <c r="I308" s="44"/>
      <c r="J308" s="45"/>
      <c r="K308" s="46"/>
      <c r="L308" s="47" t="s">
        <v>294</v>
      </c>
      <c r="M308" s="75"/>
      <c r="N308" s="47" t="s">
        <v>102</v>
      </c>
      <c r="O308" s="50">
        <f t="shared" si="9"/>
        <v>0</v>
      </c>
      <c r="P308" s="22"/>
      <c r="Q308" s="22"/>
      <c r="R308" s="20"/>
    </row>
    <row r="309" spans="1:18" ht="17" hidden="1">
      <c r="A309" s="18"/>
      <c r="B309" s="18"/>
      <c r="C309" s="19" t="s">
        <v>31</v>
      </c>
      <c r="D309" s="24" t="s">
        <v>751</v>
      </c>
      <c r="E309" s="20" t="s">
        <v>828</v>
      </c>
      <c r="F309" s="21" t="s">
        <v>832</v>
      </c>
      <c r="G309" s="160"/>
      <c r="H309" s="22"/>
      <c r="I309" s="44"/>
      <c r="J309" s="45"/>
      <c r="K309" s="46"/>
      <c r="L309" s="47" t="s">
        <v>294</v>
      </c>
      <c r="M309" s="75"/>
      <c r="N309" s="47" t="s">
        <v>102</v>
      </c>
      <c r="O309" s="50">
        <f t="shared" si="9"/>
        <v>0</v>
      </c>
      <c r="P309" s="22"/>
      <c r="Q309" s="22"/>
      <c r="R309" s="20"/>
    </row>
    <row r="310" spans="1:18" s="3" customFormat="1" hidden="1">
      <c r="A310" s="25"/>
      <c r="B310" s="25"/>
      <c r="C310" s="28" t="s">
        <v>31</v>
      </c>
      <c r="D310" s="29" t="s">
        <v>751</v>
      </c>
      <c r="E310" s="28" t="s">
        <v>828</v>
      </c>
      <c r="F310" s="29" t="s">
        <v>833</v>
      </c>
      <c r="G310" s="148"/>
      <c r="H310" s="74"/>
      <c r="I310" s="86"/>
      <c r="J310" s="87"/>
      <c r="K310" s="88"/>
      <c r="L310" s="53" t="s">
        <v>294</v>
      </c>
      <c r="M310" s="205"/>
      <c r="N310" s="53" t="s">
        <v>102</v>
      </c>
      <c r="O310" s="54">
        <f t="shared" si="9"/>
        <v>0</v>
      </c>
      <c r="P310" s="74"/>
      <c r="Q310" s="74"/>
      <c r="R310" s="28"/>
    </row>
    <row r="311" spans="1:18" s="3" customFormat="1" hidden="1">
      <c r="A311" s="25"/>
      <c r="B311" s="25"/>
      <c r="C311" s="28" t="s">
        <v>31</v>
      </c>
      <c r="D311" s="29" t="s">
        <v>751</v>
      </c>
      <c r="E311" s="28" t="s">
        <v>828</v>
      </c>
      <c r="F311" s="29" t="s">
        <v>834</v>
      </c>
      <c r="G311" s="217"/>
      <c r="H311" s="74"/>
      <c r="I311" s="86"/>
      <c r="J311" s="87"/>
      <c r="K311" s="88"/>
      <c r="L311" s="53" t="s">
        <v>294</v>
      </c>
      <c r="M311" s="205"/>
      <c r="N311" s="53" t="s">
        <v>102</v>
      </c>
      <c r="O311" s="54">
        <f t="shared" si="9"/>
        <v>0</v>
      </c>
      <c r="P311" s="74"/>
      <c r="Q311" s="74"/>
      <c r="R311" s="28"/>
    </row>
    <row r="312" spans="1:18" s="407" customFormat="1" ht="17">
      <c r="A312" s="394" t="s">
        <v>421</v>
      </c>
      <c r="B312" s="394" t="s">
        <v>422</v>
      </c>
      <c r="C312" s="395" t="s">
        <v>31</v>
      </c>
      <c r="D312" s="396" t="s">
        <v>751</v>
      </c>
      <c r="E312" s="397" t="s">
        <v>828</v>
      </c>
      <c r="F312" s="398" t="s">
        <v>835</v>
      </c>
      <c r="G312" s="399"/>
      <c r="H312" s="400"/>
      <c r="I312" s="408" t="s">
        <v>836</v>
      </c>
      <c r="J312" s="409">
        <v>150</v>
      </c>
      <c r="K312" s="405">
        <v>8</v>
      </c>
      <c r="L312" s="404" t="s">
        <v>294</v>
      </c>
      <c r="M312" s="405">
        <v>1</v>
      </c>
      <c r="N312" s="404" t="s">
        <v>102</v>
      </c>
      <c r="O312" s="406">
        <f t="shared" si="9"/>
        <v>1200</v>
      </c>
      <c r="P312" s="400" t="s">
        <v>196</v>
      </c>
      <c r="Q312" s="400" t="s">
        <v>197</v>
      </c>
      <c r="R312" s="397"/>
    </row>
    <row r="313" spans="1:18" ht="17" hidden="1">
      <c r="A313" s="18"/>
      <c r="B313" s="18"/>
      <c r="C313" s="19" t="s">
        <v>31</v>
      </c>
      <c r="D313" s="24" t="s">
        <v>751</v>
      </c>
      <c r="E313" s="20" t="s">
        <v>828</v>
      </c>
      <c r="F313" s="21" t="s">
        <v>837</v>
      </c>
      <c r="G313" s="160"/>
      <c r="H313" s="22"/>
      <c r="I313" s="44"/>
      <c r="J313" s="45"/>
      <c r="K313" s="46"/>
      <c r="L313" s="47" t="s">
        <v>294</v>
      </c>
      <c r="M313" s="75"/>
      <c r="N313" s="47" t="s">
        <v>102</v>
      </c>
      <c r="O313" s="50">
        <f t="shared" si="9"/>
        <v>0</v>
      </c>
      <c r="P313" s="22"/>
      <c r="Q313" s="22"/>
      <c r="R313" s="20"/>
    </row>
    <row r="314" spans="1:18" ht="17" hidden="1">
      <c r="A314" s="18"/>
      <c r="B314" s="18"/>
      <c r="C314" s="19" t="s">
        <v>31</v>
      </c>
      <c r="D314" s="24" t="s">
        <v>751</v>
      </c>
      <c r="E314" s="20" t="s">
        <v>828</v>
      </c>
      <c r="F314" s="21" t="s">
        <v>838</v>
      </c>
      <c r="G314" s="160"/>
      <c r="H314" s="22"/>
      <c r="I314" s="44"/>
      <c r="J314" s="45"/>
      <c r="K314" s="46"/>
      <c r="L314" s="47" t="s">
        <v>294</v>
      </c>
      <c r="M314" s="75"/>
      <c r="N314" s="47" t="s">
        <v>102</v>
      </c>
      <c r="O314" s="50">
        <f t="shared" si="9"/>
        <v>0</v>
      </c>
      <c r="P314" s="22"/>
      <c r="Q314" s="22"/>
      <c r="R314" s="20"/>
    </row>
    <row r="315" spans="1:18" ht="17" hidden="1">
      <c r="A315" s="18"/>
      <c r="B315" s="18"/>
      <c r="C315" s="19" t="s">
        <v>31</v>
      </c>
      <c r="D315" s="24" t="s">
        <v>751</v>
      </c>
      <c r="E315" s="20" t="s">
        <v>828</v>
      </c>
      <c r="F315" s="21" t="s">
        <v>839</v>
      </c>
      <c r="G315" s="160"/>
      <c r="H315" s="22"/>
      <c r="I315" s="44"/>
      <c r="J315" s="45"/>
      <c r="K315" s="46"/>
      <c r="L315" s="47" t="s">
        <v>294</v>
      </c>
      <c r="M315" s="75"/>
      <c r="N315" s="47" t="s">
        <v>102</v>
      </c>
      <c r="O315" s="50">
        <f t="shared" si="9"/>
        <v>0</v>
      </c>
      <c r="P315" s="22"/>
      <c r="Q315" s="22"/>
      <c r="R315" s="20"/>
    </row>
    <row r="316" spans="1:18" s="3" customFormat="1" ht="17" hidden="1">
      <c r="A316" s="25"/>
      <c r="B316" s="25"/>
      <c r="C316" s="26" t="s">
        <v>31</v>
      </c>
      <c r="D316" s="27" t="s">
        <v>751</v>
      </c>
      <c r="E316" s="28" t="s">
        <v>828</v>
      </c>
      <c r="F316" s="29" t="s">
        <v>840</v>
      </c>
      <c r="G316" s="148"/>
      <c r="H316" s="74"/>
      <c r="I316" s="86"/>
      <c r="J316" s="87"/>
      <c r="K316" s="88"/>
      <c r="L316" s="53" t="s">
        <v>294</v>
      </c>
      <c r="M316" s="205"/>
      <c r="N316" s="53" t="s">
        <v>102</v>
      </c>
      <c r="O316" s="54">
        <f t="shared" si="9"/>
        <v>0</v>
      </c>
      <c r="P316" s="74"/>
      <c r="Q316" s="74"/>
      <c r="R316" s="28"/>
    </row>
    <row r="317" spans="1:18" s="3" customFormat="1" ht="17" hidden="1">
      <c r="A317" s="25"/>
      <c r="B317" s="25"/>
      <c r="C317" s="26" t="s">
        <v>31</v>
      </c>
      <c r="D317" s="27" t="s">
        <v>751</v>
      </c>
      <c r="E317" s="28" t="s">
        <v>828</v>
      </c>
      <c r="F317" s="29" t="s">
        <v>841</v>
      </c>
      <c r="G317" s="217"/>
      <c r="H317" s="74"/>
      <c r="I317" s="86"/>
      <c r="J317" s="87"/>
      <c r="K317" s="88"/>
      <c r="L317" s="53" t="s">
        <v>294</v>
      </c>
      <c r="M317" s="205"/>
      <c r="N317" s="53" t="s">
        <v>102</v>
      </c>
      <c r="O317" s="54">
        <f t="shared" si="9"/>
        <v>0</v>
      </c>
      <c r="P317" s="74"/>
      <c r="Q317" s="74"/>
      <c r="R317" s="28"/>
    </row>
    <row r="318" spans="1:18" s="3" customFormat="1" ht="17" hidden="1">
      <c r="A318" s="25"/>
      <c r="B318" s="25"/>
      <c r="C318" s="26" t="s">
        <v>31</v>
      </c>
      <c r="D318" s="27" t="s">
        <v>751</v>
      </c>
      <c r="E318" s="28" t="s">
        <v>828</v>
      </c>
      <c r="F318" s="29" t="s">
        <v>842</v>
      </c>
      <c r="G318" s="160"/>
      <c r="H318" s="74"/>
      <c r="I318" s="86"/>
      <c r="J318" s="87"/>
      <c r="K318" s="88"/>
      <c r="L318" s="53" t="s">
        <v>294</v>
      </c>
      <c r="M318" s="205"/>
      <c r="N318" s="53" t="s">
        <v>102</v>
      </c>
      <c r="O318" s="54">
        <f t="shared" si="9"/>
        <v>0</v>
      </c>
      <c r="P318" s="74"/>
      <c r="Q318" s="74"/>
      <c r="R318" s="28"/>
    </row>
    <row r="319" spans="1:18" s="3" customFormat="1" ht="17" hidden="1">
      <c r="A319" s="25"/>
      <c r="B319" s="25"/>
      <c r="C319" s="26" t="s">
        <v>31</v>
      </c>
      <c r="D319" s="27" t="s">
        <v>751</v>
      </c>
      <c r="E319" s="28" t="s">
        <v>828</v>
      </c>
      <c r="F319" s="29" t="s">
        <v>843</v>
      </c>
      <c r="G319" s="160"/>
      <c r="H319" s="74"/>
      <c r="I319" s="86"/>
      <c r="J319" s="87"/>
      <c r="K319" s="88"/>
      <c r="L319" s="53" t="s">
        <v>294</v>
      </c>
      <c r="M319" s="205"/>
      <c r="N319" s="53" t="s">
        <v>102</v>
      </c>
      <c r="O319" s="54">
        <f t="shared" si="9"/>
        <v>0</v>
      </c>
      <c r="P319" s="74"/>
      <c r="Q319" s="74"/>
      <c r="R319" s="28"/>
    </row>
    <row r="320" spans="1:18" ht="17" hidden="1">
      <c r="A320" s="18"/>
      <c r="B320" s="18"/>
      <c r="C320" s="19" t="s">
        <v>31</v>
      </c>
      <c r="D320" s="24" t="s">
        <v>751</v>
      </c>
      <c r="E320" s="20" t="s">
        <v>828</v>
      </c>
      <c r="F320" s="21" t="s">
        <v>844</v>
      </c>
      <c r="G320" s="160"/>
      <c r="H320" s="22"/>
      <c r="I320" s="44"/>
      <c r="J320" s="45"/>
      <c r="K320" s="46"/>
      <c r="L320" s="47" t="s">
        <v>294</v>
      </c>
      <c r="M320" s="75"/>
      <c r="N320" s="47" t="s">
        <v>102</v>
      </c>
      <c r="O320" s="50">
        <f t="shared" si="9"/>
        <v>0</v>
      </c>
      <c r="P320" s="22"/>
      <c r="Q320" s="22"/>
      <c r="R320" s="20"/>
    </row>
    <row r="321" spans="1:18" ht="17" hidden="1">
      <c r="A321" s="18"/>
      <c r="B321" s="18"/>
      <c r="C321" s="19" t="s">
        <v>31</v>
      </c>
      <c r="D321" s="24" t="s">
        <v>751</v>
      </c>
      <c r="E321" s="20" t="s">
        <v>828</v>
      </c>
      <c r="F321" s="21" t="s">
        <v>845</v>
      </c>
      <c r="G321" s="160"/>
      <c r="H321" s="22"/>
      <c r="I321" s="44"/>
      <c r="J321" s="45"/>
      <c r="K321" s="46"/>
      <c r="L321" s="47" t="s">
        <v>294</v>
      </c>
      <c r="M321" s="75"/>
      <c r="N321" s="47" t="s">
        <v>102</v>
      </c>
      <c r="O321" s="50">
        <f t="shared" si="9"/>
        <v>0</v>
      </c>
      <c r="P321" s="22"/>
      <c r="Q321" s="22"/>
      <c r="R321" s="20"/>
    </row>
    <row r="322" spans="1:18" s="3" customFormat="1" ht="17" hidden="1">
      <c r="A322" s="25"/>
      <c r="B322" s="25"/>
      <c r="C322" s="26" t="s">
        <v>31</v>
      </c>
      <c r="D322" s="27" t="s">
        <v>751</v>
      </c>
      <c r="E322" s="28" t="s">
        <v>828</v>
      </c>
      <c r="F322" s="29" t="s">
        <v>846</v>
      </c>
      <c r="G322" s="160"/>
      <c r="H322" s="74"/>
      <c r="I322" s="86"/>
      <c r="J322" s="87"/>
      <c r="K322" s="88"/>
      <c r="L322" s="53" t="s">
        <v>294</v>
      </c>
      <c r="M322" s="205"/>
      <c r="N322" s="53" t="s">
        <v>102</v>
      </c>
      <c r="O322" s="54">
        <f t="shared" si="9"/>
        <v>0</v>
      </c>
      <c r="P322" s="74"/>
      <c r="Q322" s="74"/>
      <c r="R322" s="28"/>
    </row>
    <row r="323" spans="1:18" s="407" customFormat="1" ht="17">
      <c r="A323" s="394" t="s">
        <v>421</v>
      </c>
      <c r="B323" s="394" t="s">
        <v>422</v>
      </c>
      <c r="C323" s="395" t="s">
        <v>31</v>
      </c>
      <c r="D323" s="396" t="s">
        <v>751</v>
      </c>
      <c r="E323" s="397" t="s">
        <v>828</v>
      </c>
      <c r="F323" s="398" t="s">
        <v>847</v>
      </c>
      <c r="G323" s="399"/>
      <c r="H323" s="400"/>
      <c r="I323" s="408" t="s">
        <v>848</v>
      </c>
      <c r="J323" s="409">
        <v>150</v>
      </c>
      <c r="K323" s="405">
        <v>8</v>
      </c>
      <c r="L323" s="404" t="s">
        <v>294</v>
      </c>
      <c r="M323" s="405">
        <v>1</v>
      </c>
      <c r="N323" s="404" t="s">
        <v>102</v>
      </c>
      <c r="O323" s="406">
        <f t="shared" si="9"/>
        <v>1200</v>
      </c>
      <c r="P323" s="400" t="s">
        <v>196</v>
      </c>
      <c r="Q323" s="400" t="s">
        <v>197</v>
      </c>
      <c r="R323" s="397"/>
    </row>
    <row r="324" spans="1:18" s="3" customFormat="1" ht="17" hidden="1">
      <c r="A324" s="25"/>
      <c r="B324" s="25"/>
      <c r="C324" s="26" t="s">
        <v>31</v>
      </c>
      <c r="D324" s="27" t="s">
        <v>751</v>
      </c>
      <c r="E324" s="28" t="s">
        <v>828</v>
      </c>
      <c r="F324" s="29" t="s">
        <v>849</v>
      </c>
      <c r="G324" s="218"/>
      <c r="H324" s="74"/>
      <c r="I324" s="86"/>
      <c r="J324" s="87"/>
      <c r="K324" s="88"/>
      <c r="L324" s="53" t="s">
        <v>294</v>
      </c>
      <c r="M324" s="205"/>
      <c r="N324" s="53" t="s">
        <v>102</v>
      </c>
      <c r="O324" s="54">
        <f t="shared" si="9"/>
        <v>0</v>
      </c>
      <c r="P324" s="74"/>
      <c r="Q324" s="74"/>
      <c r="R324" s="28"/>
    </row>
    <row r="325" spans="1:18" ht="17" hidden="1">
      <c r="A325" s="18"/>
      <c r="B325" s="18"/>
      <c r="C325" s="19" t="s">
        <v>31</v>
      </c>
      <c r="D325" s="24" t="s">
        <v>751</v>
      </c>
      <c r="E325" s="20" t="s">
        <v>828</v>
      </c>
      <c r="F325" s="21" t="s">
        <v>850</v>
      </c>
      <c r="G325" s="160"/>
      <c r="H325" s="22"/>
      <c r="I325" s="44"/>
      <c r="J325" s="45"/>
      <c r="K325" s="46"/>
      <c r="L325" s="47" t="s">
        <v>294</v>
      </c>
      <c r="M325" s="75"/>
      <c r="N325" s="47" t="s">
        <v>102</v>
      </c>
      <c r="O325" s="50">
        <f t="shared" si="9"/>
        <v>0</v>
      </c>
      <c r="P325" s="22"/>
      <c r="Q325" s="22"/>
      <c r="R325" s="20"/>
    </row>
    <row r="326" spans="1:18" ht="17" hidden="1">
      <c r="A326" s="18"/>
      <c r="B326" s="18"/>
      <c r="C326" s="19" t="s">
        <v>31</v>
      </c>
      <c r="D326" s="24" t="s">
        <v>751</v>
      </c>
      <c r="E326" s="20" t="s">
        <v>828</v>
      </c>
      <c r="F326" s="21" t="s">
        <v>851</v>
      </c>
      <c r="G326" s="160"/>
      <c r="H326" s="22"/>
      <c r="I326" s="44"/>
      <c r="J326" s="45"/>
      <c r="K326" s="46"/>
      <c r="L326" s="47" t="s">
        <v>294</v>
      </c>
      <c r="M326" s="75"/>
      <c r="N326" s="47" t="s">
        <v>102</v>
      </c>
      <c r="O326" s="50">
        <f t="shared" si="9"/>
        <v>0</v>
      </c>
      <c r="P326" s="22"/>
      <c r="Q326" s="22"/>
      <c r="R326" s="20"/>
    </row>
    <row r="327" spans="1:18" ht="17" hidden="1">
      <c r="A327" s="18"/>
      <c r="B327" s="18"/>
      <c r="C327" s="19" t="s">
        <v>31</v>
      </c>
      <c r="D327" s="24" t="s">
        <v>751</v>
      </c>
      <c r="E327" s="20" t="s">
        <v>828</v>
      </c>
      <c r="F327" s="21" t="s">
        <v>852</v>
      </c>
      <c r="G327" s="160"/>
      <c r="H327" s="22"/>
      <c r="I327" s="44"/>
      <c r="J327" s="45"/>
      <c r="K327" s="46"/>
      <c r="L327" s="47" t="s">
        <v>294</v>
      </c>
      <c r="M327" s="75"/>
      <c r="N327" s="47" t="s">
        <v>102</v>
      </c>
      <c r="O327" s="50">
        <f t="shared" si="9"/>
        <v>0</v>
      </c>
      <c r="P327" s="22"/>
      <c r="Q327" s="22"/>
      <c r="R327" s="20"/>
    </row>
    <row r="328" spans="1:18" ht="17" hidden="1">
      <c r="A328" s="18"/>
      <c r="B328" s="18"/>
      <c r="C328" s="19" t="s">
        <v>31</v>
      </c>
      <c r="D328" s="24" t="s">
        <v>751</v>
      </c>
      <c r="E328" s="20" t="s">
        <v>828</v>
      </c>
      <c r="F328" s="21" t="s">
        <v>853</v>
      </c>
      <c r="G328" s="160"/>
      <c r="H328" s="22"/>
      <c r="I328" s="44"/>
      <c r="J328" s="45"/>
      <c r="K328" s="46"/>
      <c r="L328" s="47" t="s">
        <v>294</v>
      </c>
      <c r="M328" s="75"/>
      <c r="N328" s="47" t="s">
        <v>102</v>
      </c>
      <c r="O328" s="50">
        <f t="shared" si="9"/>
        <v>0</v>
      </c>
      <c r="P328" s="22"/>
      <c r="Q328" s="22"/>
      <c r="R328" s="20"/>
    </row>
    <row r="329" spans="1:18" ht="17" hidden="1">
      <c r="A329" s="18"/>
      <c r="B329" s="18"/>
      <c r="C329" s="19" t="s">
        <v>31</v>
      </c>
      <c r="D329" s="24" t="s">
        <v>751</v>
      </c>
      <c r="E329" s="20" t="s">
        <v>828</v>
      </c>
      <c r="F329" s="21" t="s">
        <v>854</v>
      </c>
      <c r="G329" s="160"/>
      <c r="H329" s="22"/>
      <c r="I329" s="44"/>
      <c r="J329" s="45"/>
      <c r="K329" s="46"/>
      <c r="L329" s="47" t="s">
        <v>294</v>
      </c>
      <c r="M329" s="75"/>
      <c r="N329" s="47" t="s">
        <v>102</v>
      </c>
      <c r="O329" s="50">
        <f t="shared" si="9"/>
        <v>0</v>
      </c>
      <c r="P329" s="22"/>
      <c r="Q329" s="22"/>
      <c r="R329" s="20"/>
    </row>
    <row r="330" spans="1:18" ht="17" hidden="1">
      <c r="A330" s="18"/>
      <c r="B330" s="18"/>
      <c r="C330" s="19" t="s">
        <v>31</v>
      </c>
      <c r="D330" s="24" t="s">
        <v>751</v>
      </c>
      <c r="E330" s="20" t="s">
        <v>828</v>
      </c>
      <c r="F330" s="21" t="s">
        <v>855</v>
      </c>
      <c r="G330" s="160"/>
      <c r="H330" s="22"/>
      <c r="I330" s="44"/>
      <c r="J330" s="45"/>
      <c r="K330" s="46"/>
      <c r="L330" s="47" t="s">
        <v>294</v>
      </c>
      <c r="M330" s="75"/>
      <c r="N330" s="47" t="s">
        <v>102</v>
      </c>
      <c r="O330" s="50">
        <f t="shared" si="9"/>
        <v>0</v>
      </c>
      <c r="P330" s="22"/>
      <c r="Q330" s="22"/>
      <c r="R330" s="20"/>
    </row>
    <row r="331" spans="1:18" ht="17" hidden="1">
      <c r="A331" s="18"/>
      <c r="B331" s="18"/>
      <c r="C331" s="19" t="s">
        <v>31</v>
      </c>
      <c r="D331" s="24" t="s">
        <v>751</v>
      </c>
      <c r="E331" s="20" t="s">
        <v>828</v>
      </c>
      <c r="F331" s="21" t="s">
        <v>856</v>
      </c>
      <c r="G331" s="160"/>
      <c r="H331" s="22"/>
      <c r="I331" s="44"/>
      <c r="J331" s="45"/>
      <c r="K331" s="46"/>
      <c r="L331" s="47" t="s">
        <v>294</v>
      </c>
      <c r="M331" s="75"/>
      <c r="N331" s="47" t="s">
        <v>102</v>
      </c>
      <c r="O331" s="50">
        <f t="shared" si="9"/>
        <v>0</v>
      </c>
      <c r="P331" s="22"/>
      <c r="Q331" s="22"/>
      <c r="R331" s="20"/>
    </row>
    <row r="332" spans="1:18" s="62" customFormat="1" ht="17" hidden="1">
      <c r="A332" s="93"/>
      <c r="B332" s="93"/>
      <c r="C332" s="94" t="s">
        <v>31</v>
      </c>
      <c r="D332" s="95" t="s">
        <v>751</v>
      </c>
      <c r="E332" s="96" t="s">
        <v>857</v>
      </c>
      <c r="F332" s="133" t="s">
        <v>858</v>
      </c>
      <c r="G332" s="133"/>
      <c r="H332" s="22"/>
      <c r="I332" s="108"/>
      <c r="J332" s="161"/>
      <c r="K332" s="109"/>
      <c r="L332" s="111" t="s">
        <v>294</v>
      </c>
      <c r="M332" s="109"/>
      <c r="N332" s="111" t="s">
        <v>102</v>
      </c>
      <c r="O332" s="112">
        <f t="shared" si="9"/>
        <v>0</v>
      </c>
      <c r="P332" s="22"/>
      <c r="Q332" s="22"/>
      <c r="R332" s="96"/>
    </row>
    <row r="333" spans="1:18" s="199" customFormat="1" ht="17" hidden="1">
      <c r="A333" s="200"/>
      <c r="B333" s="200"/>
      <c r="C333" s="201" t="s">
        <v>31</v>
      </c>
      <c r="D333" s="202" t="s">
        <v>751</v>
      </c>
      <c r="E333" s="203" t="s">
        <v>857</v>
      </c>
      <c r="F333" s="21" t="s">
        <v>859</v>
      </c>
      <c r="G333" s="133"/>
      <c r="H333" s="22"/>
      <c r="I333" s="209"/>
      <c r="J333" s="210"/>
      <c r="K333" s="207"/>
      <c r="L333" s="206" t="s">
        <v>294</v>
      </c>
      <c r="M333" s="207"/>
      <c r="N333" s="206" t="s">
        <v>102</v>
      </c>
      <c r="O333" s="112">
        <f t="shared" si="9"/>
        <v>0</v>
      </c>
      <c r="P333" s="22"/>
      <c r="Q333" s="22"/>
      <c r="R333" s="203"/>
    </row>
    <row r="334" spans="1:18" s="199" customFormat="1" ht="17" hidden="1">
      <c r="A334" s="200"/>
      <c r="B334" s="200"/>
      <c r="C334" s="201" t="s">
        <v>31</v>
      </c>
      <c r="D334" s="202" t="s">
        <v>751</v>
      </c>
      <c r="E334" s="203" t="s">
        <v>857</v>
      </c>
      <c r="F334" s="21" t="s">
        <v>860</v>
      </c>
      <c r="G334" s="169"/>
      <c r="H334" s="22"/>
      <c r="I334" s="209"/>
      <c r="J334" s="210"/>
      <c r="K334" s="207"/>
      <c r="L334" s="206" t="s">
        <v>294</v>
      </c>
      <c r="M334" s="207"/>
      <c r="N334" s="206" t="s">
        <v>102</v>
      </c>
      <c r="O334" s="112">
        <f t="shared" si="9"/>
        <v>0</v>
      </c>
      <c r="P334" s="22"/>
      <c r="Q334" s="22"/>
      <c r="R334" s="203"/>
    </row>
    <row r="335" spans="1:18" s="199" customFormat="1" ht="17" hidden="1">
      <c r="A335" s="200"/>
      <c r="B335" s="200"/>
      <c r="C335" s="201" t="s">
        <v>31</v>
      </c>
      <c r="D335" s="202" t="s">
        <v>751</v>
      </c>
      <c r="E335" s="203" t="s">
        <v>857</v>
      </c>
      <c r="F335" s="21" t="s">
        <v>861</v>
      </c>
      <c r="G335" s="169"/>
      <c r="H335" s="22"/>
      <c r="I335" s="209"/>
      <c r="J335" s="210"/>
      <c r="K335" s="207"/>
      <c r="L335" s="206" t="s">
        <v>294</v>
      </c>
      <c r="M335" s="207"/>
      <c r="N335" s="206" t="s">
        <v>102</v>
      </c>
      <c r="O335" s="112">
        <f t="shared" si="9"/>
        <v>0</v>
      </c>
      <c r="P335" s="22"/>
      <c r="Q335" s="22"/>
      <c r="R335" s="203"/>
    </row>
    <row r="336" spans="1:18" s="62" customFormat="1" ht="17" hidden="1">
      <c r="A336" s="93"/>
      <c r="B336" s="93"/>
      <c r="C336" s="94" t="s">
        <v>31</v>
      </c>
      <c r="D336" s="95" t="s">
        <v>751</v>
      </c>
      <c r="E336" s="96" t="s">
        <v>857</v>
      </c>
      <c r="F336" s="133" t="s">
        <v>862</v>
      </c>
      <c r="G336" s="169"/>
      <c r="H336" s="22"/>
      <c r="I336" s="108"/>
      <c r="J336" s="161"/>
      <c r="K336" s="109"/>
      <c r="L336" s="111" t="s">
        <v>294</v>
      </c>
      <c r="M336" s="109"/>
      <c r="N336" s="111" t="s">
        <v>102</v>
      </c>
      <c r="O336" s="112">
        <f t="shared" si="9"/>
        <v>0</v>
      </c>
      <c r="P336" s="22"/>
      <c r="Q336" s="22"/>
      <c r="R336" s="96"/>
    </row>
    <row r="337" spans="1:18" s="62" customFormat="1" ht="17" hidden="1">
      <c r="A337" s="93"/>
      <c r="B337" s="93"/>
      <c r="C337" s="94" t="s">
        <v>31</v>
      </c>
      <c r="D337" s="95" t="s">
        <v>751</v>
      </c>
      <c r="E337" s="96" t="s">
        <v>857</v>
      </c>
      <c r="F337" s="133" t="s">
        <v>863</v>
      </c>
      <c r="G337" s="95"/>
      <c r="H337" s="22"/>
      <c r="I337" s="108"/>
      <c r="J337" s="161"/>
      <c r="K337" s="109"/>
      <c r="L337" s="111" t="s">
        <v>294</v>
      </c>
      <c r="M337" s="109"/>
      <c r="N337" s="111" t="s">
        <v>102</v>
      </c>
      <c r="O337" s="112">
        <f t="shared" si="9"/>
        <v>0</v>
      </c>
      <c r="P337" s="22"/>
      <c r="Q337" s="22"/>
      <c r="R337" s="96"/>
    </row>
    <row r="338" spans="1:18" s="3" customFormat="1" ht="17" hidden="1">
      <c r="A338" s="25"/>
      <c r="B338" s="25"/>
      <c r="C338" s="26" t="s">
        <v>31</v>
      </c>
      <c r="D338" s="27" t="s">
        <v>751</v>
      </c>
      <c r="E338" s="28" t="s">
        <v>857</v>
      </c>
      <c r="F338" s="29" t="s">
        <v>864</v>
      </c>
      <c r="G338" s="147"/>
      <c r="H338" s="74"/>
      <c r="I338" s="86"/>
      <c r="J338" s="87"/>
      <c r="K338" s="88"/>
      <c r="L338" s="53" t="s">
        <v>294</v>
      </c>
      <c r="M338" s="205"/>
      <c r="N338" s="53" t="s">
        <v>102</v>
      </c>
      <c r="O338" s="54">
        <f t="shared" si="9"/>
        <v>0</v>
      </c>
      <c r="P338" s="74"/>
      <c r="Q338" s="74"/>
      <c r="R338" s="28"/>
    </row>
    <row r="339" spans="1:18" ht="17" hidden="1">
      <c r="A339" s="18"/>
      <c r="B339" s="18"/>
      <c r="C339" s="19" t="s">
        <v>31</v>
      </c>
      <c r="D339" s="24" t="s">
        <v>751</v>
      </c>
      <c r="E339" s="20" t="s">
        <v>857</v>
      </c>
      <c r="F339" s="21" t="s">
        <v>865</v>
      </c>
      <c r="G339" s="160"/>
      <c r="H339" s="22"/>
      <c r="I339" s="44"/>
      <c r="J339" s="45"/>
      <c r="K339" s="46"/>
      <c r="L339" s="47" t="s">
        <v>294</v>
      </c>
      <c r="M339" s="75"/>
      <c r="N339" s="47" t="s">
        <v>102</v>
      </c>
      <c r="O339" s="50">
        <f t="shared" si="9"/>
        <v>0</v>
      </c>
      <c r="P339" s="22"/>
      <c r="Q339" s="22"/>
      <c r="R339" s="20"/>
    </row>
    <row r="340" spans="1:18" ht="17" hidden="1">
      <c r="A340" s="18"/>
      <c r="B340" s="18"/>
      <c r="C340" s="19" t="s">
        <v>31</v>
      </c>
      <c r="D340" s="24" t="s">
        <v>751</v>
      </c>
      <c r="E340" s="20" t="s">
        <v>857</v>
      </c>
      <c r="F340" s="21" t="s">
        <v>866</v>
      </c>
      <c r="G340" s="160"/>
      <c r="H340" s="22"/>
      <c r="I340" s="44"/>
      <c r="J340" s="45"/>
      <c r="K340" s="46"/>
      <c r="L340" s="47" t="s">
        <v>294</v>
      </c>
      <c r="M340" s="75"/>
      <c r="N340" s="47" t="s">
        <v>102</v>
      </c>
      <c r="O340" s="50">
        <f t="shared" si="9"/>
        <v>0</v>
      </c>
      <c r="P340" s="22"/>
      <c r="Q340" s="22"/>
      <c r="R340" s="20"/>
    </row>
    <row r="341" spans="1:18" ht="17" hidden="1">
      <c r="A341" s="18"/>
      <c r="B341" s="18"/>
      <c r="C341" s="19" t="s">
        <v>31</v>
      </c>
      <c r="D341" s="24" t="s">
        <v>751</v>
      </c>
      <c r="E341" s="20" t="s">
        <v>857</v>
      </c>
      <c r="F341" s="21" t="s">
        <v>867</v>
      </c>
      <c r="G341" s="160"/>
      <c r="H341" s="22"/>
      <c r="I341" s="44"/>
      <c r="J341" s="45"/>
      <c r="K341" s="46"/>
      <c r="L341" s="47" t="s">
        <v>294</v>
      </c>
      <c r="M341" s="75"/>
      <c r="N341" s="47" t="s">
        <v>102</v>
      </c>
      <c r="O341" s="50">
        <f t="shared" si="9"/>
        <v>0</v>
      </c>
      <c r="P341" s="22"/>
      <c r="Q341" s="22"/>
      <c r="R341" s="20"/>
    </row>
    <row r="342" spans="1:18" ht="17" hidden="1">
      <c r="A342" s="18"/>
      <c r="B342" s="18"/>
      <c r="C342" s="19" t="s">
        <v>31</v>
      </c>
      <c r="D342" s="24" t="s">
        <v>751</v>
      </c>
      <c r="E342" s="20" t="s">
        <v>857</v>
      </c>
      <c r="F342" s="21" t="s">
        <v>868</v>
      </c>
      <c r="G342" s="160"/>
      <c r="H342" s="22"/>
      <c r="I342" s="44"/>
      <c r="J342" s="45"/>
      <c r="K342" s="46"/>
      <c r="L342" s="47" t="s">
        <v>294</v>
      </c>
      <c r="M342" s="75"/>
      <c r="N342" s="47" t="s">
        <v>102</v>
      </c>
      <c r="O342" s="50">
        <f t="shared" si="9"/>
        <v>0</v>
      </c>
      <c r="P342" s="22"/>
      <c r="Q342" s="22"/>
      <c r="R342" s="20"/>
    </row>
    <row r="343" spans="1:18" ht="17" hidden="1">
      <c r="A343" s="18"/>
      <c r="B343" s="18"/>
      <c r="C343" s="19" t="s">
        <v>31</v>
      </c>
      <c r="D343" s="24" t="s">
        <v>751</v>
      </c>
      <c r="E343" s="20" t="s">
        <v>857</v>
      </c>
      <c r="F343" s="21" t="s">
        <v>869</v>
      </c>
      <c r="G343" s="160"/>
      <c r="H343" s="22"/>
      <c r="I343" s="44"/>
      <c r="J343" s="45"/>
      <c r="K343" s="46"/>
      <c r="L343" s="47" t="s">
        <v>294</v>
      </c>
      <c r="M343" s="75"/>
      <c r="N343" s="47" t="s">
        <v>102</v>
      </c>
      <c r="O343" s="50">
        <f t="shared" si="9"/>
        <v>0</v>
      </c>
      <c r="P343" s="22"/>
      <c r="Q343" s="22"/>
      <c r="R343" s="20"/>
    </row>
    <row r="344" spans="1:18" ht="17" hidden="1">
      <c r="A344" s="18"/>
      <c r="B344" s="18"/>
      <c r="C344" s="19" t="s">
        <v>31</v>
      </c>
      <c r="D344" s="24" t="s">
        <v>751</v>
      </c>
      <c r="E344" s="20" t="s">
        <v>857</v>
      </c>
      <c r="F344" s="21" t="s">
        <v>870</v>
      </c>
      <c r="G344" s="160"/>
      <c r="H344" s="22"/>
      <c r="I344" s="44"/>
      <c r="J344" s="45"/>
      <c r="K344" s="46"/>
      <c r="L344" s="47" t="s">
        <v>294</v>
      </c>
      <c r="M344" s="75"/>
      <c r="N344" s="47" t="s">
        <v>102</v>
      </c>
      <c r="O344" s="50">
        <f t="shared" si="9"/>
        <v>0</v>
      </c>
      <c r="P344" s="22"/>
      <c r="Q344" s="22"/>
      <c r="R344" s="20"/>
    </row>
    <row r="345" spans="1:18" ht="17" hidden="1">
      <c r="A345" s="18"/>
      <c r="B345" s="18"/>
      <c r="C345" s="19" t="s">
        <v>31</v>
      </c>
      <c r="D345" s="24" t="s">
        <v>751</v>
      </c>
      <c r="E345" s="20" t="s">
        <v>857</v>
      </c>
      <c r="F345" s="21" t="s">
        <v>871</v>
      </c>
      <c r="G345" s="160"/>
      <c r="H345" s="22"/>
      <c r="I345" s="44"/>
      <c r="J345" s="45"/>
      <c r="K345" s="46"/>
      <c r="L345" s="47" t="s">
        <v>294</v>
      </c>
      <c r="M345" s="75"/>
      <c r="N345" s="47" t="s">
        <v>102</v>
      </c>
      <c r="O345" s="50">
        <f t="shared" si="9"/>
        <v>0</v>
      </c>
      <c r="P345" s="22"/>
      <c r="Q345" s="22"/>
      <c r="R345" s="20"/>
    </row>
    <row r="346" spans="1:18" s="407" customFormat="1" ht="17">
      <c r="A346" s="394" t="s">
        <v>421</v>
      </c>
      <c r="B346" s="394" t="s">
        <v>422</v>
      </c>
      <c r="C346" s="395" t="s">
        <v>31</v>
      </c>
      <c r="D346" s="396" t="s">
        <v>751</v>
      </c>
      <c r="E346" s="397" t="s">
        <v>872</v>
      </c>
      <c r="F346" s="398" t="s">
        <v>873</v>
      </c>
      <c r="G346" s="399"/>
      <c r="H346" s="400"/>
      <c r="I346" s="408" t="s">
        <v>874</v>
      </c>
      <c r="J346" s="409">
        <v>800</v>
      </c>
      <c r="K346" s="405">
        <v>1</v>
      </c>
      <c r="L346" s="404" t="s">
        <v>294</v>
      </c>
      <c r="M346" s="405">
        <v>1</v>
      </c>
      <c r="N346" s="404" t="s">
        <v>102</v>
      </c>
      <c r="O346" s="406">
        <f t="shared" si="9"/>
        <v>800</v>
      </c>
      <c r="P346" s="400" t="s">
        <v>196</v>
      </c>
      <c r="Q346" s="400" t="s">
        <v>197</v>
      </c>
      <c r="R346" s="397"/>
    </row>
    <row r="347" spans="1:18" s="407" customFormat="1" ht="17">
      <c r="A347" s="394" t="s">
        <v>421</v>
      </c>
      <c r="B347" s="394" t="s">
        <v>422</v>
      </c>
      <c r="C347" s="395" t="s">
        <v>31</v>
      </c>
      <c r="D347" s="396" t="s">
        <v>751</v>
      </c>
      <c r="E347" s="397" t="s">
        <v>872</v>
      </c>
      <c r="F347" s="398" t="s">
        <v>875</v>
      </c>
      <c r="G347" s="399"/>
      <c r="H347" s="400"/>
      <c r="I347" s="408" t="s">
        <v>876</v>
      </c>
      <c r="J347" s="409">
        <v>4000</v>
      </c>
      <c r="K347" s="405">
        <v>1</v>
      </c>
      <c r="L347" s="404" t="s">
        <v>294</v>
      </c>
      <c r="M347" s="405">
        <v>1</v>
      </c>
      <c r="N347" s="404" t="s">
        <v>102</v>
      </c>
      <c r="O347" s="406">
        <f t="shared" si="9"/>
        <v>4000</v>
      </c>
      <c r="P347" s="400" t="s">
        <v>196</v>
      </c>
      <c r="Q347" s="400" t="s">
        <v>197</v>
      </c>
      <c r="R347" s="397"/>
    </row>
    <row r="348" spans="1:18" s="3" customFormat="1" ht="17" hidden="1">
      <c r="A348" s="25"/>
      <c r="B348" s="25"/>
      <c r="C348" s="26" t="s">
        <v>31</v>
      </c>
      <c r="D348" s="27" t="s">
        <v>751</v>
      </c>
      <c r="E348" s="28" t="s">
        <v>872</v>
      </c>
      <c r="F348" s="29" t="s">
        <v>877</v>
      </c>
      <c r="G348" s="160"/>
      <c r="H348" s="74"/>
      <c r="I348" s="86"/>
      <c r="J348" s="87"/>
      <c r="K348" s="88"/>
      <c r="L348" s="53" t="s">
        <v>294</v>
      </c>
      <c r="M348" s="205"/>
      <c r="N348" s="53" t="s">
        <v>102</v>
      </c>
      <c r="O348" s="54">
        <f t="shared" si="9"/>
        <v>0</v>
      </c>
      <c r="P348" s="74"/>
      <c r="Q348" s="74"/>
      <c r="R348" s="28"/>
    </row>
    <row r="349" spans="1:18" s="3" customFormat="1" ht="17" hidden="1">
      <c r="A349" s="25"/>
      <c r="B349" s="25"/>
      <c r="C349" s="26" t="s">
        <v>31</v>
      </c>
      <c r="D349" s="27" t="s">
        <v>751</v>
      </c>
      <c r="E349" s="28" t="s">
        <v>872</v>
      </c>
      <c r="F349" s="29" t="s">
        <v>878</v>
      </c>
      <c r="G349" s="160"/>
      <c r="H349" s="74"/>
      <c r="I349" s="86"/>
      <c r="J349" s="87"/>
      <c r="K349" s="88"/>
      <c r="L349" s="53" t="s">
        <v>294</v>
      </c>
      <c r="M349" s="205"/>
      <c r="N349" s="53" t="s">
        <v>102</v>
      </c>
      <c r="O349" s="54">
        <f t="shared" si="9"/>
        <v>0</v>
      </c>
      <c r="P349" s="74"/>
      <c r="Q349" s="74"/>
      <c r="R349" s="28"/>
    </row>
    <row r="350" spans="1:18" s="3" customFormat="1" ht="17" hidden="1">
      <c r="A350" s="25"/>
      <c r="B350" s="25"/>
      <c r="C350" s="26" t="s">
        <v>31</v>
      </c>
      <c r="D350" s="27" t="s">
        <v>751</v>
      </c>
      <c r="E350" s="28" t="s">
        <v>872</v>
      </c>
      <c r="F350" s="29" t="s">
        <v>879</v>
      </c>
      <c r="G350" s="160"/>
      <c r="H350" s="74"/>
      <c r="I350" s="86"/>
      <c r="J350" s="87"/>
      <c r="K350" s="88"/>
      <c r="L350" s="53" t="s">
        <v>294</v>
      </c>
      <c r="M350" s="205"/>
      <c r="N350" s="53" t="s">
        <v>102</v>
      </c>
      <c r="O350" s="54">
        <f t="shared" si="9"/>
        <v>0</v>
      </c>
      <c r="P350" s="74"/>
      <c r="Q350" s="74"/>
      <c r="R350" s="28"/>
    </row>
    <row r="351" spans="1:18" s="3" customFormat="1" ht="17" hidden="1">
      <c r="A351" s="25"/>
      <c r="B351" s="25"/>
      <c r="C351" s="26" t="s">
        <v>31</v>
      </c>
      <c r="D351" s="27" t="s">
        <v>751</v>
      </c>
      <c r="E351" s="28" t="s">
        <v>872</v>
      </c>
      <c r="F351" s="29" t="s">
        <v>880</v>
      </c>
      <c r="G351" s="160"/>
      <c r="H351" s="74"/>
      <c r="I351" s="86"/>
      <c r="J351" s="87"/>
      <c r="K351" s="88"/>
      <c r="L351" s="53" t="s">
        <v>294</v>
      </c>
      <c r="M351" s="205"/>
      <c r="N351" s="53" t="s">
        <v>102</v>
      </c>
      <c r="O351" s="54">
        <f t="shared" si="9"/>
        <v>0</v>
      </c>
      <c r="P351" s="74"/>
      <c r="Q351" s="74"/>
      <c r="R351" s="28"/>
    </row>
    <row r="352" spans="1:18" ht="17" hidden="1">
      <c r="A352" s="18"/>
      <c r="B352" s="18"/>
      <c r="C352" s="19" t="s">
        <v>31</v>
      </c>
      <c r="D352" s="24" t="s">
        <v>751</v>
      </c>
      <c r="E352" s="20" t="s">
        <v>872</v>
      </c>
      <c r="F352" s="21" t="s">
        <v>881</v>
      </c>
      <c r="G352" s="160"/>
      <c r="H352" s="22"/>
      <c r="I352" s="44"/>
      <c r="J352" s="45"/>
      <c r="K352" s="46"/>
      <c r="L352" s="47" t="s">
        <v>294</v>
      </c>
      <c r="M352" s="75"/>
      <c r="N352" s="47" t="s">
        <v>102</v>
      </c>
      <c r="O352" s="50">
        <f t="shared" si="9"/>
        <v>0</v>
      </c>
      <c r="P352" s="22"/>
      <c r="Q352" s="22"/>
      <c r="R352" s="20"/>
    </row>
    <row r="353" spans="1:18" ht="17" hidden="1">
      <c r="A353" s="18"/>
      <c r="B353" s="18"/>
      <c r="C353" s="19" t="s">
        <v>31</v>
      </c>
      <c r="D353" s="24" t="s">
        <v>751</v>
      </c>
      <c r="E353" s="20" t="s">
        <v>872</v>
      </c>
      <c r="F353" s="21" t="s">
        <v>882</v>
      </c>
      <c r="G353" s="160"/>
      <c r="H353" s="22"/>
      <c r="I353" s="44"/>
      <c r="J353" s="45"/>
      <c r="K353" s="46"/>
      <c r="L353" s="47" t="s">
        <v>294</v>
      </c>
      <c r="M353" s="75"/>
      <c r="N353" s="47" t="s">
        <v>102</v>
      </c>
      <c r="O353" s="50">
        <f t="shared" si="9"/>
        <v>0</v>
      </c>
      <c r="P353" s="22"/>
      <c r="Q353" s="22"/>
      <c r="R353" s="20"/>
    </row>
    <row r="354" spans="1:18" ht="17" hidden="1">
      <c r="A354" s="18"/>
      <c r="B354" s="18"/>
      <c r="C354" s="19" t="s">
        <v>31</v>
      </c>
      <c r="D354" s="24" t="s">
        <v>751</v>
      </c>
      <c r="E354" s="20" t="s">
        <v>872</v>
      </c>
      <c r="F354" s="21" t="s">
        <v>883</v>
      </c>
      <c r="G354" s="160"/>
      <c r="H354" s="22"/>
      <c r="I354" s="44"/>
      <c r="J354" s="45"/>
      <c r="K354" s="46"/>
      <c r="L354" s="47" t="s">
        <v>294</v>
      </c>
      <c r="M354" s="75"/>
      <c r="N354" s="47" t="s">
        <v>102</v>
      </c>
      <c r="O354" s="50">
        <f t="shared" ref="O354:O416" si="10">IF(M354=0,K354*J354,M354*K354*J354)</f>
        <v>0</v>
      </c>
      <c r="P354" s="22"/>
      <c r="Q354" s="22"/>
      <c r="R354" s="20"/>
    </row>
    <row r="355" spans="1:18" ht="17" hidden="1">
      <c r="A355" s="18"/>
      <c r="B355" s="18"/>
      <c r="C355" s="19" t="s">
        <v>31</v>
      </c>
      <c r="D355" s="24" t="s">
        <v>751</v>
      </c>
      <c r="E355" s="20" t="s">
        <v>872</v>
      </c>
      <c r="F355" s="21" t="s">
        <v>884</v>
      </c>
      <c r="G355" s="160"/>
      <c r="H355" s="22"/>
      <c r="I355" s="44"/>
      <c r="J355" s="45"/>
      <c r="K355" s="46"/>
      <c r="L355" s="47" t="s">
        <v>294</v>
      </c>
      <c r="M355" s="75"/>
      <c r="N355" s="47" t="s">
        <v>102</v>
      </c>
      <c r="O355" s="50">
        <f t="shared" si="10"/>
        <v>0</v>
      </c>
      <c r="P355" s="22"/>
      <c r="Q355" s="22"/>
      <c r="R355" s="20"/>
    </row>
    <row r="356" spans="1:18" ht="17" hidden="1">
      <c r="A356" s="18"/>
      <c r="B356" s="18"/>
      <c r="C356" s="19" t="s">
        <v>31</v>
      </c>
      <c r="D356" s="24" t="s">
        <v>751</v>
      </c>
      <c r="E356" s="20" t="s">
        <v>872</v>
      </c>
      <c r="F356" s="21" t="s">
        <v>885</v>
      </c>
      <c r="G356" s="160"/>
      <c r="H356" s="22"/>
      <c r="I356" s="44"/>
      <c r="J356" s="45"/>
      <c r="K356" s="46"/>
      <c r="L356" s="47" t="s">
        <v>294</v>
      </c>
      <c r="M356" s="75"/>
      <c r="N356" s="47" t="s">
        <v>102</v>
      </c>
      <c r="O356" s="50">
        <f t="shared" si="10"/>
        <v>0</v>
      </c>
      <c r="P356" s="22"/>
      <c r="Q356" s="22"/>
      <c r="R356" s="20"/>
    </row>
    <row r="357" spans="1:18" ht="17" hidden="1">
      <c r="A357" s="18"/>
      <c r="B357" s="18"/>
      <c r="C357" s="19" t="s">
        <v>31</v>
      </c>
      <c r="D357" s="24" t="s">
        <v>751</v>
      </c>
      <c r="E357" s="20" t="s">
        <v>872</v>
      </c>
      <c r="F357" s="21" t="s">
        <v>886</v>
      </c>
      <c r="G357" s="160"/>
      <c r="H357" s="22"/>
      <c r="I357" s="44"/>
      <c r="J357" s="45"/>
      <c r="K357" s="46"/>
      <c r="L357" s="47" t="s">
        <v>294</v>
      </c>
      <c r="M357" s="75"/>
      <c r="N357" s="47" t="s">
        <v>102</v>
      </c>
      <c r="O357" s="50">
        <f t="shared" si="10"/>
        <v>0</v>
      </c>
      <c r="P357" s="22"/>
      <c r="Q357" s="22"/>
      <c r="R357" s="20"/>
    </row>
    <row r="358" spans="1:18" ht="17" hidden="1">
      <c r="A358" s="18"/>
      <c r="B358" s="18"/>
      <c r="C358" s="19" t="s">
        <v>31</v>
      </c>
      <c r="D358" s="24" t="s">
        <v>751</v>
      </c>
      <c r="E358" s="20" t="s">
        <v>872</v>
      </c>
      <c r="F358" s="21" t="s">
        <v>887</v>
      </c>
      <c r="G358" s="160"/>
      <c r="H358" s="22"/>
      <c r="I358" s="44"/>
      <c r="J358" s="45"/>
      <c r="K358" s="46"/>
      <c r="L358" s="47" t="s">
        <v>294</v>
      </c>
      <c r="M358" s="75"/>
      <c r="N358" s="47" t="s">
        <v>102</v>
      </c>
      <c r="O358" s="50">
        <f t="shared" si="10"/>
        <v>0</v>
      </c>
      <c r="P358" s="22"/>
      <c r="Q358" s="22"/>
      <c r="R358" s="20"/>
    </row>
    <row r="359" spans="1:18" ht="17" hidden="1">
      <c r="A359" s="18"/>
      <c r="B359" s="18"/>
      <c r="C359" s="19" t="s">
        <v>31</v>
      </c>
      <c r="D359" s="24" t="s">
        <v>751</v>
      </c>
      <c r="E359" s="20" t="s">
        <v>872</v>
      </c>
      <c r="F359" s="21" t="s">
        <v>888</v>
      </c>
      <c r="G359" s="160"/>
      <c r="H359" s="22"/>
      <c r="I359" s="44"/>
      <c r="J359" s="45"/>
      <c r="K359" s="46"/>
      <c r="L359" s="47" t="s">
        <v>294</v>
      </c>
      <c r="M359" s="75"/>
      <c r="N359" s="47" t="s">
        <v>102</v>
      </c>
      <c r="O359" s="50">
        <f t="shared" si="10"/>
        <v>0</v>
      </c>
      <c r="P359" s="22"/>
      <c r="Q359" s="22"/>
      <c r="R359" s="20"/>
    </row>
    <row r="360" spans="1:18" ht="17" hidden="1">
      <c r="A360" s="18"/>
      <c r="B360" s="18"/>
      <c r="C360" s="19" t="s">
        <v>31</v>
      </c>
      <c r="D360" s="24" t="s">
        <v>751</v>
      </c>
      <c r="E360" s="20" t="s">
        <v>872</v>
      </c>
      <c r="F360" s="21" t="s">
        <v>889</v>
      </c>
      <c r="G360" s="160"/>
      <c r="H360" s="22"/>
      <c r="I360" s="44"/>
      <c r="J360" s="45"/>
      <c r="K360" s="46"/>
      <c r="L360" s="47" t="s">
        <v>294</v>
      </c>
      <c r="M360" s="75"/>
      <c r="N360" s="47" t="s">
        <v>102</v>
      </c>
      <c r="O360" s="50">
        <f t="shared" si="10"/>
        <v>0</v>
      </c>
      <c r="P360" s="22"/>
      <c r="Q360" s="22"/>
      <c r="R360" s="20"/>
    </row>
    <row r="361" spans="1:18" ht="17" hidden="1">
      <c r="A361" s="18"/>
      <c r="B361" s="18"/>
      <c r="C361" s="19" t="s">
        <v>31</v>
      </c>
      <c r="D361" s="24" t="s">
        <v>751</v>
      </c>
      <c r="E361" s="20" t="s">
        <v>872</v>
      </c>
      <c r="F361" s="21" t="s">
        <v>890</v>
      </c>
      <c r="G361" s="160"/>
      <c r="H361" s="22"/>
      <c r="I361" s="44"/>
      <c r="J361" s="45"/>
      <c r="K361" s="46"/>
      <c r="L361" s="47" t="s">
        <v>294</v>
      </c>
      <c r="M361" s="75"/>
      <c r="N361" s="47" t="s">
        <v>102</v>
      </c>
      <c r="O361" s="50">
        <f t="shared" si="10"/>
        <v>0</v>
      </c>
      <c r="P361" s="22"/>
      <c r="Q361" s="22"/>
      <c r="R361" s="20"/>
    </row>
    <row r="362" spans="1:18" ht="17" hidden="1">
      <c r="A362" s="18"/>
      <c r="B362" s="18"/>
      <c r="C362" s="19" t="s">
        <v>31</v>
      </c>
      <c r="D362" s="24" t="s">
        <v>751</v>
      </c>
      <c r="E362" s="20" t="s">
        <v>872</v>
      </c>
      <c r="F362" s="21" t="s">
        <v>891</v>
      </c>
      <c r="G362" s="160"/>
      <c r="H362" s="22"/>
      <c r="I362" s="44"/>
      <c r="J362" s="45"/>
      <c r="K362" s="46"/>
      <c r="L362" s="47" t="s">
        <v>294</v>
      </c>
      <c r="M362" s="75"/>
      <c r="N362" s="47" t="s">
        <v>102</v>
      </c>
      <c r="O362" s="50">
        <f t="shared" si="10"/>
        <v>0</v>
      </c>
      <c r="P362" s="22"/>
      <c r="Q362" s="22"/>
      <c r="R362" s="20"/>
    </row>
    <row r="363" spans="1:18" ht="17" hidden="1">
      <c r="A363" s="18"/>
      <c r="B363" s="18"/>
      <c r="C363" s="19" t="s">
        <v>31</v>
      </c>
      <c r="D363" s="24" t="s">
        <v>751</v>
      </c>
      <c r="E363" s="20" t="s">
        <v>872</v>
      </c>
      <c r="F363" s="21" t="s">
        <v>892</v>
      </c>
      <c r="G363" s="160"/>
      <c r="H363" s="22"/>
      <c r="I363" s="44"/>
      <c r="J363" s="45"/>
      <c r="K363" s="46"/>
      <c r="L363" s="47" t="s">
        <v>294</v>
      </c>
      <c r="M363" s="75"/>
      <c r="N363" s="47" t="s">
        <v>102</v>
      </c>
      <c r="O363" s="50">
        <f t="shared" si="10"/>
        <v>0</v>
      </c>
      <c r="P363" s="22"/>
      <c r="Q363" s="22"/>
      <c r="R363" s="20"/>
    </row>
    <row r="364" spans="1:18" ht="17" hidden="1">
      <c r="A364" s="18"/>
      <c r="B364" s="18"/>
      <c r="C364" s="19" t="s">
        <v>31</v>
      </c>
      <c r="D364" s="24" t="s">
        <v>751</v>
      </c>
      <c r="E364" s="20" t="s">
        <v>872</v>
      </c>
      <c r="F364" s="21" t="s">
        <v>893</v>
      </c>
      <c r="G364" s="160"/>
      <c r="H364" s="22"/>
      <c r="I364" s="44"/>
      <c r="J364" s="45"/>
      <c r="K364" s="46"/>
      <c r="L364" s="47" t="s">
        <v>294</v>
      </c>
      <c r="M364" s="75"/>
      <c r="N364" s="47" t="s">
        <v>102</v>
      </c>
      <c r="O364" s="50">
        <f t="shared" si="10"/>
        <v>0</v>
      </c>
      <c r="P364" s="22"/>
      <c r="Q364" s="22"/>
      <c r="R364" s="20"/>
    </row>
    <row r="365" spans="1:18" ht="17" hidden="1">
      <c r="A365" s="18"/>
      <c r="B365" s="18"/>
      <c r="C365" s="19" t="s">
        <v>31</v>
      </c>
      <c r="D365" s="24" t="s">
        <v>751</v>
      </c>
      <c r="E365" s="20" t="s">
        <v>872</v>
      </c>
      <c r="F365" s="21" t="s">
        <v>894</v>
      </c>
      <c r="G365" s="160"/>
      <c r="H365" s="22"/>
      <c r="I365" s="44"/>
      <c r="J365" s="45"/>
      <c r="K365" s="46"/>
      <c r="L365" s="47" t="s">
        <v>294</v>
      </c>
      <c r="M365" s="75"/>
      <c r="N365" s="47" t="s">
        <v>102</v>
      </c>
      <c r="O365" s="50">
        <f t="shared" si="10"/>
        <v>0</v>
      </c>
      <c r="P365" s="22"/>
      <c r="Q365" s="22"/>
      <c r="R365" s="20"/>
    </row>
    <row r="366" spans="1:18" ht="17" hidden="1">
      <c r="A366" s="18"/>
      <c r="B366" s="18"/>
      <c r="C366" s="19" t="s">
        <v>31</v>
      </c>
      <c r="D366" s="24" t="s">
        <v>751</v>
      </c>
      <c r="E366" s="20" t="s">
        <v>872</v>
      </c>
      <c r="F366" s="21" t="s">
        <v>895</v>
      </c>
      <c r="G366" s="160"/>
      <c r="H366" s="22"/>
      <c r="I366" s="44"/>
      <c r="J366" s="45"/>
      <c r="K366" s="46"/>
      <c r="L366" s="47" t="s">
        <v>294</v>
      </c>
      <c r="M366" s="75"/>
      <c r="N366" s="47" t="s">
        <v>102</v>
      </c>
      <c r="O366" s="50">
        <f t="shared" si="10"/>
        <v>0</v>
      </c>
      <c r="P366" s="22"/>
      <c r="Q366" s="22"/>
      <c r="R366" s="20"/>
    </row>
    <row r="367" spans="1:18" ht="17" hidden="1">
      <c r="A367" s="18"/>
      <c r="B367" s="18"/>
      <c r="C367" s="19" t="s">
        <v>31</v>
      </c>
      <c r="D367" s="24" t="s">
        <v>751</v>
      </c>
      <c r="E367" s="20" t="s">
        <v>872</v>
      </c>
      <c r="F367" s="21" t="s">
        <v>896</v>
      </c>
      <c r="G367" s="160"/>
      <c r="H367" s="22"/>
      <c r="I367" s="44"/>
      <c r="J367" s="45"/>
      <c r="K367" s="46"/>
      <c r="L367" s="47" t="s">
        <v>294</v>
      </c>
      <c r="M367" s="75"/>
      <c r="N367" s="47" t="s">
        <v>102</v>
      </c>
      <c r="O367" s="50">
        <f t="shared" si="10"/>
        <v>0</v>
      </c>
      <c r="P367" s="22"/>
      <c r="Q367" s="22"/>
      <c r="R367" s="20"/>
    </row>
    <row r="368" spans="1:18" ht="17" hidden="1">
      <c r="A368" s="18"/>
      <c r="B368" s="18"/>
      <c r="C368" s="19" t="s">
        <v>31</v>
      </c>
      <c r="D368" s="24" t="s">
        <v>751</v>
      </c>
      <c r="E368" s="20" t="s">
        <v>872</v>
      </c>
      <c r="F368" s="21" t="s">
        <v>897</v>
      </c>
      <c r="G368" s="160"/>
      <c r="H368" s="22"/>
      <c r="I368" s="44"/>
      <c r="J368" s="45"/>
      <c r="K368" s="46"/>
      <c r="L368" s="47" t="s">
        <v>294</v>
      </c>
      <c r="M368" s="75"/>
      <c r="N368" s="47" t="s">
        <v>102</v>
      </c>
      <c r="O368" s="50">
        <f t="shared" si="10"/>
        <v>0</v>
      </c>
      <c r="P368" s="22"/>
      <c r="Q368" s="22"/>
      <c r="R368" s="20"/>
    </row>
    <row r="369" spans="1:18" ht="17" hidden="1">
      <c r="A369" s="18"/>
      <c r="B369" s="18"/>
      <c r="C369" s="19" t="s">
        <v>31</v>
      </c>
      <c r="D369" s="24" t="s">
        <v>751</v>
      </c>
      <c r="E369" s="20" t="s">
        <v>817</v>
      </c>
      <c r="F369" s="21" t="s">
        <v>898</v>
      </c>
      <c r="G369" s="160"/>
      <c r="H369" s="22"/>
      <c r="I369" s="44"/>
      <c r="J369" s="45"/>
      <c r="K369" s="46"/>
      <c r="L369" s="47" t="s">
        <v>294</v>
      </c>
      <c r="M369" s="75"/>
      <c r="N369" s="47" t="s">
        <v>102</v>
      </c>
      <c r="O369" s="50">
        <f t="shared" si="10"/>
        <v>0</v>
      </c>
      <c r="P369" s="22"/>
      <c r="Q369" s="22"/>
      <c r="R369" s="20"/>
    </row>
    <row r="370" spans="1:18" ht="17" hidden="1">
      <c r="A370" s="18"/>
      <c r="B370" s="18"/>
      <c r="C370" s="19" t="s">
        <v>31</v>
      </c>
      <c r="D370" s="24" t="s">
        <v>751</v>
      </c>
      <c r="E370" s="20" t="s">
        <v>817</v>
      </c>
      <c r="F370" s="21" t="s">
        <v>899</v>
      </c>
      <c r="G370" s="160"/>
      <c r="H370" s="22"/>
      <c r="I370" s="44"/>
      <c r="J370" s="45"/>
      <c r="K370" s="46"/>
      <c r="L370" s="47" t="s">
        <v>294</v>
      </c>
      <c r="M370" s="75"/>
      <c r="N370" s="47" t="s">
        <v>102</v>
      </c>
      <c r="O370" s="50">
        <f t="shared" si="10"/>
        <v>0</v>
      </c>
      <c r="P370" s="22"/>
      <c r="Q370" s="22"/>
      <c r="R370" s="20"/>
    </row>
    <row r="371" spans="1:18" ht="17" hidden="1">
      <c r="A371" s="18"/>
      <c r="B371" s="18"/>
      <c r="C371" s="19" t="s">
        <v>31</v>
      </c>
      <c r="D371" s="24" t="s">
        <v>751</v>
      </c>
      <c r="E371" s="20" t="s">
        <v>817</v>
      </c>
      <c r="F371" s="21" t="s">
        <v>900</v>
      </c>
      <c r="G371" s="160"/>
      <c r="H371" s="22"/>
      <c r="I371" s="44"/>
      <c r="J371" s="45"/>
      <c r="K371" s="46"/>
      <c r="L371" s="47" t="s">
        <v>294</v>
      </c>
      <c r="M371" s="75"/>
      <c r="N371" s="47" t="s">
        <v>102</v>
      </c>
      <c r="O371" s="50">
        <f t="shared" si="10"/>
        <v>0</v>
      </c>
      <c r="P371" s="22"/>
      <c r="Q371" s="22"/>
      <c r="R371" s="20"/>
    </row>
    <row r="372" spans="1:18" ht="17" hidden="1">
      <c r="A372" s="18"/>
      <c r="B372" s="18"/>
      <c r="C372" s="19" t="s">
        <v>31</v>
      </c>
      <c r="D372" s="24" t="s">
        <v>751</v>
      </c>
      <c r="E372" s="20" t="s">
        <v>817</v>
      </c>
      <c r="F372" s="21" t="s">
        <v>901</v>
      </c>
      <c r="G372" s="160"/>
      <c r="H372" s="22"/>
      <c r="I372" s="44"/>
      <c r="J372" s="45"/>
      <c r="K372" s="46"/>
      <c r="L372" s="47" t="s">
        <v>294</v>
      </c>
      <c r="M372" s="75"/>
      <c r="N372" s="47" t="s">
        <v>102</v>
      </c>
      <c r="O372" s="50">
        <f t="shared" si="10"/>
        <v>0</v>
      </c>
      <c r="P372" s="22"/>
      <c r="Q372" s="22"/>
      <c r="R372" s="20"/>
    </row>
    <row r="373" spans="1:18" ht="17" hidden="1">
      <c r="A373" s="18"/>
      <c r="B373" s="18"/>
      <c r="C373" s="19" t="s">
        <v>31</v>
      </c>
      <c r="D373" s="24" t="s">
        <v>751</v>
      </c>
      <c r="E373" s="20" t="s">
        <v>817</v>
      </c>
      <c r="F373" s="21" t="s">
        <v>902</v>
      </c>
      <c r="G373" s="160"/>
      <c r="H373" s="22"/>
      <c r="I373" s="44"/>
      <c r="J373" s="45"/>
      <c r="K373" s="46"/>
      <c r="L373" s="47" t="s">
        <v>294</v>
      </c>
      <c r="M373" s="75"/>
      <c r="N373" s="47" t="s">
        <v>102</v>
      </c>
      <c r="O373" s="50">
        <f t="shared" si="10"/>
        <v>0</v>
      </c>
      <c r="P373" s="22"/>
      <c r="Q373" s="22"/>
      <c r="R373" s="20"/>
    </row>
    <row r="374" spans="1:18" ht="17" hidden="1">
      <c r="A374" s="18"/>
      <c r="B374" s="18"/>
      <c r="C374" s="19" t="s">
        <v>31</v>
      </c>
      <c r="D374" s="24" t="s">
        <v>751</v>
      </c>
      <c r="E374" s="20" t="s">
        <v>817</v>
      </c>
      <c r="F374" s="21" t="s">
        <v>903</v>
      </c>
      <c r="G374" s="160"/>
      <c r="H374" s="22"/>
      <c r="I374" s="44"/>
      <c r="J374" s="45"/>
      <c r="K374" s="46"/>
      <c r="L374" s="47" t="s">
        <v>294</v>
      </c>
      <c r="M374" s="75"/>
      <c r="N374" s="47" t="s">
        <v>102</v>
      </c>
      <c r="O374" s="50">
        <f t="shared" si="10"/>
        <v>0</v>
      </c>
      <c r="P374" s="22"/>
      <c r="Q374" s="22"/>
      <c r="R374" s="20"/>
    </row>
    <row r="375" spans="1:18" ht="17" hidden="1">
      <c r="A375" s="18"/>
      <c r="B375" s="18"/>
      <c r="C375" s="19" t="s">
        <v>31</v>
      </c>
      <c r="D375" s="24" t="s">
        <v>751</v>
      </c>
      <c r="E375" s="20" t="s">
        <v>817</v>
      </c>
      <c r="F375" s="21" t="s">
        <v>904</v>
      </c>
      <c r="G375" s="160"/>
      <c r="H375" s="22"/>
      <c r="I375" s="44"/>
      <c r="J375" s="45"/>
      <c r="K375" s="46"/>
      <c r="L375" s="47" t="s">
        <v>294</v>
      </c>
      <c r="M375" s="75"/>
      <c r="N375" s="47" t="s">
        <v>102</v>
      </c>
      <c r="O375" s="50">
        <f t="shared" si="10"/>
        <v>0</v>
      </c>
      <c r="P375" s="22"/>
      <c r="Q375" s="22"/>
      <c r="R375" s="20"/>
    </row>
    <row r="376" spans="1:18" ht="17" hidden="1">
      <c r="A376" s="18"/>
      <c r="B376" s="18"/>
      <c r="C376" s="19" t="s">
        <v>31</v>
      </c>
      <c r="D376" s="24" t="s">
        <v>751</v>
      </c>
      <c r="E376" s="20" t="s">
        <v>817</v>
      </c>
      <c r="F376" s="21" t="s">
        <v>905</v>
      </c>
      <c r="G376" s="160"/>
      <c r="H376" s="22"/>
      <c r="I376" s="44"/>
      <c r="J376" s="45"/>
      <c r="K376" s="46"/>
      <c r="L376" s="47" t="s">
        <v>294</v>
      </c>
      <c r="M376" s="75"/>
      <c r="N376" s="47" t="s">
        <v>102</v>
      </c>
      <c r="O376" s="50">
        <f t="shared" si="10"/>
        <v>0</v>
      </c>
      <c r="P376" s="22"/>
      <c r="Q376" s="22"/>
      <c r="R376" s="20"/>
    </row>
    <row r="377" spans="1:18" ht="17" hidden="1">
      <c r="A377" s="18"/>
      <c r="B377" s="18"/>
      <c r="C377" s="19" t="s">
        <v>31</v>
      </c>
      <c r="D377" s="24" t="s">
        <v>751</v>
      </c>
      <c r="E377" s="20" t="s">
        <v>817</v>
      </c>
      <c r="F377" s="21" t="s">
        <v>906</v>
      </c>
      <c r="G377" s="160"/>
      <c r="H377" s="22"/>
      <c r="I377" s="44"/>
      <c r="J377" s="45"/>
      <c r="K377" s="46"/>
      <c r="L377" s="47" t="s">
        <v>294</v>
      </c>
      <c r="M377" s="75"/>
      <c r="N377" s="47" t="s">
        <v>102</v>
      </c>
      <c r="O377" s="50">
        <f t="shared" si="10"/>
        <v>0</v>
      </c>
      <c r="P377" s="22"/>
      <c r="Q377" s="22"/>
      <c r="R377" s="20"/>
    </row>
    <row r="378" spans="1:18" ht="17" hidden="1">
      <c r="A378" s="18"/>
      <c r="B378" s="18"/>
      <c r="C378" s="19" t="s">
        <v>31</v>
      </c>
      <c r="D378" s="24" t="s">
        <v>751</v>
      </c>
      <c r="E378" s="20" t="s">
        <v>817</v>
      </c>
      <c r="F378" s="21" t="s">
        <v>907</v>
      </c>
      <c r="G378" s="160"/>
      <c r="H378" s="22"/>
      <c r="I378" s="44"/>
      <c r="J378" s="45"/>
      <c r="K378" s="46"/>
      <c r="L378" s="47" t="s">
        <v>294</v>
      </c>
      <c r="M378" s="75"/>
      <c r="N378" s="47" t="s">
        <v>102</v>
      </c>
      <c r="O378" s="50">
        <f t="shared" si="10"/>
        <v>0</v>
      </c>
      <c r="P378" s="22"/>
      <c r="Q378" s="22"/>
      <c r="R378" s="20"/>
    </row>
    <row r="379" spans="1:18" ht="17" hidden="1">
      <c r="A379" s="18"/>
      <c r="B379" s="18"/>
      <c r="C379" s="19" t="s">
        <v>31</v>
      </c>
      <c r="D379" s="24" t="s">
        <v>751</v>
      </c>
      <c r="E379" s="20" t="s">
        <v>817</v>
      </c>
      <c r="F379" s="21" t="s">
        <v>908</v>
      </c>
      <c r="G379" s="160"/>
      <c r="H379" s="22"/>
      <c r="I379" s="44"/>
      <c r="J379" s="45"/>
      <c r="K379" s="46"/>
      <c r="L379" s="47" t="s">
        <v>294</v>
      </c>
      <c r="M379" s="75"/>
      <c r="N379" s="47" t="s">
        <v>102</v>
      </c>
      <c r="O379" s="50">
        <f t="shared" si="10"/>
        <v>0</v>
      </c>
      <c r="P379" s="22"/>
      <c r="Q379" s="22"/>
      <c r="R379" s="20"/>
    </row>
    <row r="380" spans="1:18" ht="17" hidden="1">
      <c r="A380" s="18"/>
      <c r="B380" s="18"/>
      <c r="C380" s="19" t="s">
        <v>31</v>
      </c>
      <c r="D380" s="24" t="s">
        <v>751</v>
      </c>
      <c r="E380" s="20" t="s">
        <v>817</v>
      </c>
      <c r="F380" s="21" t="s">
        <v>909</v>
      </c>
      <c r="G380" s="160"/>
      <c r="H380" s="22"/>
      <c r="I380" s="44"/>
      <c r="J380" s="45"/>
      <c r="K380" s="46"/>
      <c r="L380" s="47" t="s">
        <v>294</v>
      </c>
      <c r="M380" s="75"/>
      <c r="N380" s="47" t="s">
        <v>102</v>
      </c>
      <c r="O380" s="50">
        <f t="shared" si="10"/>
        <v>0</v>
      </c>
      <c r="P380" s="22"/>
      <c r="Q380" s="22"/>
      <c r="R380" s="20"/>
    </row>
    <row r="381" spans="1:18" ht="17" hidden="1">
      <c r="A381" s="18"/>
      <c r="B381" s="18"/>
      <c r="C381" s="19" t="s">
        <v>31</v>
      </c>
      <c r="D381" s="24" t="s">
        <v>751</v>
      </c>
      <c r="E381" s="20" t="s">
        <v>817</v>
      </c>
      <c r="F381" s="21" t="s">
        <v>910</v>
      </c>
      <c r="G381" s="160"/>
      <c r="H381" s="22"/>
      <c r="I381" s="44"/>
      <c r="J381" s="45"/>
      <c r="K381" s="46"/>
      <c r="L381" s="47" t="s">
        <v>294</v>
      </c>
      <c r="M381" s="75"/>
      <c r="N381" s="47" t="s">
        <v>102</v>
      </c>
      <c r="O381" s="50">
        <f t="shared" si="10"/>
        <v>0</v>
      </c>
      <c r="P381" s="22"/>
      <c r="Q381" s="22"/>
      <c r="R381" s="20"/>
    </row>
    <row r="382" spans="1:18" ht="17" hidden="1">
      <c r="A382" s="18"/>
      <c r="B382" s="18"/>
      <c r="C382" s="19" t="s">
        <v>31</v>
      </c>
      <c r="D382" s="24" t="s">
        <v>751</v>
      </c>
      <c r="E382" s="20" t="s">
        <v>911</v>
      </c>
      <c r="F382" s="21" t="s">
        <v>912</v>
      </c>
      <c r="G382" s="160"/>
      <c r="H382" s="22"/>
      <c r="I382" s="44"/>
      <c r="J382" s="45"/>
      <c r="K382" s="46"/>
      <c r="L382" s="47" t="s">
        <v>294</v>
      </c>
      <c r="M382" s="75"/>
      <c r="N382" s="47" t="s">
        <v>102</v>
      </c>
      <c r="O382" s="50">
        <f t="shared" si="10"/>
        <v>0</v>
      </c>
      <c r="P382" s="22"/>
      <c r="Q382" s="22"/>
      <c r="R382" s="20"/>
    </row>
    <row r="383" spans="1:18" ht="17" hidden="1">
      <c r="A383" s="18"/>
      <c r="B383" s="18"/>
      <c r="C383" s="19" t="s">
        <v>31</v>
      </c>
      <c r="D383" s="24" t="s">
        <v>751</v>
      </c>
      <c r="E383" s="20" t="s">
        <v>911</v>
      </c>
      <c r="F383" s="21" t="s">
        <v>913</v>
      </c>
      <c r="G383" s="160"/>
      <c r="H383" s="22"/>
      <c r="I383" s="44"/>
      <c r="J383" s="45"/>
      <c r="K383" s="46"/>
      <c r="L383" s="47" t="s">
        <v>294</v>
      </c>
      <c r="M383" s="75"/>
      <c r="N383" s="47" t="s">
        <v>102</v>
      </c>
      <c r="O383" s="50">
        <f t="shared" si="10"/>
        <v>0</v>
      </c>
      <c r="P383" s="22"/>
      <c r="Q383" s="22"/>
      <c r="R383" s="20"/>
    </row>
    <row r="384" spans="1:18" ht="17" hidden="1">
      <c r="A384" s="18"/>
      <c r="B384" s="18"/>
      <c r="C384" s="19" t="s">
        <v>31</v>
      </c>
      <c r="D384" s="24" t="s">
        <v>751</v>
      </c>
      <c r="E384" s="20" t="s">
        <v>911</v>
      </c>
      <c r="F384" s="21" t="s">
        <v>914</v>
      </c>
      <c r="G384" s="160"/>
      <c r="H384" s="22"/>
      <c r="I384" s="44"/>
      <c r="J384" s="45"/>
      <c r="K384" s="46"/>
      <c r="L384" s="47" t="s">
        <v>294</v>
      </c>
      <c r="M384" s="75"/>
      <c r="N384" s="47" t="s">
        <v>102</v>
      </c>
      <c r="O384" s="50">
        <f t="shared" si="10"/>
        <v>0</v>
      </c>
      <c r="P384" s="22"/>
      <c r="Q384" s="22"/>
      <c r="R384" s="20"/>
    </row>
    <row r="385" spans="1:18" ht="17" hidden="1">
      <c r="A385" s="18"/>
      <c r="B385" s="18"/>
      <c r="C385" s="19" t="s">
        <v>31</v>
      </c>
      <c r="D385" s="24" t="s">
        <v>751</v>
      </c>
      <c r="E385" s="20" t="s">
        <v>911</v>
      </c>
      <c r="F385" s="21" t="s">
        <v>915</v>
      </c>
      <c r="G385" s="160"/>
      <c r="H385" s="22"/>
      <c r="I385" s="44"/>
      <c r="J385" s="45"/>
      <c r="K385" s="46"/>
      <c r="L385" s="47" t="s">
        <v>294</v>
      </c>
      <c r="M385" s="75"/>
      <c r="N385" s="47" t="s">
        <v>102</v>
      </c>
      <c r="O385" s="50">
        <f t="shared" si="10"/>
        <v>0</v>
      </c>
      <c r="P385" s="22"/>
      <c r="Q385" s="22"/>
      <c r="R385" s="20"/>
    </row>
    <row r="386" spans="1:18" s="407" customFormat="1" ht="17">
      <c r="A386" s="394" t="s">
        <v>421</v>
      </c>
      <c r="B386" s="394" t="s">
        <v>422</v>
      </c>
      <c r="C386" s="395" t="s">
        <v>31</v>
      </c>
      <c r="D386" s="396" t="s">
        <v>751</v>
      </c>
      <c r="E386" s="397" t="s">
        <v>911</v>
      </c>
      <c r="F386" s="398" t="s">
        <v>916</v>
      </c>
      <c r="G386" s="399"/>
      <c r="H386" s="400"/>
      <c r="I386" s="408" t="s">
        <v>917</v>
      </c>
      <c r="J386" s="409">
        <v>200</v>
      </c>
      <c r="K386" s="405">
        <v>4</v>
      </c>
      <c r="L386" s="404" t="s">
        <v>294</v>
      </c>
      <c r="M386" s="405">
        <v>1</v>
      </c>
      <c r="N386" s="404" t="s">
        <v>102</v>
      </c>
      <c r="O386" s="406">
        <f t="shared" si="10"/>
        <v>800</v>
      </c>
      <c r="P386" s="400" t="s">
        <v>196</v>
      </c>
      <c r="Q386" s="400" t="s">
        <v>197</v>
      </c>
      <c r="R386" s="397"/>
    </row>
    <row r="387" spans="1:18" ht="17" hidden="1">
      <c r="A387" s="18"/>
      <c r="B387" s="18"/>
      <c r="C387" s="19" t="s">
        <v>31</v>
      </c>
      <c r="D387" s="24" t="s">
        <v>751</v>
      </c>
      <c r="E387" s="20" t="s">
        <v>911</v>
      </c>
      <c r="F387" s="21" t="s">
        <v>918</v>
      </c>
      <c r="G387" s="160"/>
      <c r="H387" s="22"/>
      <c r="I387" s="44"/>
      <c r="J387" s="45"/>
      <c r="K387" s="46"/>
      <c r="L387" s="47" t="s">
        <v>294</v>
      </c>
      <c r="M387" s="75"/>
      <c r="N387" s="47" t="s">
        <v>102</v>
      </c>
      <c r="O387" s="50">
        <f t="shared" si="10"/>
        <v>0</v>
      </c>
      <c r="P387" s="22"/>
      <c r="Q387" s="22"/>
      <c r="R387" s="20"/>
    </row>
    <row r="388" spans="1:18" ht="17" hidden="1">
      <c r="A388" s="18"/>
      <c r="B388" s="18"/>
      <c r="C388" s="19" t="s">
        <v>31</v>
      </c>
      <c r="D388" s="24" t="s">
        <v>751</v>
      </c>
      <c r="E388" s="20" t="s">
        <v>911</v>
      </c>
      <c r="F388" s="21" t="s">
        <v>919</v>
      </c>
      <c r="G388" s="160"/>
      <c r="H388" s="22"/>
      <c r="I388" s="44"/>
      <c r="J388" s="45"/>
      <c r="K388" s="46"/>
      <c r="L388" s="47" t="s">
        <v>294</v>
      </c>
      <c r="M388" s="75"/>
      <c r="N388" s="47" t="s">
        <v>102</v>
      </c>
      <c r="O388" s="50">
        <f t="shared" si="10"/>
        <v>0</v>
      </c>
      <c r="P388" s="22"/>
      <c r="Q388" s="22"/>
      <c r="R388" s="20"/>
    </row>
    <row r="389" spans="1:18" ht="17" hidden="1">
      <c r="A389" s="18"/>
      <c r="B389" s="18"/>
      <c r="C389" s="19" t="s">
        <v>31</v>
      </c>
      <c r="D389" s="24" t="s">
        <v>751</v>
      </c>
      <c r="E389" s="20" t="s">
        <v>911</v>
      </c>
      <c r="F389" s="21" t="s">
        <v>920</v>
      </c>
      <c r="G389" s="160"/>
      <c r="H389" s="22"/>
      <c r="I389" s="44"/>
      <c r="J389" s="45"/>
      <c r="K389" s="46"/>
      <c r="L389" s="47" t="s">
        <v>294</v>
      </c>
      <c r="M389" s="75"/>
      <c r="N389" s="47" t="s">
        <v>102</v>
      </c>
      <c r="O389" s="50">
        <f t="shared" si="10"/>
        <v>0</v>
      </c>
      <c r="P389" s="22"/>
      <c r="Q389" s="22"/>
      <c r="R389" s="20"/>
    </row>
    <row r="390" spans="1:18" ht="17" hidden="1">
      <c r="A390" s="18"/>
      <c r="B390" s="18"/>
      <c r="C390" s="19" t="s">
        <v>31</v>
      </c>
      <c r="D390" s="24" t="s">
        <v>751</v>
      </c>
      <c r="E390" s="20" t="s">
        <v>911</v>
      </c>
      <c r="F390" s="21" t="s">
        <v>921</v>
      </c>
      <c r="G390" s="160"/>
      <c r="H390" s="22"/>
      <c r="I390" s="44"/>
      <c r="J390" s="45"/>
      <c r="K390" s="46"/>
      <c r="L390" s="47" t="s">
        <v>294</v>
      </c>
      <c r="M390" s="75"/>
      <c r="N390" s="47" t="s">
        <v>102</v>
      </c>
      <c r="O390" s="50">
        <f t="shared" si="10"/>
        <v>0</v>
      </c>
      <c r="P390" s="22"/>
      <c r="Q390" s="22"/>
      <c r="R390" s="20"/>
    </row>
    <row r="391" spans="1:18" ht="17" hidden="1">
      <c r="A391" s="18"/>
      <c r="B391" s="18"/>
      <c r="C391" s="19" t="s">
        <v>31</v>
      </c>
      <c r="D391" s="24" t="s">
        <v>751</v>
      </c>
      <c r="E391" s="20" t="s">
        <v>911</v>
      </c>
      <c r="F391" s="21" t="s">
        <v>922</v>
      </c>
      <c r="G391" s="160"/>
      <c r="H391" s="22"/>
      <c r="I391" s="44"/>
      <c r="J391" s="45"/>
      <c r="K391" s="46"/>
      <c r="L391" s="47" t="s">
        <v>294</v>
      </c>
      <c r="M391" s="75"/>
      <c r="N391" s="47" t="s">
        <v>102</v>
      </c>
      <c r="O391" s="50">
        <f t="shared" si="10"/>
        <v>0</v>
      </c>
      <c r="P391" s="22"/>
      <c r="Q391" s="22"/>
      <c r="R391" s="20"/>
    </row>
    <row r="392" spans="1:18" ht="17" hidden="1">
      <c r="A392" s="18"/>
      <c r="B392" s="18"/>
      <c r="C392" s="19" t="s">
        <v>31</v>
      </c>
      <c r="D392" s="24" t="s">
        <v>751</v>
      </c>
      <c r="E392" s="20" t="s">
        <v>911</v>
      </c>
      <c r="F392" s="21" t="s">
        <v>923</v>
      </c>
      <c r="G392" s="160"/>
      <c r="H392" s="22"/>
      <c r="I392" s="44"/>
      <c r="J392" s="45"/>
      <c r="K392" s="46"/>
      <c r="L392" s="47" t="s">
        <v>294</v>
      </c>
      <c r="M392" s="75"/>
      <c r="N392" s="47" t="s">
        <v>102</v>
      </c>
      <c r="O392" s="50">
        <f t="shared" si="10"/>
        <v>0</v>
      </c>
      <c r="P392" s="22"/>
      <c r="Q392" s="22"/>
      <c r="R392" s="20"/>
    </row>
    <row r="393" spans="1:18" ht="17" hidden="1">
      <c r="A393" s="18"/>
      <c r="B393" s="18"/>
      <c r="C393" s="19" t="s">
        <v>31</v>
      </c>
      <c r="D393" s="24" t="s">
        <v>751</v>
      </c>
      <c r="E393" s="20" t="s">
        <v>911</v>
      </c>
      <c r="F393" s="21" t="s">
        <v>924</v>
      </c>
      <c r="G393" s="160"/>
      <c r="H393" s="22"/>
      <c r="I393" s="44"/>
      <c r="J393" s="45"/>
      <c r="K393" s="46"/>
      <c r="L393" s="47" t="s">
        <v>294</v>
      </c>
      <c r="M393" s="75"/>
      <c r="N393" s="47" t="s">
        <v>102</v>
      </c>
      <c r="O393" s="50">
        <f t="shared" si="10"/>
        <v>0</v>
      </c>
      <c r="P393" s="22"/>
      <c r="Q393" s="22"/>
      <c r="R393" s="20"/>
    </row>
    <row r="394" spans="1:18" ht="17" hidden="1">
      <c r="A394" s="18"/>
      <c r="B394" s="18"/>
      <c r="C394" s="19" t="s">
        <v>31</v>
      </c>
      <c r="D394" s="24" t="s">
        <v>751</v>
      </c>
      <c r="E394" s="20" t="s">
        <v>911</v>
      </c>
      <c r="F394" s="21" t="s">
        <v>925</v>
      </c>
      <c r="G394" s="160"/>
      <c r="H394" s="22"/>
      <c r="I394" s="44"/>
      <c r="J394" s="45"/>
      <c r="K394" s="46"/>
      <c r="L394" s="47" t="s">
        <v>294</v>
      </c>
      <c r="M394" s="75"/>
      <c r="N394" s="47" t="s">
        <v>102</v>
      </c>
      <c r="O394" s="50">
        <f t="shared" si="10"/>
        <v>0</v>
      </c>
      <c r="P394" s="22"/>
      <c r="Q394" s="22"/>
      <c r="R394" s="20"/>
    </row>
    <row r="395" spans="1:18" ht="17" hidden="1">
      <c r="A395" s="18"/>
      <c r="B395" s="18"/>
      <c r="C395" s="19" t="s">
        <v>31</v>
      </c>
      <c r="D395" s="24" t="s">
        <v>751</v>
      </c>
      <c r="E395" s="20" t="s">
        <v>911</v>
      </c>
      <c r="F395" s="21" t="s">
        <v>926</v>
      </c>
      <c r="G395" s="160"/>
      <c r="H395" s="22"/>
      <c r="I395" s="44"/>
      <c r="J395" s="45"/>
      <c r="K395" s="46"/>
      <c r="L395" s="47" t="s">
        <v>294</v>
      </c>
      <c r="M395" s="75"/>
      <c r="N395" s="47" t="s">
        <v>102</v>
      </c>
      <c r="O395" s="50">
        <f t="shared" si="10"/>
        <v>0</v>
      </c>
      <c r="P395" s="22"/>
      <c r="Q395" s="22"/>
      <c r="R395" s="20"/>
    </row>
    <row r="396" spans="1:18" ht="17" hidden="1">
      <c r="A396" s="18"/>
      <c r="B396" s="18"/>
      <c r="C396" s="19" t="s">
        <v>31</v>
      </c>
      <c r="D396" s="24" t="s">
        <v>751</v>
      </c>
      <c r="E396" s="20" t="s">
        <v>911</v>
      </c>
      <c r="F396" s="21" t="s">
        <v>927</v>
      </c>
      <c r="G396" s="160"/>
      <c r="H396" s="22"/>
      <c r="I396" s="44"/>
      <c r="J396" s="45"/>
      <c r="K396" s="46"/>
      <c r="L396" s="47" t="s">
        <v>294</v>
      </c>
      <c r="M396" s="75"/>
      <c r="N396" s="47" t="s">
        <v>102</v>
      </c>
      <c r="O396" s="50">
        <f t="shared" si="10"/>
        <v>0</v>
      </c>
      <c r="P396" s="22"/>
      <c r="Q396" s="22"/>
      <c r="R396" s="20"/>
    </row>
    <row r="397" spans="1:18" ht="17" hidden="1">
      <c r="A397" s="18"/>
      <c r="B397" s="18"/>
      <c r="C397" s="19" t="s">
        <v>31</v>
      </c>
      <c r="D397" s="24" t="s">
        <v>751</v>
      </c>
      <c r="E397" s="20" t="s">
        <v>911</v>
      </c>
      <c r="F397" s="21" t="s">
        <v>928</v>
      </c>
      <c r="G397" s="160"/>
      <c r="H397" s="22"/>
      <c r="I397" s="44"/>
      <c r="J397" s="45"/>
      <c r="K397" s="46"/>
      <c r="L397" s="47" t="s">
        <v>294</v>
      </c>
      <c r="M397" s="75"/>
      <c r="N397" s="47" t="s">
        <v>102</v>
      </c>
      <c r="O397" s="50">
        <f t="shared" si="10"/>
        <v>0</v>
      </c>
      <c r="P397" s="22"/>
      <c r="Q397" s="22"/>
      <c r="R397" s="20"/>
    </row>
    <row r="398" spans="1:18" ht="17" hidden="1">
      <c r="A398" s="18"/>
      <c r="B398" s="18"/>
      <c r="C398" s="19" t="s">
        <v>31</v>
      </c>
      <c r="D398" s="24" t="s">
        <v>751</v>
      </c>
      <c r="E398" s="20" t="s">
        <v>911</v>
      </c>
      <c r="F398" s="21" t="s">
        <v>929</v>
      </c>
      <c r="G398" s="160"/>
      <c r="H398" s="22"/>
      <c r="I398" s="44"/>
      <c r="J398" s="45"/>
      <c r="K398" s="46"/>
      <c r="L398" s="47" t="s">
        <v>294</v>
      </c>
      <c r="M398" s="75"/>
      <c r="N398" s="47" t="s">
        <v>102</v>
      </c>
      <c r="O398" s="50">
        <f t="shared" si="10"/>
        <v>0</v>
      </c>
      <c r="P398" s="22"/>
      <c r="Q398" s="22"/>
      <c r="R398" s="20"/>
    </row>
    <row r="399" spans="1:18" ht="17" hidden="1">
      <c r="A399" s="18"/>
      <c r="B399" s="18"/>
      <c r="C399" s="19" t="s">
        <v>31</v>
      </c>
      <c r="D399" s="24" t="s">
        <v>751</v>
      </c>
      <c r="E399" s="20" t="s">
        <v>911</v>
      </c>
      <c r="F399" s="21" t="s">
        <v>930</v>
      </c>
      <c r="G399" s="160"/>
      <c r="H399" s="22"/>
      <c r="I399" s="44"/>
      <c r="J399" s="45"/>
      <c r="K399" s="46"/>
      <c r="L399" s="47" t="s">
        <v>294</v>
      </c>
      <c r="M399" s="75"/>
      <c r="N399" s="47" t="s">
        <v>102</v>
      </c>
      <c r="O399" s="50">
        <f t="shared" si="10"/>
        <v>0</v>
      </c>
      <c r="P399" s="22"/>
      <c r="Q399" s="22"/>
      <c r="R399" s="20"/>
    </row>
    <row r="400" spans="1:18" ht="17" hidden="1">
      <c r="A400" s="18"/>
      <c r="B400" s="18"/>
      <c r="C400" s="19" t="s">
        <v>31</v>
      </c>
      <c r="D400" s="24" t="s">
        <v>751</v>
      </c>
      <c r="E400" s="20" t="s">
        <v>911</v>
      </c>
      <c r="F400" s="21" t="s">
        <v>931</v>
      </c>
      <c r="G400" s="160"/>
      <c r="H400" s="22"/>
      <c r="I400" s="44"/>
      <c r="J400" s="45"/>
      <c r="K400" s="46"/>
      <c r="L400" s="47" t="s">
        <v>294</v>
      </c>
      <c r="M400" s="75"/>
      <c r="N400" s="47" t="s">
        <v>102</v>
      </c>
      <c r="O400" s="50">
        <f t="shared" si="10"/>
        <v>0</v>
      </c>
      <c r="P400" s="22"/>
      <c r="Q400" s="22"/>
      <c r="R400" s="20"/>
    </row>
    <row r="401" spans="1:18" ht="17" hidden="1">
      <c r="A401" s="18"/>
      <c r="B401" s="18"/>
      <c r="C401" s="19" t="s">
        <v>31</v>
      </c>
      <c r="D401" s="24" t="s">
        <v>751</v>
      </c>
      <c r="E401" s="20" t="s">
        <v>911</v>
      </c>
      <c r="F401" s="21" t="s">
        <v>932</v>
      </c>
      <c r="G401" s="160"/>
      <c r="H401" s="22"/>
      <c r="I401" s="44"/>
      <c r="J401" s="45"/>
      <c r="K401" s="46"/>
      <c r="L401" s="47" t="s">
        <v>294</v>
      </c>
      <c r="M401" s="75"/>
      <c r="N401" s="47" t="s">
        <v>102</v>
      </c>
      <c r="O401" s="50">
        <f t="shared" si="10"/>
        <v>0</v>
      </c>
      <c r="P401" s="22"/>
      <c r="Q401" s="22"/>
      <c r="R401" s="20"/>
    </row>
    <row r="402" spans="1:18" ht="17" hidden="1">
      <c r="A402" s="18"/>
      <c r="B402" s="18"/>
      <c r="C402" s="19" t="s">
        <v>31</v>
      </c>
      <c r="D402" s="24" t="s">
        <v>751</v>
      </c>
      <c r="E402" s="20" t="s">
        <v>911</v>
      </c>
      <c r="F402" s="21" t="s">
        <v>933</v>
      </c>
      <c r="G402" s="160"/>
      <c r="H402" s="22"/>
      <c r="I402" s="44"/>
      <c r="J402" s="45"/>
      <c r="K402" s="46"/>
      <c r="L402" s="47" t="s">
        <v>294</v>
      </c>
      <c r="M402" s="75"/>
      <c r="N402" s="47" t="s">
        <v>102</v>
      </c>
      <c r="O402" s="50">
        <f t="shared" si="10"/>
        <v>0</v>
      </c>
      <c r="P402" s="22"/>
      <c r="Q402" s="22"/>
      <c r="R402" s="20"/>
    </row>
    <row r="403" spans="1:18" ht="17" hidden="1">
      <c r="A403" s="18"/>
      <c r="B403" s="18"/>
      <c r="C403" s="19" t="s">
        <v>31</v>
      </c>
      <c r="D403" s="24" t="s">
        <v>751</v>
      </c>
      <c r="E403" s="20" t="s">
        <v>911</v>
      </c>
      <c r="F403" s="21" t="s">
        <v>934</v>
      </c>
      <c r="G403" s="160"/>
      <c r="H403" s="22"/>
      <c r="I403" s="44"/>
      <c r="J403" s="45"/>
      <c r="K403" s="46"/>
      <c r="L403" s="47" t="s">
        <v>294</v>
      </c>
      <c r="M403" s="75"/>
      <c r="N403" s="47" t="s">
        <v>102</v>
      </c>
      <c r="O403" s="50">
        <f t="shared" si="10"/>
        <v>0</v>
      </c>
      <c r="P403" s="22"/>
      <c r="Q403" s="22"/>
      <c r="R403" s="20"/>
    </row>
    <row r="404" spans="1:18" ht="17" hidden="1">
      <c r="A404" s="18"/>
      <c r="B404" s="18"/>
      <c r="C404" s="19" t="s">
        <v>31</v>
      </c>
      <c r="D404" s="24" t="s">
        <v>751</v>
      </c>
      <c r="E404" s="20" t="s">
        <v>911</v>
      </c>
      <c r="F404" s="21" t="s">
        <v>935</v>
      </c>
      <c r="G404" s="160"/>
      <c r="H404" s="22"/>
      <c r="I404" s="44"/>
      <c r="J404" s="45"/>
      <c r="K404" s="46"/>
      <c r="L404" s="47" t="s">
        <v>294</v>
      </c>
      <c r="M404" s="75"/>
      <c r="N404" s="47" t="s">
        <v>102</v>
      </c>
      <c r="O404" s="50">
        <f t="shared" si="10"/>
        <v>0</v>
      </c>
      <c r="P404" s="22"/>
      <c r="Q404" s="22"/>
      <c r="R404" s="20"/>
    </row>
    <row r="405" spans="1:18" ht="17" hidden="1">
      <c r="A405" s="18"/>
      <c r="B405" s="18"/>
      <c r="C405" s="19" t="s">
        <v>31</v>
      </c>
      <c r="D405" s="24" t="s">
        <v>751</v>
      </c>
      <c r="E405" s="20" t="s">
        <v>911</v>
      </c>
      <c r="F405" s="21" t="s">
        <v>936</v>
      </c>
      <c r="G405" s="160"/>
      <c r="H405" s="22"/>
      <c r="I405" s="44"/>
      <c r="J405" s="45"/>
      <c r="K405" s="46"/>
      <c r="L405" s="47" t="s">
        <v>294</v>
      </c>
      <c r="M405" s="75"/>
      <c r="N405" s="47" t="s">
        <v>102</v>
      </c>
      <c r="O405" s="50">
        <f t="shared" si="10"/>
        <v>0</v>
      </c>
      <c r="P405" s="22"/>
      <c r="Q405" s="22"/>
      <c r="R405" s="20"/>
    </row>
    <row r="406" spans="1:18" ht="17" hidden="1">
      <c r="A406" s="18"/>
      <c r="B406" s="18"/>
      <c r="C406" s="19" t="s">
        <v>31</v>
      </c>
      <c r="D406" s="24" t="s">
        <v>751</v>
      </c>
      <c r="E406" s="20" t="s">
        <v>911</v>
      </c>
      <c r="F406" s="21" t="s">
        <v>937</v>
      </c>
      <c r="G406" s="160"/>
      <c r="H406" s="22"/>
      <c r="I406" s="44"/>
      <c r="J406" s="45"/>
      <c r="K406" s="46"/>
      <c r="L406" s="47" t="s">
        <v>294</v>
      </c>
      <c r="M406" s="75"/>
      <c r="N406" s="47" t="s">
        <v>102</v>
      </c>
      <c r="O406" s="50">
        <f t="shared" si="10"/>
        <v>0</v>
      </c>
      <c r="P406" s="22"/>
      <c r="Q406" s="22"/>
      <c r="R406" s="20"/>
    </row>
    <row r="407" spans="1:18" ht="17" hidden="1">
      <c r="A407" s="18"/>
      <c r="B407" s="18"/>
      <c r="C407" s="19" t="s">
        <v>31</v>
      </c>
      <c r="D407" s="24" t="s">
        <v>751</v>
      </c>
      <c r="E407" s="20" t="s">
        <v>911</v>
      </c>
      <c r="F407" s="21" t="s">
        <v>938</v>
      </c>
      <c r="G407" s="160"/>
      <c r="H407" s="22"/>
      <c r="I407" s="44"/>
      <c r="J407" s="45"/>
      <c r="K407" s="46"/>
      <c r="L407" s="47" t="s">
        <v>294</v>
      </c>
      <c r="M407" s="75"/>
      <c r="N407" s="47" t="s">
        <v>102</v>
      </c>
      <c r="O407" s="50">
        <f t="shared" si="10"/>
        <v>0</v>
      </c>
      <c r="P407" s="22"/>
      <c r="Q407" s="22"/>
      <c r="R407" s="20"/>
    </row>
    <row r="408" spans="1:18" ht="17" hidden="1">
      <c r="A408" s="18"/>
      <c r="B408" s="18"/>
      <c r="C408" s="19" t="s">
        <v>31</v>
      </c>
      <c r="D408" s="24" t="s">
        <v>751</v>
      </c>
      <c r="E408" s="20" t="s">
        <v>911</v>
      </c>
      <c r="F408" s="21" t="s">
        <v>939</v>
      </c>
      <c r="G408" s="160"/>
      <c r="H408" s="22"/>
      <c r="I408" s="44"/>
      <c r="J408" s="45"/>
      <c r="K408" s="46"/>
      <c r="L408" s="47" t="s">
        <v>294</v>
      </c>
      <c r="M408" s="75"/>
      <c r="N408" s="47" t="s">
        <v>102</v>
      </c>
      <c r="O408" s="50">
        <f t="shared" si="10"/>
        <v>0</v>
      </c>
      <c r="P408" s="22"/>
      <c r="Q408" s="22"/>
      <c r="R408" s="20"/>
    </row>
    <row r="409" spans="1:18" ht="17" hidden="1">
      <c r="A409" s="18"/>
      <c r="B409" s="18"/>
      <c r="C409" s="19" t="s">
        <v>31</v>
      </c>
      <c r="D409" s="24" t="s">
        <v>751</v>
      </c>
      <c r="E409" s="20" t="s">
        <v>911</v>
      </c>
      <c r="F409" s="21" t="s">
        <v>940</v>
      </c>
      <c r="G409" s="160"/>
      <c r="H409" s="22"/>
      <c r="I409" s="44"/>
      <c r="J409" s="45"/>
      <c r="K409" s="46"/>
      <c r="L409" s="47" t="s">
        <v>294</v>
      </c>
      <c r="M409" s="75"/>
      <c r="N409" s="47" t="s">
        <v>102</v>
      </c>
      <c r="O409" s="50">
        <f t="shared" si="10"/>
        <v>0</v>
      </c>
      <c r="P409" s="22"/>
      <c r="Q409" s="22"/>
      <c r="R409" s="20"/>
    </row>
    <row r="410" spans="1:18" ht="17" hidden="1">
      <c r="A410" s="18"/>
      <c r="B410" s="18"/>
      <c r="C410" s="19" t="s">
        <v>31</v>
      </c>
      <c r="D410" s="24" t="s">
        <v>751</v>
      </c>
      <c r="E410" s="20" t="s">
        <v>911</v>
      </c>
      <c r="F410" s="21" t="s">
        <v>941</v>
      </c>
      <c r="G410" s="160"/>
      <c r="H410" s="22"/>
      <c r="I410" s="44"/>
      <c r="J410" s="45"/>
      <c r="K410" s="46"/>
      <c r="L410" s="47" t="s">
        <v>294</v>
      </c>
      <c r="M410" s="75"/>
      <c r="N410" s="47" t="s">
        <v>102</v>
      </c>
      <c r="O410" s="50">
        <f t="shared" si="10"/>
        <v>0</v>
      </c>
      <c r="P410" s="22"/>
      <c r="Q410" s="22"/>
      <c r="R410" s="20"/>
    </row>
    <row r="411" spans="1:18" ht="17" hidden="1">
      <c r="A411" s="18"/>
      <c r="B411" s="18"/>
      <c r="C411" s="19" t="s">
        <v>31</v>
      </c>
      <c r="D411" s="24" t="s">
        <v>751</v>
      </c>
      <c r="E411" s="20" t="s">
        <v>911</v>
      </c>
      <c r="F411" s="21" t="s">
        <v>942</v>
      </c>
      <c r="G411" s="160"/>
      <c r="H411" s="22"/>
      <c r="I411" s="44"/>
      <c r="J411" s="45"/>
      <c r="K411" s="46"/>
      <c r="L411" s="47" t="s">
        <v>294</v>
      </c>
      <c r="M411" s="75"/>
      <c r="N411" s="47" t="s">
        <v>102</v>
      </c>
      <c r="O411" s="50">
        <f t="shared" si="10"/>
        <v>0</v>
      </c>
      <c r="P411" s="22"/>
      <c r="Q411" s="22"/>
      <c r="R411" s="20"/>
    </row>
    <row r="412" spans="1:18" ht="17" hidden="1">
      <c r="A412" s="18"/>
      <c r="B412" s="18"/>
      <c r="C412" s="19" t="s">
        <v>31</v>
      </c>
      <c r="D412" s="24" t="s">
        <v>751</v>
      </c>
      <c r="E412" s="20" t="s">
        <v>911</v>
      </c>
      <c r="F412" s="21" t="s">
        <v>943</v>
      </c>
      <c r="G412" s="160"/>
      <c r="H412" s="22"/>
      <c r="I412" s="44"/>
      <c r="J412" s="45"/>
      <c r="K412" s="46"/>
      <c r="L412" s="47" t="s">
        <v>294</v>
      </c>
      <c r="M412" s="75"/>
      <c r="N412" s="47" t="s">
        <v>102</v>
      </c>
      <c r="O412" s="50">
        <f t="shared" si="10"/>
        <v>0</v>
      </c>
      <c r="P412" s="22"/>
      <c r="Q412" s="22"/>
      <c r="R412" s="20"/>
    </row>
    <row r="413" spans="1:18" ht="17" hidden="1">
      <c r="A413" s="18"/>
      <c r="B413" s="18"/>
      <c r="C413" s="19" t="s">
        <v>31</v>
      </c>
      <c r="D413" s="24" t="s">
        <v>751</v>
      </c>
      <c r="E413" s="20" t="s">
        <v>911</v>
      </c>
      <c r="F413" s="21" t="s">
        <v>944</v>
      </c>
      <c r="G413" s="160"/>
      <c r="H413" s="22"/>
      <c r="I413" s="44"/>
      <c r="J413" s="45"/>
      <c r="K413" s="46"/>
      <c r="L413" s="47" t="s">
        <v>294</v>
      </c>
      <c r="M413" s="75"/>
      <c r="N413" s="47" t="s">
        <v>102</v>
      </c>
      <c r="O413" s="50">
        <f t="shared" si="10"/>
        <v>0</v>
      </c>
      <c r="P413" s="22"/>
      <c r="Q413" s="22"/>
      <c r="R413" s="20"/>
    </row>
    <row r="414" spans="1:18" ht="17" hidden="1">
      <c r="A414" s="18"/>
      <c r="B414" s="18"/>
      <c r="C414" s="19" t="s">
        <v>31</v>
      </c>
      <c r="D414" s="24" t="s">
        <v>751</v>
      </c>
      <c r="E414" s="20" t="s">
        <v>911</v>
      </c>
      <c r="F414" s="21" t="s">
        <v>945</v>
      </c>
      <c r="G414" s="160"/>
      <c r="H414" s="22"/>
      <c r="I414" s="44"/>
      <c r="J414" s="45"/>
      <c r="K414" s="46"/>
      <c r="L414" s="47" t="s">
        <v>294</v>
      </c>
      <c r="M414" s="75"/>
      <c r="N414" s="47" t="s">
        <v>102</v>
      </c>
      <c r="O414" s="50">
        <f t="shared" si="10"/>
        <v>0</v>
      </c>
      <c r="P414" s="22"/>
      <c r="Q414" s="22"/>
      <c r="R414" s="20"/>
    </row>
    <row r="415" spans="1:18" ht="17" hidden="1">
      <c r="A415" s="18"/>
      <c r="B415" s="18"/>
      <c r="C415" s="19" t="s">
        <v>31</v>
      </c>
      <c r="D415" s="24" t="s">
        <v>751</v>
      </c>
      <c r="E415" s="20" t="s">
        <v>911</v>
      </c>
      <c r="F415" s="21" t="s">
        <v>946</v>
      </c>
      <c r="G415" s="160"/>
      <c r="H415" s="22"/>
      <c r="I415" s="44"/>
      <c r="J415" s="45"/>
      <c r="K415" s="46"/>
      <c r="L415" s="47" t="s">
        <v>294</v>
      </c>
      <c r="M415" s="75"/>
      <c r="N415" s="47" t="s">
        <v>102</v>
      </c>
      <c r="O415" s="50">
        <f t="shared" si="10"/>
        <v>0</v>
      </c>
      <c r="P415" s="22"/>
      <c r="Q415" s="22"/>
      <c r="R415" s="20"/>
    </row>
    <row r="416" spans="1:18" ht="17" hidden="1">
      <c r="A416" s="18"/>
      <c r="B416" s="18"/>
      <c r="C416" s="19" t="s">
        <v>31</v>
      </c>
      <c r="D416" s="24" t="s">
        <v>751</v>
      </c>
      <c r="E416" s="20" t="s">
        <v>911</v>
      </c>
      <c r="F416" s="21" t="s">
        <v>947</v>
      </c>
      <c r="G416" s="160"/>
      <c r="H416" s="22"/>
      <c r="I416" s="44"/>
      <c r="J416" s="45"/>
      <c r="K416" s="46"/>
      <c r="L416" s="47" t="s">
        <v>294</v>
      </c>
      <c r="M416" s="75"/>
      <c r="N416" s="47" t="s">
        <v>102</v>
      </c>
      <c r="O416" s="50">
        <f t="shared" si="10"/>
        <v>0</v>
      </c>
      <c r="P416" s="22"/>
      <c r="Q416" s="22"/>
      <c r="R416" s="20"/>
    </row>
    <row r="417" spans="1:18" ht="17" hidden="1">
      <c r="A417" s="18"/>
      <c r="B417" s="18"/>
      <c r="C417" s="19" t="s">
        <v>31</v>
      </c>
      <c r="D417" s="24" t="s">
        <v>751</v>
      </c>
      <c r="E417" s="20" t="s">
        <v>911</v>
      </c>
      <c r="F417" s="21" t="s">
        <v>948</v>
      </c>
      <c r="G417" s="160"/>
      <c r="H417" s="22"/>
      <c r="I417" s="44"/>
      <c r="J417" s="45"/>
      <c r="K417" s="46"/>
      <c r="L417" s="47" t="s">
        <v>294</v>
      </c>
      <c r="M417" s="75"/>
      <c r="N417" s="47" t="s">
        <v>102</v>
      </c>
      <c r="O417" s="50">
        <f t="shared" ref="O417:O481" si="11">IF(M417=0,K417*J417,M417*K417*J417)</f>
        <v>0</v>
      </c>
      <c r="P417" s="22"/>
      <c r="Q417" s="22"/>
      <c r="R417" s="20"/>
    </row>
    <row r="418" spans="1:18" ht="17" hidden="1">
      <c r="A418" s="18"/>
      <c r="B418" s="18"/>
      <c r="C418" s="19" t="s">
        <v>31</v>
      </c>
      <c r="D418" s="24" t="s">
        <v>751</v>
      </c>
      <c r="E418" s="20" t="s">
        <v>911</v>
      </c>
      <c r="F418" s="21" t="s">
        <v>949</v>
      </c>
      <c r="G418" s="160"/>
      <c r="H418" s="22"/>
      <c r="I418" s="44"/>
      <c r="J418" s="45"/>
      <c r="K418" s="46"/>
      <c r="L418" s="47" t="s">
        <v>294</v>
      </c>
      <c r="M418" s="75"/>
      <c r="N418" s="47" t="s">
        <v>102</v>
      </c>
      <c r="O418" s="50">
        <f t="shared" si="11"/>
        <v>0</v>
      </c>
      <c r="P418" s="22"/>
      <c r="Q418" s="22"/>
      <c r="R418" s="20"/>
    </row>
    <row r="419" spans="1:18" ht="17" hidden="1">
      <c r="A419" s="18"/>
      <c r="B419" s="18"/>
      <c r="C419" s="19" t="s">
        <v>31</v>
      </c>
      <c r="D419" s="24" t="s">
        <v>751</v>
      </c>
      <c r="E419" s="20" t="s">
        <v>911</v>
      </c>
      <c r="F419" s="21" t="s">
        <v>950</v>
      </c>
      <c r="G419" s="160"/>
      <c r="H419" s="22"/>
      <c r="I419" s="44"/>
      <c r="J419" s="45"/>
      <c r="K419" s="46"/>
      <c r="L419" s="47" t="s">
        <v>294</v>
      </c>
      <c r="M419" s="75"/>
      <c r="N419" s="47" t="s">
        <v>102</v>
      </c>
      <c r="O419" s="50">
        <f t="shared" si="11"/>
        <v>0</v>
      </c>
      <c r="P419" s="22"/>
      <c r="Q419" s="22"/>
      <c r="R419" s="20"/>
    </row>
    <row r="420" spans="1:18" ht="17" hidden="1">
      <c r="A420" s="18"/>
      <c r="B420" s="18"/>
      <c r="C420" s="19" t="s">
        <v>31</v>
      </c>
      <c r="D420" s="24" t="s">
        <v>751</v>
      </c>
      <c r="E420" s="20" t="s">
        <v>911</v>
      </c>
      <c r="F420" s="21" t="s">
        <v>951</v>
      </c>
      <c r="G420" s="160"/>
      <c r="H420" s="22"/>
      <c r="I420" s="44"/>
      <c r="J420" s="45"/>
      <c r="K420" s="46"/>
      <c r="L420" s="47" t="s">
        <v>294</v>
      </c>
      <c r="M420" s="75"/>
      <c r="N420" s="47" t="s">
        <v>102</v>
      </c>
      <c r="O420" s="50">
        <f t="shared" si="11"/>
        <v>0</v>
      </c>
      <c r="P420" s="22"/>
      <c r="Q420" s="22"/>
      <c r="R420" s="20"/>
    </row>
    <row r="421" spans="1:18" ht="17" hidden="1">
      <c r="A421" s="18"/>
      <c r="B421" s="18"/>
      <c r="C421" s="19" t="s">
        <v>31</v>
      </c>
      <c r="D421" s="24" t="s">
        <v>751</v>
      </c>
      <c r="E421" s="20" t="s">
        <v>911</v>
      </c>
      <c r="F421" s="21" t="s">
        <v>952</v>
      </c>
      <c r="G421" s="160"/>
      <c r="H421" s="22"/>
      <c r="I421" s="44"/>
      <c r="J421" s="45"/>
      <c r="K421" s="46"/>
      <c r="L421" s="47" t="s">
        <v>294</v>
      </c>
      <c r="M421" s="75"/>
      <c r="N421" s="47" t="s">
        <v>102</v>
      </c>
      <c r="O421" s="50">
        <f t="shared" si="11"/>
        <v>0</v>
      </c>
      <c r="P421" s="22"/>
      <c r="Q421" s="22"/>
      <c r="R421" s="20"/>
    </row>
    <row r="422" spans="1:18" ht="17" hidden="1">
      <c r="A422" s="18"/>
      <c r="B422" s="18"/>
      <c r="C422" s="19" t="s">
        <v>31</v>
      </c>
      <c r="D422" s="24" t="s">
        <v>751</v>
      </c>
      <c r="E422" s="20" t="s">
        <v>911</v>
      </c>
      <c r="F422" s="21" t="s">
        <v>953</v>
      </c>
      <c r="G422" s="160"/>
      <c r="H422" s="22"/>
      <c r="I422" s="44"/>
      <c r="J422" s="45"/>
      <c r="K422" s="46"/>
      <c r="L422" s="47" t="s">
        <v>294</v>
      </c>
      <c r="M422" s="75"/>
      <c r="N422" s="47" t="s">
        <v>102</v>
      </c>
      <c r="O422" s="50">
        <f t="shared" si="11"/>
        <v>0</v>
      </c>
      <c r="P422" s="22"/>
      <c r="Q422" s="22"/>
      <c r="R422" s="20"/>
    </row>
    <row r="423" spans="1:18" ht="17" hidden="1">
      <c r="A423" s="18"/>
      <c r="B423" s="18"/>
      <c r="C423" s="19" t="s">
        <v>31</v>
      </c>
      <c r="D423" s="24" t="s">
        <v>751</v>
      </c>
      <c r="E423" s="20" t="s">
        <v>911</v>
      </c>
      <c r="F423" s="21" t="s">
        <v>954</v>
      </c>
      <c r="G423" s="160"/>
      <c r="H423" s="22"/>
      <c r="I423" s="44"/>
      <c r="J423" s="45"/>
      <c r="K423" s="46"/>
      <c r="L423" s="47" t="s">
        <v>294</v>
      </c>
      <c r="M423" s="75"/>
      <c r="N423" s="47" t="s">
        <v>102</v>
      </c>
      <c r="O423" s="50">
        <f t="shared" si="11"/>
        <v>0</v>
      </c>
      <c r="P423" s="22"/>
      <c r="Q423" s="22"/>
      <c r="R423" s="20"/>
    </row>
    <row r="424" spans="1:18" ht="17" hidden="1">
      <c r="A424" s="18"/>
      <c r="B424" s="18"/>
      <c r="C424" s="19" t="s">
        <v>31</v>
      </c>
      <c r="D424" s="24" t="s">
        <v>751</v>
      </c>
      <c r="E424" s="20" t="s">
        <v>911</v>
      </c>
      <c r="F424" s="21" t="s">
        <v>955</v>
      </c>
      <c r="G424" s="160"/>
      <c r="H424" s="22"/>
      <c r="I424" s="44"/>
      <c r="J424" s="45"/>
      <c r="K424" s="46"/>
      <c r="L424" s="47" t="s">
        <v>294</v>
      </c>
      <c r="M424" s="75"/>
      <c r="N424" s="47" t="s">
        <v>102</v>
      </c>
      <c r="O424" s="50">
        <f t="shared" si="11"/>
        <v>0</v>
      </c>
      <c r="P424" s="22"/>
      <c r="Q424" s="22"/>
      <c r="R424" s="20"/>
    </row>
    <row r="425" spans="1:18" ht="17" hidden="1">
      <c r="A425" s="18"/>
      <c r="B425" s="18"/>
      <c r="C425" s="19" t="s">
        <v>31</v>
      </c>
      <c r="D425" s="24" t="s">
        <v>751</v>
      </c>
      <c r="E425" s="20" t="s">
        <v>911</v>
      </c>
      <c r="F425" s="21" t="s">
        <v>956</v>
      </c>
      <c r="G425" s="160"/>
      <c r="H425" s="22"/>
      <c r="I425" s="44"/>
      <c r="J425" s="45"/>
      <c r="K425" s="46"/>
      <c r="L425" s="47" t="s">
        <v>294</v>
      </c>
      <c r="M425" s="75"/>
      <c r="N425" s="47" t="s">
        <v>102</v>
      </c>
      <c r="O425" s="50">
        <f t="shared" si="11"/>
        <v>0</v>
      </c>
      <c r="P425" s="22"/>
      <c r="Q425" s="22"/>
      <c r="R425" s="20"/>
    </row>
    <row r="426" spans="1:18" s="407" customFormat="1" ht="17">
      <c r="A426" s="394" t="s">
        <v>421</v>
      </c>
      <c r="B426" s="394" t="s">
        <v>422</v>
      </c>
      <c r="C426" s="395" t="s">
        <v>31</v>
      </c>
      <c r="D426" s="396" t="s">
        <v>751</v>
      </c>
      <c r="E426" s="397" t="s">
        <v>911</v>
      </c>
      <c r="F426" s="398" t="s">
        <v>957</v>
      </c>
      <c r="G426" s="399"/>
      <c r="H426" s="400"/>
      <c r="I426" s="408" t="s">
        <v>958</v>
      </c>
      <c r="J426" s="409">
        <v>350</v>
      </c>
      <c r="K426" s="405">
        <v>12</v>
      </c>
      <c r="L426" s="404" t="s">
        <v>294</v>
      </c>
      <c r="M426" s="405">
        <v>1</v>
      </c>
      <c r="N426" s="404" t="s">
        <v>102</v>
      </c>
      <c r="O426" s="406">
        <f t="shared" si="11"/>
        <v>4200</v>
      </c>
      <c r="P426" s="400" t="s">
        <v>196</v>
      </c>
      <c r="Q426" s="400" t="s">
        <v>197</v>
      </c>
      <c r="R426" s="397"/>
    </row>
    <row r="427" spans="1:18" s="407" customFormat="1" ht="17">
      <c r="A427" s="394" t="s">
        <v>421</v>
      </c>
      <c r="B427" s="394" t="s">
        <v>422</v>
      </c>
      <c r="C427" s="395" t="s">
        <v>31</v>
      </c>
      <c r="D427" s="396" t="s">
        <v>751</v>
      </c>
      <c r="E427" s="397" t="s">
        <v>911</v>
      </c>
      <c r="F427" s="398" t="s">
        <v>959</v>
      </c>
      <c r="G427" s="399"/>
      <c r="H427" s="400"/>
      <c r="I427" s="408" t="s">
        <v>960</v>
      </c>
      <c r="J427" s="409">
        <v>30</v>
      </c>
      <c r="K427" s="405">
        <v>10</v>
      </c>
      <c r="L427" s="404" t="s">
        <v>294</v>
      </c>
      <c r="M427" s="405">
        <v>1</v>
      </c>
      <c r="N427" s="404" t="s">
        <v>102</v>
      </c>
      <c r="O427" s="406">
        <f t="shared" si="11"/>
        <v>300</v>
      </c>
      <c r="P427" s="400" t="s">
        <v>196</v>
      </c>
      <c r="Q427" s="400" t="s">
        <v>197</v>
      </c>
      <c r="R427" s="397"/>
    </row>
    <row r="428" spans="1:18" s="3" customFormat="1" ht="17" hidden="1">
      <c r="A428" s="25"/>
      <c r="B428" s="25"/>
      <c r="C428" s="26" t="s">
        <v>31</v>
      </c>
      <c r="D428" s="27" t="s">
        <v>751</v>
      </c>
      <c r="E428" s="28" t="s">
        <v>911</v>
      </c>
      <c r="F428" s="29" t="s">
        <v>961</v>
      </c>
      <c r="G428" s="160"/>
      <c r="H428" s="74"/>
      <c r="I428" s="86"/>
      <c r="J428" s="87"/>
      <c r="K428" s="88"/>
      <c r="L428" s="53" t="s">
        <v>294</v>
      </c>
      <c r="M428" s="205"/>
      <c r="N428" s="53" t="s">
        <v>102</v>
      </c>
      <c r="O428" s="54">
        <f t="shared" si="11"/>
        <v>0</v>
      </c>
      <c r="P428" s="74"/>
      <c r="Q428" s="74"/>
      <c r="R428" s="28"/>
    </row>
    <row r="429" spans="1:18" s="62" customFormat="1" ht="17" hidden="1">
      <c r="A429" s="93"/>
      <c r="B429" s="93"/>
      <c r="C429" s="94" t="s">
        <v>31</v>
      </c>
      <c r="D429" s="95" t="s">
        <v>751</v>
      </c>
      <c r="E429" s="96" t="s">
        <v>911</v>
      </c>
      <c r="F429" s="133" t="s">
        <v>962</v>
      </c>
      <c r="G429" s="33"/>
      <c r="H429" s="22"/>
      <c r="I429" s="108"/>
      <c r="J429" s="161"/>
      <c r="K429" s="109"/>
      <c r="L429" s="111" t="s">
        <v>294</v>
      </c>
      <c r="M429" s="109"/>
      <c r="N429" s="111" t="s">
        <v>102</v>
      </c>
      <c r="O429" s="112">
        <f t="shared" si="11"/>
        <v>0</v>
      </c>
      <c r="P429" s="22"/>
      <c r="Q429" s="22"/>
      <c r="R429" s="96"/>
    </row>
    <row r="430" spans="1:18" s="3" customFormat="1" ht="17" hidden="1">
      <c r="A430" s="25"/>
      <c r="B430" s="25"/>
      <c r="C430" s="26" t="s">
        <v>31</v>
      </c>
      <c r="D430" s="27" t="s">
        <v>751</v>
      </c>
      <c r="E430" s="28" t="s">
        <v>911</v>
      </c>
      <c r="F430" s="29" t="s">
        <v>963</v>
      </c>
      <c r="G430" s="160"/>
      <c r="H430" s="74"/>
      <c r="I430" s="86"/>
      <c r="J430" s="87"/>
      <c r="K430" s="88"/>
      <c r="L430" s="53" t="s">
        <v>294</v>
      </c>
      <c r="M430" s="205"/>
      <c r="N430" s="53" t="s">
        <v>102</v>
      </c>
      <c r="O430" s="54">
        <f t="shared" si="11"/>
        <v>0</v>
      </c>
      <c r="P430" s="74"/>
      <c r="Q430" s="74"/>
      <c r="R430" s="28"/>
    </row>
    <row r="431" spans="1:18" ht="17" hidden="1">
      <c r="A431" s="18"/>
      <c r="B431" s="18"/>
      <c r="C431" s="19" t="s">
        <v>31</v>
      </c>
      <c r="D431" s="24" t="s">
        <v>751</v>
      </c>
      <c r="E431" s="20" t="s">
        <v>911</v>
      </c>
      <c r="F431" s="21" t="s">
        <v>964</v>
      </c>
      <c r="G431" s="160"/>
      <c r="H431" s="22"/>
      <c r="I431" s="44"/>
      <c r="J431" s="45"/>
      <c r="K431" s="46"/>
      <c r="L431" s="47" t="s">
        <v>294</v>
      </c>
      <c r="M431" s="75"/>
      <c r="N431" s="47" t="s">
        <v>102</v>
      </c>
      <c r="O431" s="50">
        <f t="shared" si="11"/>
        <v>0</v>
      </c>
      <c r="P431" s="22"/>
      <c r="Q431" s="22"/>
      <c r="R431" s="20"/>
    </row>
    <row r="432" spans="1:18" ht="17" hidden="1">
      <c r="A432" s="18"/>
      <c r="B432" s="18"/>
      <c r="C432" s="19" t="s">
        <v>31</v>
      </c>
      <c r="D432" s="24" t="s">
        <v>751</v>
      </c>
      <c r="E432" s="20" t="s">
        <v>911</v>
      </c>
      <c r="F432" s="21" t="s">
        <v>965</v>
      </c>
      <c r="G432" s="160"/>
      <c r="H432" s="22"/>
      <c r="I432" s="44"/>
      <c r="J432" s="45"/>
      <c r="K432" s="46"/>
      <c r="L432" s="47" t="s">
        <v>294</v>
      </c>
      <c r="M432" s="75"/>
      <c r="N432" s="47" t="s">
        <v>102</v>
      </c>
      <c r="O432" s="50">
        <f t="shared" si="11"/>
        <v>0</v>
      </c>
      <c r="P432" s="22"/>
      <c r="Q432" s="22"/>
      <c r="R432" s="20"/>
    </row>
    <row r="433" spans="1:18" ht="17" hidden="1">
      <c r="A433" s="18"/>
      <c r="B433" s="18"/>
      <c r="C433" s="19" t="s">
        <v>31</v>
      </c>
      <c r="D433" s="24" t="s">
        <v>751</v>
      </c>
      <c r="E433" s="20" t="s">
        <v>911</v>
      </c>
      <c r="F433" s="21" t="s">
        <v>966</v>
      </c>
      <c r="G433" s="160"/>
      <c r="H433" s="22"/>
      <c r="I433" s="44"/>
      <c r="J433" s="45"/>
      <c r="K433" s="46"/>
      <c r="L433" s="47" t="s">
        <v>294</v>
      </c>
      <c r="M433" s="75"/>
      <c r="N433" s="47" t="s">
        <v>102</v>
      </c>
      <c r="O433" s="50">
        <f t="shared" si="11"/>
        <v>0</v>
      </c>
      <c r="P433" s="22"/>
      <c r="Q433" s="22"/>
      <c r="R433" s="20"/>
    </row>
    <row r="434" spans="1:18" ht="17" hidden="1">
      <c r="A434" s="18"/>
      <c r="B434" s="18"/>
      <c r="C434" s="19" t="s">
        <v>31</v>
      </c>
      <c r="D434" s="24" t="s">
        <v>751</v>
      </c>
      <c r="E434" s="20" t="s">
        <v>911</v>
      </c>
      <c r="F434" s="21" t="s">
        <v>967</v>
      </c>
      <c r="G434" s="160"/>
      <c r="H434" s="22"/>
      <c r="I434" s="44"/>
      <c r="J434" s="45"/>
      <c r="K434" s="46"/>
      <c r="L434" s="47" t="s">
        <v>294</v>
      </c>
      <c r="M434" s="75"/>
      <c r="N434" s="47" t="s">
        <v>102</v>
      </c>
      <c r="O434" s="50">
        <f t="shared" si="11"/>
        <v>0</v>
      </c>
      <c r="P434" s="22"/>
      <c r="Q434" s="22"/>
      <c r="R434" s="20"/>
    </row>
    <row r="435" spans="1:18" ht="17" hidden="1">
      <c r="A435" s="18"/>
      <c r="B435" s="18"/>
      <c r="C435" s="19" t="s">
        <v>31</v>
      </c>
      <c r="D435" s="24" t="s">
        <v>751</v>
      </c>
      <c r="E435" s="20" t="s">
        <v>911</v>
      </c>
      <c r="F435" s="21" t="s">
        <v>968</v>
      </c>
      <c r="G435" s="160"/>
      <c r="H435" s="22"/>
      <c r="I435" s="44"/>
      <c r="J435" s="45"/>
      <c r="K435" s="46"/>
      <c r="L435" s="47" t="s">
        <v>294</v>
      </c>
      <c r="M435" s="75"/>
      <c r="N435" s="47" t="s">
        <v>102</v>
      </c>
      <c r="O435" s="50">
        <f t="shared" si="11"/>
        <v>0</v>
      </c>
      <c r="P435" s="22"/>
      <c r="Q435" s="22"/>
      <c r="R435" s="20"/>
    </row>
    <row r="436" spans="1:18" s="3" customFormat="1" ht="17" hidden="1">
      <c r="A436" s="25"/>
      <c r="B436" s="25"/>
      <c r="C436" s="26" t="s">
        <v>31</v>
      </c>
      <c r="D436" s="27" t="s">
        <v>751</v>
      </c>
      <c r="E436" s="28" t="s">
        <v>969</v>
      </c>
      <c r="F436" s="29" t="s">
        <v>970</v>
      </c>
      <c r="G436" s="160"/>
      <c r="H436" s="74"/>
      <c r="I436" s="86"/>
      <c r="J436" s="87"/>
      <c r="K436" s="88"/>
      <c r="L436" s="53" t="s">
        <v>294</v>
      </c>
      <c r="M436" s="205"/>
      <c r="N436" s="53" t="s">
        <v>102</v>
      </c>
      <c r="O436" s="54">
        <f t="shared" si="11"/>
        <v>0</v>
      </c>
      <c r="P436" s="74"/>
      <c r="Q436" s="74"/>
      <c r="R436" s="28"/>
    </row>
    <row r="437" spans="1:18" s="3" customFormat="1" ht="17" hidden="1">
      <c r="A437" s="25"/>
      <c r="B437" s="25"/>
      <c r="C437" s="26" t="s">
        <v>31</v>
      </c>
      <c r="D437" s="27" t="s">
        <v>751</v>
      </c>
      <c r="E437" s="28" t="s">
        <v>969</v>
      </c>
      <c r="F437" s="29" t="s">
        <v>971</v>
      </c>
      <c r="G437" s="160"/>
      <c r="H437" s="74"/>
      <c r="I437" s="86"/>
      <c r="J437" s="87"/>
      <c r="K437" s="88"/>
      <c r="L437" s="53" t="s">
        <v>294</v>
      </c>
      <c r="M437" s="205"/>
      <c r="N437" s="53" t="s">
        <v>102</v>
      </c>
      <c r="O437" s="54">
        <f t="shared" si="11"/>
        <v>0</v>
      </c>
      <c r="P437" s="74"/>
      <c r="Q437" s="74"/>
      <c r="R437" s="28"/>
    </row>
    <row r="438" spans="1:18" s="3" customFormat="1" ht="17" hidden="1">
      <c r="A438" s="25"/>
      <c r="B438" s="25"/>
      <c r="C438" s="26" t="s">
        <v>31</v>
      </c>
      <c r="D438" s="27" t="s">
        <v>751</v>
      </c>
      <c r="E438" s="28" t="s">
        <v>969</v>
      </c>
      <c r="F438" s="29" t="s">
        <v>972</v>
      </c>
      <c r="G438" s="160"/>
      <c r="H438" s="74"/>
      <c r="I438" s="86"/>
      <c r="J438" s="87"/>
      <c r="K438" s="88"/>
      <c r="L438" s="53" t="s">
        <v>294</v>
      </c>
      <c r="M438" s="205"/>
      <c r="N438" s="53" t="s">
        <v>102</v>
      </c>
      <c r="O438" s="54">
        <f t="shared" si="11"/>
        <v>0</v>
      </c>
      <c r="P438" s="74"/>
      <c r="Q438" s="74"/>
      <c r="R438" s="28"/>
    </row>
    <row r="439" spans="1:18" s="3" customFormat="1" ht="17" hidden="1">
      <c r="A439" s="25"/>
      <c r="B439" s="25"/>
      <c r="C439" s="26" t="s">
        <v>31</v>
      </c>
      <c r="D439" s="27" t="s">
        <v>751</v>
      </c>
      <c r="E439" s="28" t="s">
        <v>969</v>
      </c>
      <c r="F439" s="29" t="s">
        <v>973</v>
      </c>
      <c r="G439" s="160"/>
      <c r="H439" s="74"/>
      <c r="I439" s="86"/>
      <c r="J439" s="87"/>
      <c r="K439" s="88"/>
      <c r="L439" s="53" t="s">
        <v>294</v>
      </c>
      <c r="M439" s="205"/>
      <c r="N439" s="53" t="s">
        <v>102</v>
      </c>
      <c r="O439" s="54">
        <f t="shared" si="11"/>
        <v>0</v>
      </c>
      <c r="P439" s="74"/>
      <c r="Q439" s="74"/>
      <c r="R439" s="28"/>
    </row>
    <row r="440" spans="1:18" s="3" customFormat="1" ht="17" hidden="1">
      <c r="A440" s="25"/>
      <c r="B440" s="25"/>
      <c r="C440" s="26" t="s">
        <v>31</v>
      </c>
      <c r="D440" s="27" t="s">
        <v>751</v>
      </c>
      <c r="E440" s="28" t="s">
        <v>969</v>
      </c>
      <c r="F440" s="3" t="s">
        <v>974</v>
      </c>
      <c r="G440" s="160"/>
      <c r="H440" s="74"/>
      <c r="I440" s="86"/>
      <c r="J440" s="87"/>
      <c r="K440" s="88"/>
      <c r="L440" s="53" t="s">
        <v>294</v>
      </c>
      <c r="M440" s="205"/>
      <c r="N440" s="53" t="s">
        <v>102</v>
      </c>
      <c r="O440" s="54">
        <f t="shared" si="11"/>
        <v>0</v>
      </c>
      <c r="P440" s="74"/>
      <c r="Q440" s="74"/>
      <c r="R440" s="28"/>
    </row>
    <row r="441" spans="1:18" s="3" customFormat="1" ht="17" hidden="1">
      <c r="A441" s="25"/>
      <c r="B441" s="25"/>
      <c r="C441" s="26" t="s">
        <v>31</v>
      </c>
      <c r="D441" s="27" t="s">
        <v>751</v>
      </c>
      <c r="E441" s="28" t="s">
        <v>969</v>
      </c>
      <c r="F441" s="29" t="s">
        <v>975</v>
      </c>
      <c r="G441" s="160"/>
      <c r="H441" s="74"/>
      <c r="I441" s="86"/>
      <c r="J441" s="87"/>
      <c r="K441" s="88"/>
      <c r="L441" s="53" t="s">
        <v>294</v>
      </c>
      <c r="M441" s="205"/>
      <c r="N441" s="53" t="s">
        <v>102</v>
      </c>
      <c r="O441" s="54">
        <f t="shared" si="11"/>
        <v>0</v>
      </c>
      <c r="P441" s="74"/>
      <c r="Q441" s="74"/>
      <c r="R441" s="28"/>
    </row>
    <row r="442" spans="1:18" s="3" customFormat="1" ht="17" hidden="1">
      <c r="A442" s="25"/>
      <c r="B442" s="25"/>
      <c r="C442" s="26" t="s">
        <v>31</v>
      </c>
      <c r="D442" s="27" t="s">
        <v>751</v>
      </c>
      <c r="E442" s="28" t="s">
        <v>969</v>
      </c>
      <c r="F442" s="29" t="s">
        <v>976</v>
      </c>
      <c r="G442" s="160"/>
      <c r="H442" s="74"/>
      <c r="I442" s="86"/>
      <c r="J442" s="87"/>
      <c r="K442" s="88"/>
      <c r="L442" s="212" t="s">
        <v>319</v>
      </c>
      <c r="M442" s="205"/>
      <c r="N442" s="53" t="s">
        <v>102</v>
      </c>
      <c r="O442" s="54">
        <f t="shared" si="11"/>
        <v>0</v>
      </c>
      <c r="P442" s="74"/>
      <c r="Q442" s="74"/>
      <c r="R442" s="28"/>
    </row>
    <row r="443" spans="1:18" s="3" customFormat="1" ht="17" hidden="1">
      <c r="A443" s="25"/>
      <c r="B443" s="25"/>
      <c r="C443" s="26" t="s">
        <v>31</v>
      </c>
      <c r="D443" s="27" t="s">
        <v>751</v>
      </c>
      <c r="E443" s="28" t="s">
        <v>969</v>
      </c>
      <c r="F443" s="29" t="s">
        <v>977</v>
      </c>
      <c r="G443" s="160"/>
      <c r="H443" s="74"/>
      <c r="I443" s="86"/>
      <c r="J443" s="87"/>
      <c r="K443" s="88"/>
      <c r="L443" s="212" t="s">
        <v>319</v>
      </c>
      <c r="M443" s="205"/>
      <c r="N443" s="53" t="s">
        <v>102</v>
      </c>
      <c r="O443" s="54">
        <f t="shared" si="11"/>
        <v>0</v>
      </c>
      <c r="P443" s="74"/>
      <c r="Q443" s="74"/>
      <c r="R443" s="28"/>
    </row>
    <row r="444" spans="1:18" s="3" customFormat="1" ht="17" hidden="1">
      <c r="A444" s="25"/>
      <c r="B444" s="25"/>
      <c r="C444" s="26" t="s">
        <v>31</v>
      </c>
      <c r="D444" s="27" t="s">
        <v>751</v>
      </c>
      <c r="E444" s="28" t="s">
        <v>969</v>
      </c>
      <c r="F444" s="29" t="s">
        <v>978</v>
      </c>
      <c r="G444" s="160"/>
      <c r="H444" s="74"/>
      <c r="I444" s="86"/>
      <c r="J444" s="87"/>
      <c r="K444" s="88"/>
      <c r="L444" s="53" t="s">
        <v>294</v>
      </c>
      <c r="M444" s="205"/>
      <c r="N444" s="53" t="s">
        <v>102</v>
      </c>
      <c r="O444" s="54">
        <f t="shared" si="11"/>
        <v>0</v>
      </c>
      <c r="P444" s="74"/>
      <c r="Q444" s="74"/>
      <c r="R444" s="28"/>
    </row>
    <row r="445" spans="1:18" s="3" customFormat="1" ht="17" hidden="1">
      <c r="A445" s="25"/>
      <c r="B445" s="25"/>
      <c r="C445" s="26" t="s">
        <v>31</v>
      </c>
      <c r="D445" s="27" t="s">
        <v>979</v>
      </c>
      <c r="E445" s="28" t="s">
        <v>980</v>
      </c>
      <c r="F445" s="29" t="s">
        <v>981</v>
      </c>
      <c r="G445" s="160"/>
      <c r="H445" s="74"/>
      <c r="I445" s="86"/>
      <c r="J445" s="87"/>
      <c r="K445" s="88"/>
      <c r="L445" s="53" t="s">
        <v>294</v>
      </c>
      <c r="M445" s="205"/>
      <c r="N445" s="53" t="s">
        <v>102</v>
      </c>
      <c r="O445" s="54">
        <f t="shared" si="11"/>
        <v>0</v>
      </c>
      <c r="P445" s="74"/>
      <c r="Q445" s="74"/>
      <c r="R445" s="28"/>
    </row>
    <row r="446" spans="1:18" s="3" customFormat="1" ht="17" hidden="1">
      <c r="A446" s="25"/>
      <c r="B446" s="25"/>
      <c r="C446" s="26" t="s">
        <v>31</v>
      </c>
      <c r="D446" s="27" t="s">
        <v>979</v>
      </c>
      <c r="E446" s="28" t="s">
        <v>980</v>
      </c>
      <c r="F446" s="29" t="s">
        <v>982</v>
      </c>
      <c r="G446" s="160"/>
      <c r="H446" s="74"/>
      <c r="I446" s="86"/>
      <c r="J446" s="87"/>
      <c r="K446" s="88"/>
      <c r="L446" s="53" t="s">
        <v>294</v>
      </c>
      <c r="M446" s="205"/>
      <c r="N446" s="53" t="s">
        <v>102</v>
      </c>
      <c r="O446" s="54">
        <f t="shared" si="11"/>
        <v>0</v>
      </c>
      <c r="P446" s="74"/>
      <c r="Q446" s="74"/>
      <c r="R446" s="28"/>
    </row>
    <row r="447" spans="1:18" s="3" customFormat="1" ht="17" hidden="1">
      <c r="A447" s="25"/>
      <c r="B447" s="25"/>
      <c r="C447" s="26" t="s">
        <v>31</v>
      </c>
      <c r="D447" s="27" t="s">
        <v>979</v>
      </c>
      <c r="E447" s="28" t="s">
        <v>980</v>
      </c>
      <c r="F447" s="29" t="s">
        <v>983</v>
      </c>
      <c r="G447" s="160"/>
      <c r="H447" s="74"/>
      <c r="I447" s="86"/>
      <c r="J447" s="87"/>
      <c r="K447" s="88"/>
      <c r="L447" s="53" t="s">
        <v>294</v>
      </c>
      <c r="M447" s="205"/>
      <c r="N447" s="53" t="s">
        <v>102</v>
      </c>
      <c r="O447" s="54">
        <f t="shared" si="11"/>
        <v>0</v>
      </c>
      <c r="P447" s="74"/>
      <c r="Q447" s="74"/>
      <c r="R447" s="28"/>
    </row>
    <row r="448" spans="1:18" s="407" customFormat="1" ht="17">
      <c r="A448" s="394" t="s">
        <v>421</v>
      </c>
      <c r="B448" s="394" t="s">
        <v>422</v>
      </c>
      <c r="C448" s="395" t="s">
        <v>31</v>
      </c>
      <c r="D448" s="396" t="s">
        <v>979</v>
      </c>
      <c r="E448" s="397" t="s">
        <v>980</v>
      </c>
      <c r="F448" s="398" t="s">
        <v>984</v>
      </c>
      <c r="G448" s="399"/>
      <c r="H448" s="400"/>
      <c r="I448" s="408" t="s">
        <v>985</v>
      </c>
      <c r="J448" s="409">
        <v>100</v>
      </c>
      <c r="K448" s="405">
        <v>64</v>
      </c>
      <c r="L448" s="404" t="s">
        <v>294</v>
      </c>
      <c r="M448" s="405">
        <v>1</v>
      </c>
      <c r="N448" s="404" t="s">
        <v>102</v>
      </c>
      <c r="O448" s="406">
        <f t="shared" si="11"/>
        <v>6400</v>
      </c>
      <c r="P448" s="400" t="s">
        <v>196</v>
      </c>
      <c r="Q448" s="400" t="s">
        <v>197</v>
      </c>
      <c r="R448" s="397"/>
    </row>
    <row r="449" spans="1:18" s="3" customFormat="1" ht="17" hidden="1">
      <c r="A449" s="25"/>
      <c r="B449" s="25"/>
      <c r="C449" s="26" t="s">
        <v>31</v>
      </c>
      <c r="D449" s="27" t="s">
        <v>979</v>
      </c>
      <c r="E449" s="28" t="s">
        <v>980</v>
      </c>
      <c r="F449" s="29" t="s">
        <v>986</v>
      </c>
      <c r="G449" s="160"/>
      <c r="H449" s="74"/>
      <c r="I449" s="86"/>
      <c r="J449" s="87"/>
      <c r="K449" s="88"/>
      <c r="L449" s="53" t="s">
        <v>294</v>
      </c>
      <c r="M449" s="205"/>
      <c r="N449" s="53" t="s">
        <v>102</v>
      </c>
      <c r="O449" s="54">
        <f t="shared" si="11"/>
        <v>0</v>
      </c>
      <c r="P449" s="74"/>
      <c r="Q449" s="74"/>
      <c r="R449" s="28"/>
    </row>
    <row r="450" spans="1:18" s="407" customFormat="1" ht="17">
      <c r="A450" s="394" t="s">
        <v>421</v>
      </c>
      <c r="B450" s="394" t="s">
        <v>422</v>
      </c>
      <c r="C450" s="395" t="s">
        <v>31</v>
      </c>
      <c r="D450" s="396" t="s">
        <v>979</v>
      </c>
      <c r="E450" s="397" t="s">
        <v>980</v>
      </c>
      <c r="F450" s="398" t="s">
        <v>987</v>
      </c>
      <c r="G450" s="399"/>
      <c r="H450" s="400"/>
      <c r="I450" s="408" t="s">
        <v>988</v>
      </c>
      <c r="J450" s="409">
        <v>120</v>
      </c>
      <c r="K450" s="405">
        <v>2</v>
      </c>
      <c r="L450" s="404" t="s">
        <v>294</v>
      </c>
      <c r="M450" s="405">
        <v>1</v>
      </c>
      <c r="N450" s="404" t="s">
        <v>102</v>
      </c>
      <c r="O450" s="406">
        <f t="shared" si="11"/>
        <v>240</v>
      </c>
      <c r="P450" s="400" t="s">
        <v>196</v>
      </c>
      <c r="Q450" s="400" t="s">
        <v>197</v>
      </c>
      <c r="R450" s="397"/>
    </row>
    <row r="451" spans="1:18" s="3" customFormat="1" ht="17" hidden="1">
      <c r="A451" s="25"/>
      <c r="B451" s="25"/>
      <c r="C451" s="26" t="s">
        <v>31</v>
      </c>
      <c r="D451" s="27" t="s">
        <v>979</v>
      </c>
      <c r="E451" s="28" t="s">
        <v>980</v>
      </c>
      <c r="F451" s="29" t="s">
        <v>989</v>
      </c>
      <c r="G451" s="160"/>
      <c r="H451" s="74"/>
      <c r="I451" s="86"/>
      <c r="J451" s="87"/>
      <c r="K451" s="88"/>
      <c r="L451" s="53" t="s">
        <v>294</v>
      </c>
      <c r="M451" s="205"/>
      <c r="N451" s="53" t="s">
        <v>102</v>
      </c>
      <c r="O451" s="54">
        <f t="shared" si="11"/>
        <v>0</v>
      </c>
      <c r="P451" s="74"/>
      <c r="Q451" s="74"/>
      <c r="R451" s="28"/>
    </row>
    <row r="452" spans="1:18" s="3" customFormat="1" ht="17" hidden="1">
      <c r="A452" s="25"/>
      <c r="B452" s="25"/>
      <c r="C452" s="26" t="s">
        <v>31</v>
      </c>
      <c r="D452" s="27" t="s">
        <v>979</v>
      </c>
      <c r="E452" s="28" t="s">
        <v>980</v>
      </c>
      <c r="F452" s="29" t="s">
        <v>990</v>
      </c>
      <c r="G452" s="160"/>
      <c r="H452" s="74"/>
      <c r="I452" s="86"/>
      <c r="J452" s="87"/>
      <c r="K452" s="88"/>
      <c r="L452" s="53" t="s">
        <v>294</v>
      </c>
      <c r="M452" s="205"/>
      <c r="N452" s="53" t="s">
        <v>102</v>
      </c>
      <c r="O452" s="54">
        <f t="shared" si="11"/>
        <v>0</v>
      </c>
      <c r="P452" s="74"/>
      <c r="Q452" s="74"/>
      <c r="R452" s="28"/>
    </row>
    <row r="453" spans="1:18" s="3" customFormat="1" ht="17" hidden="1">
      <c r="A453" s="25"/>
      <c r="B453" s="25"/>
      <c r="C453" s="26" t="s">
        <v>31</v>
      </c>
      <c r="D453" s="27" t="s">
        <v>979</v>
      </c>
      <c r="E453" s="28" t="s">
        <v>980</v>
      </c>
      <c r="F453" s="29" t="s">
        <v>991</v>
      </c>
      <c r="G453" s="160"/>
      <c r="H453" s="74"/>
      <c r="I453" s="86"/>
      <c r="J453" s="87"/>
      <c r="K453" s="88"/>
      <c r="L453" s="53" t="s">
        <v>294</v>
      </c>
      <c r="M453" s="205"/>
      <c r="N453" s="53" t="s">
        <v>102</v>
      </c>
      <c r="O453" s="54">
        <f t="shared" si="11"/>
        <v>0</v>
      </c>
      <c r="P453" s="74"/>
      <c r="Q453" s="74"/>
      <c r="R453" s="28"/>
    </row>
    <row r="454" spans="1:18" s="3" customFormat="1" ht="17" hidden="1">
      <c r="A454" s="25"/>
      <c r="B454" s="25"/>
      <c r="C454" s="26" t="s">
        <v>31</v>
      </c>
      <c r="D454" s="27" t="s">
        <v>979</v>
      </c>
      <c r="E454" s="28" t="s">
        <v>980</v>
      </c>
      <c r="F454" s="29" t="s">
        <v>992</v>
      </c>
      <c r="G454" s="160"/>
      <c r="H454" s="74"/>
      <c r="I454" s="86"/>
      <c r="J454" s="87"/>
      <c r="K454" s="88"/>
      <c r="L454" s="53" t="s">
        <v>294</v>
      </c>
      <c r="M454" s="205"/>
      <c r="N454" s="53" t="s">
        <v>102</v>
      </c>
      <c r="O454" s="54">
        <f t="shared" si="11"/>
        <v>0</v>
      </c>
      <c r="P454" s="74"/>
      <c r="Q454" s="74"/>
      <c r="R454" s="28"/>
    </row>
    <row r="455" spans="1:18" s="3" customFormat="1" ht="17" hidden="1">
      <c r="A455" s="25"/>
      <c r="B455" s="25"/>
      <c r="C455" s="26" t="s">
        <v>31</v>
      </c>
      <c r="D455" s="27" t="s">
        <v>979</v>
      </c>
      <c r="E455" s="28" t="s">
        <v>980</v>
      </c>
      <c r="F455" s="29" t="s">
        <v>993</v>
      </c>
      <c r="G455" s="160"/>
      <c r="H455" s="74"/>
      <c r="I455" s="86"/>
      <c r="J455" s="87"/>
      <c r="K455" s="88"/>
      <c r="L455" s="53" t="s">
        <v>294</v>
      </c>
      <c r="M455" s="205"/>
      <c r="N455" s="53" t="s">
        <v>102</v>
      </c>
      <c r="O455" s="54">
        <f t="shared" si="11"/>
        <v>0</v>
      </c>
      <c r="P455" s="74"/>
      <c r="Q455" s="74"/>
      <c r="R455" s="28"/>
    </row>
    <row r="456" spans="1:18" s="3" customFormat="1" ht="17" hidden="1">
      <c r="A456" s="25"/>
      <c r="B456" s="25"/>
      <c r="C456" s="26" t="s">
        <v>31</v>
      </c>
      <c r="D456" s="27" t="s">
        <v>979</v>
      </c>
      <c r="E456" s="28" t="s">
        <v>980</v>
      </c>
      <c r="F456" s="29" t="s">
        <v>994</v>
      </c>
      <c r="G456" s="160"/>
      <c r="H456" s="74"/>
      <c r="I456" s="86"/>
      <c r="J456" s="87"/>
      <c r="K456" s="88"/>
      <c r="L456" s="53" t="s">
        <v>294</v>
      </c>
      <c r="M456" s="205"/>
      <c r="N456" s="53" t="s">
        <v>102</v>
      </c>
      <c r="O456" s="54">
        <f t="shared" si="11"/>
        <v>0</v>
      </c>
      <c r="P456" s="74"/>
      <c r="Q456" s="74"/>
      <c r="R456" s="28"/>
    </row>
    <row r="457" spans="1:18" s="62" customFormat="1" ht="17" hidden="1">
      <c r="A457" s="93"/>
      <c r="B457" s="93"/>
      <c r="C457" s="94" t="s">
        <v>31</v>
      </c>
      <c r="D457" s="95" t="s">
        <v>979</v>
      </c>
      <c r="E457" s="96" t="s">
        <v>980</v>
      </c>
      <c r="F457" s="133" t="s">
        <v>995</v>
      </c>
      <c r="G457" s="33"/>
      <c r="H457" s="22"/>
      <c r="I457" s="108"/>
      <c r="J457" s="161"/>
      <c r="K457" s="109"/>
      <c r="L457" s="111" t="s">
        <v>294</v>
      </c>
      <c r="M457" s="109"/>
      <c r="N457" s="111" t="s">
        <v>102</v>
      </c>
      <c r="O457" s="112">
        <f t="shared" si="11"/>
        <v>0</v>
      </c>
      <c r="P457" s="22"/>
      <c r="Q457" s="22"/>
      <c r="R457" s="96"/>
    </row>
    <row r="458" spans="1:18" s="3" customFormat="1" ht="17" hidden="1">
      <c r="A458" s="25"/>
      <c r="B458" s="25"/>
      <c r="C458" s="26" t="s">
        <v>31</v>
      </c>
      <c r="D458" s="27" t="s">
        <v>979</v>
      </c>
      <c r="E458" s="28" t="s">
        <v>980</v>
      </c>
      <c r="F458" s="29" t="s">
        <v>996</v>
      </c>
      <c r="G458" s="160"/>
      <c r="H458" s="74"/>
      <c r="I458" s="86"/>
      <c r="J458" s="87"/>
      <c r="K458" s="88"/>
      <c r="L458" s="53" t="s">
        <v>294</v>
      </c>
      <c r="M458" s="205"/>
      <c r="N458" s="53" t="s">
        <v>102</v>
      </c>
      <c r="O458" s="54">
        <f t="shared" si="11"/>
        <v>0</v>
      </c>
      <c r="P458" s="74"/>
      <c r="Q458" s="74"/>
      <c r="R458" s="28"/>
    </row>
    <row r="459" spans="1:18" s="3" customFormat="1" ht="17" hidden="1">
      <c r="A459" s="25"/>
      <c r="B459" s="25"/>
      <c r="C459" s="26" t="s">
        <v>31</v>
      </c>
      <c r="D459" s="27" t="s">
        <v>979</v>
      </c>
      <c r="E459" s="28" t="s">
        <v>980</v>
      </c>
      <c r="F459" s="29" t="s">
        <v>997</v>
      </c>
      <c r="G459" s="160"/>
      <c r="H459" s="74"/>
      <c r="I459" s="86"/>
      <c r="J459" s="87"/>
      <c r="K459" s="88"/>
      <c r="L459" s="53" t="s">
        <v>294</v>
      </c>
      <c r="M459" s="205"/>
      <c r="N459" s="53" t="s">
        <v>102</v>
      </c>
      <c r="O459" s="54">
        <f t="shared" si="11"/>
        <v>0</v>
      </c>
      <c r="P459" s="74"/>
      <c r="Q459" s="74"/>
      <c r="R459" s="28"/>
    </row>
    <row r="460" spans="1:18" s="3" customFormat="1" ht="17" hidden="1">
      <c r="A460" s="25"/>
      <c r="B460" s="25"/>
      <c r="C460" s="26" t="s">
        <v>31</v>
      </c>
      <c r="D460" s="27" t="s">
        <v>979</v>
      </c>
      <c r="E460" s="28" t="s">
        <v>980</v>
      </c>
      <c r="F460" s="29" t="s">
        <v>998</v>
      </c>
      <c r="G460" s="160"/>
      <c r="H460" s="74"/>
      <c r="I460" s="86"/>
      <c r="J460" s="87"/>
      <c r="K460" s="88"/>
      <c r="L460" s="53" t="s">
        <v>294</v>
      </c>
      <c r="M460" s="205"/>
      <c r="N460" s="53" t="s">
        <v>102</v>
      </c>
      <c r="O460" s="54">
        <f t="shared" si="11"/>
        <v>0</v>
      </c>
      <c r="P460" s="74"/>
      <c r="Q460" s="74"/>
      <c r="R460" s="28"/>
    </row>
    <row r="461" spans="1:18" s="3" customFormat="1" ht="17" hidden="1">
      <c r="A461" s="25"/>
      <c r="B461" s="25"/>
      <c r="C461" s="26" t="s">
        <v>31</v>
      </c>
      <c r="D461" s="27" t="s">
        <v>979</v>
      </c>
      <c r="E461" s="28" t="s">
        <v>980</v>
      </c>
      <c r="F461" s="29" t="s">
        <v>999</v>
      </c>
      <c r="G461" s="160"/>
      <c r="H461" s="74"/>
      <c r="I461" s="86"/>
      <c r="J461" s="87"/>
      <c r="K461" s="88"/>
      <c r="L461" s="53" t="s">
        <v>294</v>
      </c>
      <c r="M461" s="205"/>
      <c r="N461" s="53" t="s">
        <v>102</v>
      </c>
      <c r="O461" s="54">
        <f t="shared" si="11"/>
        <v>0</v>
      </c>
      <c r="P461" s="74"/>
      <c r="Q461" s="74"/>
      <c r="R461" s="28"/>
    </row>
    <row r="462" spans="1:18" s="3" customFormat="1" ht="17" hidden="1">
      <c r="A462" s="25"/>
      <c r="B462" s="25"/>
      <c r="C462" s="26" t="s">
        <v>31</v>
      </c>
      <c r="D462" s="27" t="s">
        <v>979</v>
      </c>
      <c r="E462" s="28" t="s">
        <v>980</v>
      </c>
      <c r="F462" s="29" t="s">
        <v>1000</v>
      </c>
      <c r="G462" s="160"/>
      <c r="H462" s="74"/>
      <c r="I462" s="86"/>
      <c r="J462" s="87"/>
      <c r="K462" s="88"/>
      <c r="L462" s="53" t="s">
        <v>294</v>
      </c>
      <c r="M462" s="205"/>
      <c r="N462" s="53" t="s">
        <v>102</v>
      </c>
      <c r="O462" s="54">
        <f t="shared" si="11"/>
        <v>0</v>
      </c>
      <c r="P462" s="74"/>
      <c r="Q462" s="74"/>
      <c r="R462" s="28"/>
    </row>
    <row r="463" spans="1:18" s="3" customFormat="1" ht="17" hidden="1">
      <c r="A463" s="25"/>
      <c r="B463" s="25"/>
      <c r="C463" s="26" t="s">
        <v>31</v>
      </c>
      <c r="D463" s="27" t="s">
        <v>979</v>
      </c>
      <c r="E463" s="28" t="s">
        <v>980</v>
      </c>
      <c r="F463" s="29" t="s">
        <v>1001</v>
      </c>
      <c r="G463" s="160"/>
      <c r="H463" s="74"/>
      <c r="I463" s="86"/>
      <c r="J463" s="87"/>
      <c r="K463" s="88"/>
      <c r="L463" s="53" t="s">
        <v>294</v>
      </c>
      <c r="M463" s="205"/>
      <c r="N463" s="53" t="s">
        <v>102</v>
      </c>
      <c r="O463" s="54">
        <f t="shared" si="11"/>
        <v>0</v>
      </c>
      <c r="P463" s="74"/>
      <c r="Q463" s="74"/>
      <c r="R463" s="28"/>
    </row>
    <row r="464" spans="1:18" s="3" customFormat="1" ht="17" hidden="1">
      <c r="A464" s="25"/>
      <c r="B464" s="25"/>
      <c r="C464" s="26" t="s">
        <v>31</v>
      </c>
      <c r="D464" s="27" t="s">
        <v>979</v>
      </c>
      <c r="E464" s="28" t="s">
        <v>980</v>
      </c>
      <c r="F464" s="29" t="s">
        <v>448</v>
      </c>
      <c r="G464" s="160"/>
      <c r="H464" s="74"/>
      <c r="I464" s="86"/>
      <c r="J464" s="87"/>
      <c r="K464" s="88"/>
      <c r="L464" s="53" t="s">
        <v>294</v>
      </c>
      <c r="M464" s="205"/>
      <c r="N464" s="53" t="s">
        <v>102</v>
      </c>
      <c r="O464" s="54">
        <f t="shared" si="11"/>
        <v>0</v>
      </c>
      <c r="P464" s="74"/>
      <c r="Q464" s="74"/>
      <c r="R464" s="28"/>
    </row>
    <row r="465" spans="1:18" s="3" customFormat="1" ht="17" hidden="1">
      <c r="A465" s="25"/>
      <c r="B465" s="25"/>
      <c r="C465" s="26" t="s">
        <v>31</v>
      </c>
      <c r="D465" s="27" t="s">
        <v>979</v>
      </c>
      <c r="E465" s="28" t="s">
        <v>980</v>
      </c>
      <c r="F465" s="29" t="s">
        <v>449</v>
      </c>
      <c r="G465" s="160"/>
      <c r="H465" s="74"/>
      <c r="I465" s="86"/>
      <c r="J465" s="87"/>
      <c r="K465" s="88"/>
      <c r="L465" s="53" t="s">
        <v>294</v>
      </c>
      <c r="M465" s="205"/>
      <c r="N465" s="53" t="s">
        <v>102</v>
      </c>
      <c r="O465" s="54">
        <f t="shared" si="11"/>
        <v>0</v>
      </c>
      <c r="P465" s="74"/>
      <c r="Q465" s="74"/>
      <c r="R465" s="28"/>
    </row>
    <row r="466" spans="1:18" s="3" customFormat="1" ht="17" hidden="1">
      <c r="A466" s="25"/>
      <c r="B466" s="25"/>
      <c r="C466" s="26" t="s">
        <v>31</v>
      </c>
      <c r="D466" s="27" t="s">
        <v>979</v>
      </c>
      <c r="E466" s="28" t="s">
        <v>980</v>
      </c>
      <c r="F466" s="29" t="s">
        <v>1002</v>
      </c>
      <c r="G466" s="160"/>
      <c r="H466" s="74"/>
      <c r="I466" s="86"/>
      <c r="J466" s="87"/>
      <c r="K466" s="88"/>
      <c r="L466" s="53" t="s">
        <v>294</v>
      </c>
      <c r="M466" s="205"/>
      <c r="N466" s="53" t="s">
        <v>102</v>
      </c>
      <c r="O466" s="54">
        <f t="shared" si="11"/>
        <v>0</v>
      </c>
      <c r="P466" s="74"/>
      <c r="Q466" s="74"/>
      <c r="R466" s="28"/>
    </row>
    <row r="467" spans="1:18" s="3" customFormat="1" ht="17" hidden="1">
      <c r="A467" s="25"/>
      <c r="B467" s="25"/>
      <c r="C467" s="26" t="s">
        <v>31</v>
      </c>
      <c r="D467" s="27" t="s">
        <v>979</v>
      </c>
      <c r="E467" s="28" t="s">
        <v>980</v>
      </c>
      <c r="F467" s="29" t="s">
        <v>1003</v>
      </c>
      <c r="G467" s="160"/>
      <c r="H467" s="74"/>
      <c r="I467" s="86"/>
      <c r="J467" s="87"/>
      <c r="K467" s="88"/>
      <c r="L467" s="53" t="s">
        <v>294</v>
      </c>
      <c r="M467" s="205"/>
      <c r="N467" s="53" t="s">
        <v>102</v>
      </c>
      <c r="O467" s="54">
        <f t="shared" si="11"/>
        <v>0</v>
      </c>
      <c r="P467" s="74"/>
      <c r="Q467" s="74"/>
      <c r="R467" s="28"/>
    </row>
    <row r="468" spans="1:18" s="3" customFormat="1" ht="17" hidden="1">
      <c r="A468" s="25"/>
      <c r="B468" s="25"/>
      <c r="C468" s="26" t="s">
        <v>31</v>
      </c>
      <c r="D468" s="27" t="s">
        <v>979</v>
      </c>
      <c r="E468" s="28" t="s">
        <v>980</v>
      </c>
      <c r="F468" s="29" t="s">
        <v>1004</v>
      </c>
      <c r="G468" s="160"/>
      <c r="H468" s="74"/>
      <c r="I468" s="86"/>
      <c r="J468" s="87"/>
      <c r="K468" s="88"/>
      <c r="L468" s="53" t="s">
        <v>294</v>
      </c>
      <c r="M468" s="205"/>
      <c r="N468" s="53" t="s">
        <v>102</v>
      </c>
      <c r="O468" s="54">
        <f t="shared" si="11"/>
        <v>0</v>
      </c>
      <c r="P468" s="74"/>
      <c r="Q468" s="74"/>
      <c r="R468" s="28"/>
    </row>
    <row r="469" spans="1:18" s="3" customFormat="1" ht="17" hidden="1">
      <c r="A469" s="25"/>
      <c r="B469" s="25"/>
      <c r="C469" s="26" t="s">
        <v>31</v>
      </c>
      <c r="D469" s="27" t="s">
        <v>979</v>
      </c>
      <c r="E469" s="28" t="s">
        <v>980</v>
      </c>
      <c r="F469" s="29" t="s">
        <v>1005</v>
      </c>
      <c r="G469" s="160"/>
      <c r="H469" s="74"/>
      <c r="I469" s="86"/>
      <c r="J469" s="87"/>
      <c r="K469" s="88"/>
      <c r="L469" s="53" t="s">
        <v>294</v>
      </c>
      <c r="M469" s="205"/>
      <c r="N469" s="53" t="s">
        <v>102</v>
      </c>
      <c r="O469" s="54">
        <f t="shared" si="11"/>
        <v>0</v>
      </c>
      <c r="P469" s="74"/>
      <c r="Q469" s="74"/>
      <c r="R469" s="28"/>
    </row>
    <row r="470" spans="1:18" s="3" customFormat="1" ht="17" hidden="1">
      <c r="A470" s="25"/>
      <c r="B470" s="25"/>
      <c r="C470" s="26" t="s">
        <v>31</v>
      </c>
      <c r="D470" s="27" t="s">
        <v>979</v>
      </c>
      <c r="E470" s="28" t="s">
        <v>1006</v>
      </c>
      <c r="F470" s="29" t="s">
        <v>1007</v>
      </c>
      <c r="G470" s="160"/>
      <c r="H470" s="74"/>
      <c r="I470" s="86"/>
      <c r="J470" s="87"/>
      <c r="K470" s="88"/>
      <c r="L470" s="53" t="s">
        <v>294</v>
      </c>
      <c r="M470" s="205"/>
      <c r="N470" s="53" t="s">
        <v>102</v>
      </c>
      <c r="O470" s="54">
        <f t="shared" si="11"/>
        <v>0</v>
      </c>
      <c r="P470" s="74"/>
      <c r="Q470" s="74"/>
      <c r="R470" s="28"/>
    </row>
    <row r="471" spans="1:18" s="3" customFormat="1" ht="17" hidden="1">
      <c r="A471" s="25"/>
      <c r="B471" s="25"/>
      <c r="C471" s="26" t="s">
        <v>31</v>
      </c>
      <c r="D471" s="27" t="s">
        <v>979</v>
      </c>
      <c r="E471" s="28" t="s">
        <v>1006</v>
      </c>
      <c r="F471" s="29" t="s">
        <v>1008</v>
      </c>
      <c r="G471" s="160"/>
      <c r="H471" s="74"/>
      <c r="I471" s="86"/>
      <c r="J471" s="87"/>
      <c r="K471" s="88"/>
      <c r="L471" s="53" t="s">
        <v>294</v>
      </c>
      <c r="M471" s="205"/>
      <c r="N471" s="53" t="s">
        <v>102</v>
      </c>
      <c r="O471" s="54">
        <f t="shared" si="11"/>
        <v>0</v>
      </c>
      <c r="P471" s="74"/>
      <c r="Q471" s="74"/>
      <c r="R471" s="28"/>
    </row>
    <row r="472" spans="1:18" s="3" customFormat="1" ht="17" hidden="1">
      <c r="A472" s="25"/>
      <c r="B472" s="25"/>
      <c r="C472" s="26" t="s">
        <v>31</v>
      </c>
      <c r="D472" s="27" t="s">
        <v>979</v>
      </c>
      <c r="E472" s="28" t="s">
        <v>1006</v>
      </c>
      <c r="F472" s="29" t="s">
        <v>1009</v>
      </c>
      <c r="G472" s="160"/>
      <c r="H472" s="74"/>
      <c r="I472" s="86"/>
      <c r="J472" s="87"/>
      <c r="K472" s="88"/>
      <c r="L472" s="53" t="s">
        <v>294</v>
      </c>
      <c r="M472" s="205"/>
      <c r="N472" s="53" t="s">
        <v>102</v>
      </c>
      <c r="O472" s="54">
        <f t="shared" si="11"/>
        <v>0</v>
      </c>
      <c r="P472" s="74"/>
      <c r="Q472" s="74"/>
      <c r="R472" s="28"/>
    </row>
    <row r="473" spans="1:18" s="199" customFormat="1" ht="17" hidden="1">
      <c r="A473" s="200"/>
      <c r="B473" s="200"/>
      <c r="C473" s="201" t="s">
        <v>31</v>
      </c>
      <c r="D473" s="202" t="s">
        <v>979</v>
      </c>
      <c r="E473" s="203" t="s">
        <v>1006</v>
      </c>
      <c r="F473" s="21" t="s">
        <v>1010</v>
      </c>
      <c r="G473" s="33"/>
      <c r="H473" s="22"/>
      <c r="I473" s="209"/>
      <c r="J473" s="210"/>
      <c r="K473" s="207"/>
      <c r="L473" s="206" t="s">
        <v>294</v>
      </c>
      <c r="M473" s="207"/>
      <c r="N473" s="206" t="s">
        <v>102</v>
      </c>
      <c r="O473" s="112">
        <f t="shared" si="11"/>
        <v>0</v>
      </c>
      <c r="P473" s="22"/>
      <c r="Q473" s="22"/>
      <c r="R473" s="203"/>
    </row>
    <row r="474" spans="1:18" s="407" customFormat="1" ht="17">
      <c r="A474" s="394" t="s">
        <v>421</v>
      </c>
      <c r="B474" s="394" t="s">
        <v>422</v>
      </c>
      <c r="C474" s="395" t="s">
        <v>31</v>
      </c>
      <c r="D474" s="396" t="s">
        <v>979</v>
      </c>
      <c r="E474" s="397" t="s">
        <v>1006</v>
      </c>
      <c r="F474" s="398" t="s">
        <v>1011</v>
      </c>
      <c r="G474" s="399"/>
      <c r="H474" s="400"/>
      <c r="I474" s="408" t="s">
        <v>1012</v>
      </c>
      <c r="J474" s="409">
        <v>400</v>
      </c>
      <c r="K474" s="405">
        <v>24</v>
      </c>
      <c r="L474" s="404" t="s">
        <v>294</v>
      </c>
      <c r="M474" s="405">
        <v>1</v>
      </c>
      <c r="N474" s="404" t="s">
        <v>102</v>
      </c>
      <c r="O474" s="406">
        <f t="shared" si="11"/>
        <v>9600</v>
      </c>
      <c r="P474" s="400" t="s">
        <v>196</v>
      </c>
      <c r="Q474" s="400" t="s">
        <v>197</v>
      </c>
      <c r="R474" s="397"/>
    </row>
    <row r="475" spans="1:18" s="3" customFormat="1" ht="17" hidden="1">
      <c r="A475" s="25"/>
      <c r="B475" s="25"/>
      <c r="C475" s="26" t="s">
        <v>31</v>
      </c>
      <c r="D475" s="27" t="s">
        <v>979</v>
      </c>
      <c r="E475" s="28" t="s">
        <v>1006</v>
      </c>
      <c r="F475" s="29" t="s">
        <v>1013</v>
      </c>
      <c r="G475" s="160"/>
      <c r="H475" s="74"/>
      <c r="I475" s="86"/>
      <c r="J475" s="87"/>
      <c r="K475" s="88"/>
      <c r="L475" s="53" t="s">
        <v>294</v>
      </c>
      <c r="M475" s="205"/>
      <c r="N475" s="53" t="s">
        <v>102</v>
      </c>
      <c r="O475" s="54">
        <f t="shared" si="11"/>
        <v>0</v>
      </c>
      <c r="P475" s="74"/>
      <c r="Q475" s="74"/>
      <c r="R475" s="28"/>
    </row>
    <row r="476" spans="1:18" s="3" customFormat="1" ht="17" hidden="1">
      <c r="A476" s="25"/>
      <c r="B476" s="25"/>
      <c r="C476" s="26" t="s">
        <v>31</v>
      </c>
      <c r="D476" s="27" t="s">
        <v>979</v>
      </c>
      <c r="E476" s="28" t="s">
        <v>1006</v>
      </c>
      <c r="F476" s="29" t="s">
        <v>1014</v>
      </c>
      <c r="G476" s="160"/>
      <c r="H476" s="74"/>
      <c r="I476" s="86"/>
      <c r="J476" s="87"/>
      <c r="K476" s="88"/>
      <c r="L476" s="53" t="s">
        <v>294</v>
      </c>
      <c r="M476" s="205"/>
      <c r="N476" s="53" t="s">
        <v>102</v>
      </c>
      <c r="O476" s="54">
        <f t="shared" si="11"/>
        <v>0</v>
      </c>
      <c r="P476" s="74"/>
      <c r="Q476" s="74"/>
      <c r="R476" s="28"/>
    </row>
    <row r="477" spans="1:18" s="3" customFormat="1" ht="17" hidden="1">
      <c r="A477" s="25"/>
      <c r="B477" s="25"/>
      <c r="C477" s="26" t="s">
        <v>31</v>
      </c>
      <c r="D477" s="27" t="s">
        <v>979</v>
      </c>
      <c r="E477" s="28" t="s">
        <v>1006</v>
      </c>
      <c r="F477" s="29" t="s">
        <v>1015</v>
      </c>
      <c r="G477" s="160"/>
      <c r="H477" s="74"/>
      <c r="I477" s="86"/>
      <c r="J477" s="87"/>
      <c r="K477" s="88"/>
      <c r="L477" s="53" t="s">
        <v>294</v>
      </c>
      <c r="M477" s="205"/>
      <c r="N477" s="53" t="s">
        <v>102</v>
      </c>
      <c r="O477" s="54">
        <f t="shared" si="11"/>
        <v>0</v>
      </c>
      <c r="P477" s="74"/>
      <c r="Q477" s="74"/>
      <c r="R477" s="28"/>
    </row>
    <row r="478" spans="1:18" s="3" customFormat="1" ht="17" hidden="1">
      <c r="A478" s="25"/>
      <c r="B478" s="25"/>
      <c r="C478" s="26" t="s">
        <v>31</v>
      </c>
      <c r="D478" s="27" t="s">
        <v>979</v>
      </c>
      <c r="E478" s="28" t="s">
        <v>1006</v>
      </c>
      <c r="F478" s="29" t="s">
        <v>1016</v>
      </c>
      <c r="G478" s="160"/>
      <c r="H478" s="74"/>
      <c r="I478" s="86"/>
      <c r="J478" s="87"/>
      <c r="K478" s="88"/>
      <c r="L478" s="53" t="s">
        <v>294</v>
      </c>
      <c r="M478" s="205"/>
      <c r="N478" s="53" t="s">
        <v>102</v>
      </c>
      <c r="O478" s="54">
        <f t="shared" si="11"/>
        <v>0</v>
      </c>
      <c r="P478" s="74"/>
      <c r="Q478" s="74"/>
      <c r="R478" s="28"/>
    </row>
    <row r="479" spans="1:18" s="3" customFormat="1" ht="17" hidden="1">
      <c r="A479" s="25"/>
      <c r="B479" s="25"/>
      <c r="C479" s="26" t="s">
        <v>31</v>
      </c>
      <c r="D479" s="27" t="s">
        <v>979</v>
      </c>
      <c r="E479" s="28" t="s">
        <v>1006</v>
      </c>
      <c r="F479" s="29" t="s">
        <v>1017</v>
      </c>
      <c r="G479" s="160"/>
      <c r="H479" s="74"/>
      <c r="I479" s="86"/>
      <c r="J479" s="87"/>
      <c r="K479" s="88"/>
      <c r="L479" s="53" t="s">
        <v>294</v>
      </c>
      <c r="M479" s="205"/>
      <c r="N479" s="53" t="s">
        <v>102</v>
      </c>
      <c r="O479" s="54">
        <f t="shared" si="11"/>
        <v>0</v>
      </c>
      <c r="P479" s="74"/>
      <c r="Q479" s="74"/>
      <c r="R479" s="28"/>
    </row>
    <row r="480" spans="1:18" s="3" customFormat="1" ht="17" hidden="1">
      <c r="A480" s="25"/>
      <c r="B480" s="25"/>
      <c r="C480" s="26" t="s">
        <v>31</v>
      </c>
      <c r="D480" s="27" t="s">
        <v>979</v>
      </c>
      <c r="E480" s="28" t="s">
        <v>1006</v>
      </c>
      <c r="F480" s="29" t="s">
        <v>1018</v>
      </c>
      <c r="G480" s="160"/>
      <c r="H480" s="74"/>
      <c r="I480" s="86"/>
      <c r="J480" s="87"/>
      <c r="K480" s="88"/>
      <c r="L480" s="53" t="s">
        <v>294</v>
      </c>
      <c r="M480" s="205"/>
      <c r="N480" s="53" t="s">
        <v>102</v>
      </c>
      <c r="O480" s="54">
        <f t="shared" ref="O480" si="12">IF(M480=0,K480*J480,M480*K480*J480)</f>
        <v>0</v>
      </c>
      <c r="P480" s="74"/>
      <c r="Q480" s="74"/>
      <c r="R480" s="28"/>
    </row>
    <row r="481" spans="1:18" s="3" customFormat="1" ht="17" hidden="1">
      <c r="A481" s="25"/>
      <c r="B481" s="25"/>
      <c r="C481" s="26" t="s">
        <v>31</v>
      </c>
      <c r="D481" s="27" t="s">
        <v>979</v>
      </c>
      <c r="E481" s="28" t="s">
        <v>1006</v>
      </c>
      <c r="F481" s="29" t="s">
        <v>1019</v>
      </c>
      <c r="G481" s="160"/>
      <c r="H481" s="74"/>
      <c r="I481" s="86"/>
      <c r="J481" s="87"/>
      <c r="K481" s="88"/>
      <c r="L481" s="53" t="s">
        <v>294</v>
      </c>
      <c r="M481" s="205"/>
      <c r="N481" s="53" t="s">
        <v>102</v>
      </c>
      <c r="O481" s="54">
        <f t="shared" si="11"/>
        <v>0</v>
      </c>
      <c r="P481" s="74"/>
      <c r="Q481" s="74"/>
      <c r="R481" s="28"/>
    </row>
    <row r="482" spans="1:18" s="3" customFormat="1" ht="17" hidden="1">
      <c r="A482" s="25"/>
      <c r="B482" s="25"/>
      <c r="C482" s="26" t="s">
        <v>31</v>
      </c>
      <c r="D482" s="27" t="s">
        <v>979</v>
      </c>
      <c r="E482" s="28" t="s">
        <v>1006</v>
      </c>
      <c r="F482" s="29" t="s">
        <v>1020</v>
      </c>
      <c r="G482" s="160"/>
      <c r="H482" s="74"/>
      <c r="I482" s="86"/>
      <c r="J482" s="87"/>
      <c r="K482" s="88"/>
      <c r="L482" s="53" t="s">
        <v>294</v>
      </c>
      <c r="M482" s="205"/>
      <c r="N482" s="53" t="s">
        <v>102</v>
      </c>
      <c r="O482" s="54">
        <f>IF(M482=0,K482*J482,M482*K482*J482)</f>
        <v>0</v>
      </c>
      <c r="P482" s="74"/>
      <c r="Q482" s="74"/>
      <c r="R482" s="28"/>
    </row>
    <row r="483" spans="1:18" s="3" customFormat="1" ht="17" hidden="1">
      <c r="A483" s="25"/>
      <c r="B483" s="25"/>
      <c r="C483" s="26" t="s">
        <v>31</v>
      </c>
      <c r="D483" s="27" t="s">
        <v>979</v>
      </c>
      <c r="E483" s="28" t="s">
        <v>1006</v>
      </c>
      <c r="F483" s="29" t="s">
        <v>1021</v>
      </c>
      <c r="G483" s="160"/>
      <c r="H483" s="74"/>
      <c r="I483" s="86"/>
      <c r="J483" s="87"/>
      <c r="K483" s="88"/>
      <c r="L483" s="53" t="s">
        <v>294</v>
      </c>
      <c r="M483" s="205"/>
      <c r="N483" s="53" t="s">
        <v>102</v>
      </c>
      <c r="O483" s="54">
        <f t="shared" ref="O483:O503" si="13">IF(M483=0,K483*J483,M483*K483*J483)</f>
        <v>0</v>
      </c>
      <c r="P483" s="74"/>
      <c r="Q483" s="74"/>
      <c r="R483" s="28"/>
    </row>
    <row r="484" spans="1:18" s="3" customFormat="1" ht="17" hidden="1">
      <c r="A484" s="25"/>
      <c r="B484" s="25"/>
      <c r="C484" s="26" t="s">
        <v>31</v>
      </c>
      <c r="D484" s="27" t="s">
        <v>979</v>
      </c>
      <c r="E484" s="28" t="s">
        <v>1006</v>
      </c>
      <c r="F484" s="29" t="s">
        <v>1022</v>
      </c>
      <c r="G484" s="160"/>
      <c r="H484" s="74"/>
      <c r="I484" s="86"/>
      <c r="J484" s="87"/>
      <c r="K484" s="88"/>
      <c r="L484" s="53" t="s">
        <v>294</v>
      </c>
      <c r="M484" s="205"/>
      <c r="N484" s="53" t="s">
        <v>102</v>
      </c>
      <c r="O484" s="54">
        <f t="shared" si="13"/>
        <v>0</v>
      </c>
      <c r="P484" s="74"/>
      <c r="Q484" s="74"/>
      <c r="R484" s="28"/>
    </row>
    <row r="485" spans="1:18" ht="17" hidden="1">
      <c r="A485" s="18"/>
      <c r="B485" s="18"/>
      <c r="C485" s="19" t="s">
        <v>31</v>
      </c>
      <c r="D485" s="24" t="s">
        <v>979</v>
      </c>
      <c r="E485" s="20" t="s">
        <v>1006</v>
      </c>
      <c r="F485" s="21" t="s">
        <v>1023</v>
      </c>
      <c r="G485" s="160"/>
      <c r="H485" s="22"/>
      <c r="I485" s="44"/>
      <c r="J485" s="45"/>
      <c r="K485" s="46"/>
      <c r="L485" s="47" t="s">
        <v>294</v>
      </c>
      <c r="M485" s="75"/>
      <c r="N485" s="47" t="s">
        <v>102</v>
      </c>
      <c r="O485" s="50">
        <f t="shared" si="13"/>
        <v>0</v>
      </c>
      <c r="P485" s="22"/>
      <c r="Q485" s="22"/>
      <c r="R485" s="20"/>
    </row>
    <row r="486" spans="1:18" s="3" customFormat="1" ht="17" hidden="1">
      <c r="A486" s="25"/>
      <c r="B486" s="25"/>
      <c r="C486" s="26" t="s">
        <v>31</v>
      </c>
      <c r="D486" s="27" t="s">
        <v>979</v>
      </c>
      <c r="E486" s="28" t="s">
        <v>1006</v>
      </c>
      <c r="F486" s="29" t="s">
        <v>1024</v>
      </c>
      <c r="G486" s="160"/>
      <c r="H486" s="74"/>
      <c r="I486" s="86"/>
      <c r="J486" s="87"/>
      <c r="K486" s="88"/>
      <c r="L486" s="53" t="s">
        <v>294</v>
      </c>
      <c r="M486" s="205"/>
      <c r="N486" s="53" t="s">
        <v>102</v>
      </c>
      <c r="O486" s="54">
        <f t="shared" si="13"/>
        <v>0</v>
      </c>
      <c r="P486" s="74"/>
      <c r="Q486" s="74"/>
      <c r="R486" s="28"/>
    </row>
    <row r="487" spans="1:18" s="3" customFormat="1" ht="17" hidden="1">
      <c r="A487" s="25"/>
      <c r="B487" s="25"/>
      <c r="C487" s="26" t="s">
        <v>31</v>
      </c>
      <c r="D487" s="27" t="s">
        <v>979</v>
      </c>
      <c r="E487" s="28" t="s">
        <v>1006</v>
      </c>
      <c r="F487" s="29" t="s">
        <v>1025</v>
      </c>
      <c r="G487" s="160"/>
      <c r="H487" s="74"/>
      <c r="I487" s="86"/>
      <c r="J487" s="87"/>
      <c r="K487" s="88"/>
      <c r="L487" s="53" t="s">
        <v>294</v>
      </c>
      <c r="M487" s="205"/>
      <c r="N487" s="53" t="s">
        <v>102</v>
      </c>
      <c r="O487" s="54">
        <f t="shared" si="13"/>
        <v>0</v>
      </c>
      <c r="P487" s="74"/>
      <c r="Q487" s="74"/>
      <c r="R487" s="28"/>
    </row>
    <row r="488" spans="1:18" ht="17" hidden="1">
      <c r="A488" s="18"/>
      <c r="B488" s="18"/>
      <c r="C488" s="19" t="s">
        <v>31</v>
      </c>
      <c r="D488" s="24" t="s">
        <v>979</v>
      </c>
      <c r="E488" s="20" t="s">
        <v>1006</v>
      </c>
      <c r="F488" s="21" t="s">
        <v>1026</v>
      </c>
      <c r="G488" s="160"/>
      <c r="H488" s="22"/>
      <c r="I488" s="44"/>
      <c r="J488" s="45"/>
      <c r="K488" s="46"/>
      <c r="L488" s="47" t="s">
        <v>294</v>
      </c>
      <c r="M488" s="75"/>
      <c r="N488" s="47" t="s">
        <v>102</v>
      </c>
      <c r="O488" s="50">
        <f t="shared" si="13"/>
        <v>0</v>
      </c>
      <c r="P488" s="22"/>
      <c r="Q488" s="22"/>
      <c r="R488" s="20"/>
    </row>
    <row r="489" spans="1:18" ht="17" hidden="1">
      <c r="A489" s="18"/>
      <c r="B489" s="18"/>
      <c r="C489" s="19" t="s">
        <v>31</v>
      </c>
      <c r="D489" s="24" t="s">
        <v>979</v>
      </c>
      <c r="E489" s="20" t="s">
        <v>1006</v>
      </c>
      <c r="F489" s="21" t="s">
        <v>1027</v>
      </c>
      <c r="G489" s="160"/>
      <c r="H489" s="22"/>
      <c r="I489" s="44"/>
      <c r="J489" s="45"/>
      <c r="K489" s="46"/>
      <c r="L489" s="47" t="s">
        <v>294</v>
      </c>
      <c r="M489" s="75"/>
      <c r="N489" s="47" t="s">
        <v>102</v>
      </c>
      <c r="O489" s="50">
        <f t="shared" si="13"/>
        <v>0</v>
      </c>
      <c r="P489" s="22"/>
      <c r="Q489" s="22"/>
      <c r="R489" s="20"/>
    </row>
    <row r="490" spans="1:18" s="3" customFormat="1" ht="17" hidden="1">
      <c r="A490" s="25"/>
      <c r="B490" s="25"/>
      <c r="C490" s="26" t="s">
        <v>31</v>
      </c>
      <c r="D490" s="27" t="s">
        <v>979</v>
      </c>
      <c r="E490" s="28" t="s">
        <v>1006</v>
      </c>
      <c r="F490" s="29" t="s">
        <v>1028</v>
      </c>
      <c r="H490" s="74"/>
      <c r="I490" s="86"/>
      <c r="J490" s="87"/>
      <c r="K490" s="88"/>
      <c r="L490" s="53" t="s">
        <v>294</v>
      </c>
      <c r="M490" s="205"/>
      <c r="N490" s="53" t="s">
        <v>102</v>
      </c>
      <c r="O490" s="54">
        <f t="shared" si="13"/>
        <v>0</v>
      </c>
      <c r="P490" s="74"/>
      <c r="Q490" s="74"/>
      <c r="R490" s="28"/>
    </row>
    <row r="491" spans="1:18" s="3" customFormat="1" ht="17" hidden="1">
      <c r="A491" s="25"/>
      <c r="B491" s="25"/>
      <c r="C491" s="26" t="s">
        <v>31</v>
      </c>
      <c r="D491" s="27" t="s">
        <v>979</v>
      </c>
      <c r="E491" s="28" t="s">
        <v>1006</v>
      </c>
      <c r="F491" s="29" t="s">
        <v>1029</v>
      </c>
      <c r="G491" s="160"/>
      <c r="H491" s="74"/>
      <c r="I491" s="86"/>
      <c r="J491" s="87"/>
      <c r="K491" s="88"/>
      <c r="L491" s="53" t="s">
        <v>294</v>
      </c>
      <c r="M491" s="205"/>
      <c r="N491" s="53" t="s">
        <v>102</v>
      </c>
      <c r="O491" s="54">
        <f t="shared" si="13"/>
        <v>0</v>
      </c>
      <c r="P491" s="74"/>
      <c r="Q491" s="74"/>
      <c r="R491" s="28"/>
    </row>
    <row r="492" spans="1:18" s="3" customFormat="1" ht="17" hidden="1">
      <c r="A492" s="25"/>
      <c r="B492" s="25"/>
      <c r="C492" s="26" t="s">
        <v>31</v>
      </c>
      <c r="D492" s="27" t="s">
        <v>979</v>
      </c>
      <c r="E492" s="28" t="s">
        <v>1006</v>
      </c>
      <c r="F492" s="29" t="s">
        <v>1030</v>
      </c>
      <c r="G492" s="160"/>
      <c r="H492" s="74"/>
      <c r="I492" s="86"/>
      <c r="J492" s="87"/>
      <c r="K492" s="88"/>
      <c r="L492" s="53" t="s">
        <v>294</v>
      </c>
      <c r="M492" s="205"/>
      <c r="N492" s="53" t="s">
        <v>102</v>
      </c>
      <c r="O492" s="54">
        <f t="shared" si="13"/>
        <v>0</v>
      </c>
      <c r="P492" s="74"/>
      <c r="Q492" s="74"/>
      <c r="R492" s="28"/>
    </row>
    <row r="493" spans="1:18" s="3" customFormat="1" ht="17" hidden="1">
      <c r="A493" s="25"/>
      <c r="B493" s="25"/>
      <c r="C493" s="26" t="s">
        <v>31</v>
      </c>
      <c r="D493" s="27" t="s">
        <v>979</v>
      </c>
      <c r="E493" s="28" t="s">
        <v>1006</v>
      </c>
      <c r="F493" s="29" t="s">
        <v>1031</v>
      </c>
      <c r="H493" s="74"/>
      <c r="I493" s="86"/>
      <c r="J493" s="87"/>
      <c r="K493" s="88"/>
      <c r="L493" s="53" t="s">
        <v>294</v>
      </c>
      <c r="M493" s="205"/>
      <c r="N493" s="53" t="s">
        <v>102</v>
      </c>
      <c r="O493" s="54">
        <f t="shared" si="13"/>
        <v>0</v>
      </c>
      <c r="P493" s="74"/>
      <c r="Q493" s="74"/>
      <c r="R493" s="28"/>
    </row>
    <row r="494" spans="1:18" s="3" customFormat="1" ht="17" hidden="1">
      <c r="A494" s="25"/>
      <c r="B494" s="25"/>
      <c r="C494" s="26" t="s">
        <v>31</v>
      </c>
      <c r="D494" s="27" t="s">
        <v>979</v>
      </c>
      <c r="E494" s="28" t="s">
        <v>1006</v>
      </c>
      <c r="F494" s="29" t="s">
        <v>1032</v>
      </c>
      <c r="G494" s="160"/>
      <c r="H494" s="74"/>
      <c r="I494" s="86"/>
      <c r="J494" s="87"/>
      <c r="K494" s="88"/>
      <c r="L494" s="53" t="s">
        <v>294</v>
      </c>
      <c r="M494" s="205"/>
      <c r="N494" s="53" t="s">
        <v>102</v>
      </c>
      <c r="O494" s="54">
        <f t="shared" si="13"/>
        <v>0</v>
      </c>
      <c r="P494" s="74"/>
      <c r="Q494" s="74"/>
      <c r="R494" s="28"/>
    </row>
    <row r="495" spans="1:18" s="3" customFormat="1" ht="17" hidden="1">
      <c r="A495" s="25"/>
      <c r="B495" s="25"/>
      <c r="C495" s="26" t="s">
        <v>31</v>
      </c>
      <c r="D495" s="27" t="s">
        <v>979</v>
      </c>
      <c r="E495" s="28" t="s">
        <v>1006</v>
      </c>
      <c r="F495" s="29" t="s">
        <v>1033</v>
      </c>
      <c r="G495" s="160"/>
      <c r="H495" s="74"/>
      <c r="I495" s="86"/>
      <c r="J495" s="87"/>
      <c r="K495" s="88"/>
      <c r="L495" s="53" t="s">
        <v>294</v>
      </c>
      <c r="M495" s="205"/>
      <c r="N495" s="53" t="s">
        <v>102</v>
      </c>
      <c r="O495" s="54">
        <f t="shared" si="13"/>
        <v>0</v>
      </c>
      <c r="P495" s="74"/>
      <c r="Q495" s="74"/>
      <c r="R495" s="28"/>
    </row>
    <row r="496" spans="1:18" s="3" customFormat="1" ht="17" hidden="1">
      <c r="A496" s="25"/>
      <c r="B496" s="25"/>
      <c r="C496" s="26" t="s">
        <v>31</v>
      </c>
      <c r="D496" s="27" t="s">
        <v>979</v>
      </c>
      <c r="E496" s="28" t="s">
        <v>1006</v>
      </c>
      <c r="F496" s="29" t="s">
        <v>1034</v>
      </c>
      <c r="H496" s="74"/>
      <c r="I496" s="86"/>
      <c r="J496" s="87"/>
      <c r="K496" s="88"/>
      <c r="L496" s="53" t="s">
        <v>294</v>
      </c>
      <c r="M496" s="205"/>
      <c r="N496" s="53" t="s">
        <v>102</v>
      </c>
      <c r="O496" s="54">
        <f t="shared" si="13"/>
        <v>0</v>
      </c>
      <c r="P496" s="74"/>
      <c r="Q496" s="74"/>
      <c r="R496" s="28"/>
    </row>
    <row r="497" spans="1:18" s="3" customFormat="1" ht="17" hidden="1">
      <c r="A497" s="25"/>
      <c r="B497" s="25"/>
      <c r="C497" s="26" t="s">
        <v>31</v>
      </c>
      <c r="D497" s="27" t="s">
        <v>979</v>
      </c>
      <c r="E497" s="28" t="s">
        <v>1006</v>
      </c>
      <c r="F497" s="29" t="s">
        <v>1035</v>
      </c>
      <c r="G497" s="160"/>
      <c r="H497" s="74"/>
      <c r="I497" s="86"/>
      <c r="J497" s="87"/>
      <c r="K497" s="88"/>
      <c r="L497" s="53" t="s">
        <v>294</v>
      </c>
      <c r="M497" s="205"/>
      <c r="N497" s="53" t="s">
        <v>102</v>
      </c>
      <c r="O497" s="54">
        <f t="shared" si="13"/>
        <v>0</v>
      </c>
      <c r="P497" s="74"/>
      <c r="Q497" s="74"/>
      <c r="R497" s="28"/>
    </row>
    <row r="498" spans="1:18" s="3" customFormat="1" ht="17" hidden="1">
      <c r="A498" s="25"/>
      <c r="B498" s="25"/>
      <c r="C498" s="26" t="s">
        <v>31</v>
      </c>
      <c r="D498" s="27" t="s">
        <v>979</v>
      </c>
      <c r="E498" s="28" t="s">
        <v>1006</v>
      </c>
      <c r="F498" s="29" t="s">
        <v>1036</v>
      </c>
      <c r="G498" s="160"/>
      <c r="H498" s="74"/>
      <c r="I498" s="86"/>
      <c r="J498" s="87"/>
      <c r="K498" s="88"/>
      <c r="L498" s="53" t="s">
        <v>294</v>
      </c>
      <c r="M498" s="205"/>
      <c r="N498" s="53" t="s">
        <v>102</v>
      </c>
      <c r="O498" s="54">
        <f t="shared" si="13"/>
        <v>0</v>
      </c>
      <c r="P498" s="74"/>
      <c r="Q498" s="74"/>
      <c r="R498" s="28"/>
    </row>
    <row r="499" spans="1:18" s="3" customFormat="1" ht="17" hidden="1">
      <c r="A499" s="25"/>
      <c r="B499" s="25"/>
      <c r="C499" s="26" t="s">
        <v>31</v>
      </c>
      <c r="D499" s="27" t="s">
        <v>979</v>
      </c>
      <c r="E499" s="28" t="s">
        <v>1006</v>
      </c>
      <c r="F499" s="29" t="s">
        <v>1037</v>
      </c>
      <c r="G499" s="160"/>
      <c r="H499" s="74"/>
      <c r="I499" s="86"/>
      <c r="J499" s="87"/>
      <c r="K499" s="88"/>
      <c r="L499" s="53" t="s">
        <v>294</v>
      </c>
      <c r="M499" s="205"/>
      <c r="N499" s="53" t="s">
        <v>102</v>
      </c>
      <c r="O499" s="54">
        <f t="shared" si="13"/>
        <v>0</v>
      </c>
      <c r="P499" s="74"/>
      <c r="Q499" s="74"/>
      <c r="R499" s="28"/>
    </row>
    <row r="500" spans="1:18" s="3" customFormat="1" ht="17" hidden="1">
      <c r="A500" s="25"/>
      <c r="B500" s="25"/>
      <c r="C500" s="26" t="s">
        <v>31</v>
      </c>
      <c r="D500" s="27" t="s">
        <v>979</v>
      </c>
      <c r="E500" s="28" t="s">
        <v>1006</v>
      </c>
      <c r="F500" s="29" t="s">
        <v>1038</v>
      </c>
      <c r="G500" s="160"/>
      <c r="H500" s="74"/>
      <c r="I500" s="86"/>
      <c r="J500" s="87"/>
      <c r="K500" s="88"/>
      <c r="L500" s="53" t="s">
        <v>294</v>
      </c>
      <c r="M500" s="205"/>
      <c r="N500" s="53" t="s">
        <v>102</v>
      </c>
      <c r="O500" s="54">
        <f t="shared" si="13"/>
        <v>0</v>
      </c>
      <c r="P500" s="74"/>
      <c r="Q500" s="74"/>
      <c r="R500" s="28"/>
    </row>
    <row r="501" spans="1:18" s="3" customFormat="1" ht="17" hidden="1">
      <c r="A501" s="25"/>
      <c r="B501" s="25"/>
      <c r="C501" s="26" t="s">
        <v>31</v>
      </c>
      <c r="D501" s="27" t="s">
        <v>979</v>
      </c>
      <c r="E501" s="28" t="s">
        <v>1006</v>
      </c>
      <c r="F501" s="29" t="s">
        <v>1039</v>
      </c>
      <c r="G501" s="160"/>
      <c r="H501" s="74"/>
      <c r="I501" s="86"/>
      <c r="J501" s="87"/>
      <c r="K501" s="88"/>
      <c r="L501" s="53" t="s">
        <v>294</v>
      </c>
      <c r="M501" s="205"/>
      <c r="N501" s="53" t="s">
        <v>102</v>
      </c>
      <c r="O501" s="54">
        <f t="shared" si="13"/>
        <v>0</v>
      </c>
      <c r="P501" s="74"/>
      <c r="Q501" s="74"/>
      <c r="R501" s="28"/>
    </row>
    <row r="502" spans="1:18" s="3" customFormat="1" ht="17" hidden="1">
      <c r="A502" s="25"/>
      <c r="B502" s="25"/>
      <c r="C502" s="26" t="s">
        <v>31</v>
      </c>
      <c r="D502" s="27" t="s">
        <v>979</v>
      </c>
      <c r="E502" s="28" t="s">
        <v>1006</v>
      </c>
      <c r="F502" s="29" t="s">
        <v>1040</v>
      </c>
      <c r="G502" s="160"/>
      <c r="H502" s="74"/>
      <c r="I502" s="86"/>
      <c r="J502" s="87"/>
      <c r="K502" s="88"/>
      <c r="L502" s="53" t="s">
        <v>294</v>
      </c>
      <c r="M502" s="205"/>
      <c r="N502" s="53" t="s">
        <v>102</v>
      </c>
      <c r="O502" s="54">
        <f t="shared" si="13"/>
        <v>0</v>
      </c>
      <c r="P502" s="74"/>
      <c r="Q502" s="74"/>
      <c r="R502" s="28"/>
    </row>
    <row r="503" spans="1:18" s="3" customFormat="1" ht="17" hidden="1">
      <c r="A503" s="25"/>
      <c r="B503" s="25"/>
      <c r="C503" s="26" t="s">
        <v>31</v>
      </c>
      <c r="D503" s="27" t="s">
        <v>979</v>
      </c>
      <c r="E503" s="28" t="s">
        <v>1006</v>
      </c>
      <c r="F503" s="29" t="s">
        <v>1041</v>
      </c>
      <c r="G503" s="160"/>
      <c r="H503" s="74"/>
      <c r="I503" s="86"/>
      <c r="J503" s="87"/>
      <c r="K503" s="88"/>
      <c r="L503" s="53" t="s">
        <v>294</v>
      </c>
      <c r="M503" s="205"/>
      <c r="N503" s="53" t="s">
        <v>102</v>
      </c>
      <c r="O503" s="54">
        <f t="shared" si="13"/>
        <v>0</v>
      </c>
      <c r="P503" s="74"/>
      <c r="Q503" s="74"/>
      <c r="R503" s="28"/>
    </row>
    <row r="504" spans="1:18" ht="17" hidden="1">
      <c r="A504" s="18"/>
      <c r="B504" s="18"/>
      <c r="C504" s="19" t="s">
        <v>31</v>
      </c>
      <c r="D504" s="24" t="s">
        <v>979</v>
      </c>
      <c r="E504" s="20" t="s">
        <v>1006</v>
      </c>
      <c r="F504" s="21" t="s">
        <v>1042</v>
      </c>
      <c r="G504" s="160"/>
      <c r="H504" s="22"/>
      <c r="I504" s="44"/>
      <c r="J504" s="45"/>
      <c r="K504" s="46"/>
      <c r="L504" s="47" t="s">
        <v>294</v>
      </c>
      <c r="M504" s="75"/>
      <c r="N504" s="47" t="s">
        <v>102</v>
      </c>
      <c r="O504" s="50">
        <f t="shared" ref="O504:O546" si="14">IF(M504=0,K504*J504,M504*K504*J504)</f>
        <v>0</v>
      </c>
      <c r="P504" s="22"/>
      <c r="Q504" s="22"/>
      <c r="R504" s="20"/>
    </row>
    <row r="505" spans="1:18" s="3" customFormat="1" ht="17" hidden="1">
      <c r="A505" s="25"/>
      <c r="B505" s="25"/>
      <c r="C505" s="26" t="s">
        <v>31</v>
      </c>
      <c r="D505" s="27" t="s">
        <v>979</v>
      </c>
      <c r="E505" s="28" t="s">
        <v>1006</v>
      </c>
      <c r="F505" s="29" t="s">
        <v>1043</v>
      </c>
      <c r="G505" s="29"/>
      <c r="H505" s="74"/>
      <c r="I505" s="86"/>
      <c r="J505" s="87"/>
      <c r="K505" s="88"/>
      <c r="L505" s="53" t="s">
        <v>294</v>
      </c>
      <c r="M505" s="205"/>
      <c r="N505" s="53" t="s">
        <v>102</v>
      </c>
      <c r="O505" s="54">
        <f t="shared" si="14"/>
        <v>0</v>
      </c>
      <c r="P505" s="74"/>
      <c r="Q505" s="74"/>
      <c r="R505" s="28"/>
    </row>
    <row r="506" spans="1:18" s="3" customFormat="1" ht="17" hidden="1">
      <c r="A506" s="25"/>
      <c r="B506" s="25"/>
      <c r="C506" s="26" t="s">
        <v>31</v>
      </c>
      <c r="D506" s="27" t="s">
        <v>979</v>
      </c>
      <c r="E506" s="28" t="s">
        <v>1006</v>
      </c>
      <c r="F506" s="29" t="s">
        <v>1044</v>
      </c>
      <c r="G506" s="29"/>
      <c r="H506" s="74"/>
      <c r="I506" s="86"/>
      <c r="J506" s="87"/>
      <c r="K506" s="88"/>
      <c r="L506" s="53" t="s">
        <v>294</v>
      </c>
      <c r="M506" s="205"/>
      <c r="N506" s="53" t="s">
        <v>102</v>
      </c>
      <c r="O506" s="54">
        <f t="shared" si="14"/>
        <v>0</v>
      </c>
      <c r="P506" s="74"/>
      <c r="Q506" s="74"/>
      <c r="R506" s="28"/>
    </row>
    <row r="507" spans="1:18" s="407" customFormat="1" ht="17">
      <c r="A507" s="394" t="s">
        <v>421</v>
      </c>
      <c r="B507" s="394" t="s">
        <v>422</v>
      </c>
      <c r="C507" s="395" t="s">
        <v>31</v>
      </c>
      <c r="D507" s="396" t="s">
        <v>979</v>
      </c>
      <c r="E507" s="397" t="s">
        <v>1006</v>
      </c>
      <c r="F507" s="398" t="s">
        <v>1045</v>
      </c>
      <c r="G507" s="399"/>
      <c r="H507" s="400"/>
      <c r="I507" s="408" t="s">
        <v>1046</v>
      </c>
      <c r="J507" s="409">
        <v>300</v>
      </c>
      <c r="K507" s="405">
        <v>38</v>
      </c>
      <c r="L507" s="404" t="s">
        <v>294</v>
      </c>
      <c r="M507" s="405">
        <v>1</v>
      </c>
      <c r="N507" s="404" t="s">
        <v>102</v>
      </c>
      <c r="O507" s="406">
        <f t="shared" si="14"/>
        <v>11400</v>
      </c>
      <c r="P507" s="400" t="s">
        <v>196</v>
      </c>
      <c r="Q507" s="400" t="s">
        <v>197</v>
      </c>
      <c r="R507" s="397"/>
    </row>
    <row r="508" spans="1:18" s="407" customFormat="1" ht="17">
      <c r="A508" s="394" t="s">
        <v>421</v>
      </c>
      <c r="B508" s="394" t="s">
        <v>422</v>
      </c>
      <c r="C508" s="395" t="s">
        <v>31</v>
      </c>
      <c r="D508" s="396" t="s">
        <v>979</v>
      </c>
      <c r="E508" s="397" t="s">
        <v>1006</v>
      </c>
      <c r="F508" s="398" t="s">
        <v>1047</v>
      </c>
      <c r="G508" s="399"/>
      <c r="H508" s="400"/>
      <c r="I508" s="408" t="s">
        <v>1048</v>
      </c>
      <c r="J508" s="409">
        <v>500</v>
      </c>
      <c r="K508" s="405">
        <v>20</v>
      </c>
      <c r="L508" s="404" t="s">
        <v>294</v>
      </c>
      <c r="M508" s="405">
        <v>1</v>
      </c>
      <c r="N508" s="404" t="s">
        <v>102</v>
      </c>
      <c r="O508" s="406">
        <f t="shared" si="14"/>
        <v>10000</v>
      </c>
      <c r="P508" s="400" t="s">
        <v>196</v>
      </c>
      <c r="Q508" s="400" t="s">
        <v>197</v>
      </c>
      <c r="R508" s="397"/>
    </row>
    <row r="509" spans="1:18" ht="17" hidden="1">
      <c r="A509" s="18"/>
      <c r="B509" s="18"/>
      <c r="C509" s="19" t="s">
        <v>31</v>
      </c>
      <c r="D509" s="24" t="s">
        <v>979</v>
      </c>
      <c r="E509" s="20" t="s">
        <v>1049</v>
      </c>
      <c r="F509" s="21" t="s">
        <v>1050</v>
      </c>
      <c r="G509" s="160"/>
      <c r="H509" s="22"/>
      <c r="I509" s="44"/>
      <c r="J509" s="45"/>
      <c r="K509" s="46"/>
      <c r="L509" s="47" t="s">
        <v>294</v>
      </c>
      <c r="M509" s="75"/>
      <c r="N509" s="47" t="s">
        <v>102</v>
      </c>
      <c r="O509" s="50">
        <f t="shared" si="14"/>
        <v>0</v>
      </c>
      <c r="P509" s="22"/>
      <c r="Q509" s="22"/>
      <c r="R509" s="20"/>
    </row>
    <row r="510" spans="1:18" ht="17" hidden="1">
      <c r="A510" s="18"/>
      <c r="B510" s="18"/>
      <c r="C510" s="19" t="s">
        <v>31</v>
      </c>
      <c r="D510" s="24" t="s">
        <v>979</v>
      </c>
      <c r="E510" s="20" t="s">
        <v>1049</v>
      </c>
      <c r="F510" s="21" t="s">
        <v>1051</v>
      </c>
      <c r="G510" s="160"/>
      <c r="H510" s="22"/>
      <c r="I510" s="44"/>
      <c r="J510" s="45"/>
      <c r="K510" s="46"/>
      <c r="L510" s="47" t="s">
        <v>294</v>
      </c>
      <c r="M510" s="75"/>
      <c r="N510" s="47" t="s">
        <v>102</v>
      </c>
      <c r="O510" s="50">
        <f t="shared" si="14"/>
        <v>0</v>
      </c>
      <c r="P510" s="22"/>
      <c r="Q510" s="22"/>
      <c r="R510" s="20"/>
    </row>
    <row r="511" spans="1:18" ht="17" hidden="1">
      <c r="A511" s="18"/>
      <c r="B511" s="18"/>
      <c r="C511" s="19" t="s">
        <v>31</v>
      </c>
      <c r="D511" s="24" t="s">
        <v>979</v>
      </c>
      <c r="E511" s="20" t="s">
        <v>1049</v>
      </c>
      <c r="F511" s="21" t="s">
        <v>1052</v>
      </c>
      <c r="G511" s="160"/>
      <c r="H511" s="22"/>
      <c r="I511" s="44"/>
      <c r="J511" s="45"/>
      <c r="K511" s="46"/>
      <c r="L511" s="47" t="s">
        <v>294</v>
      </c>
      <c r="M511" s="75"/>
      <c r="N511" s="47" t="s">
        <v>102</v>
      </c>
      <c r="O511" s="50">
        <f t="shared" si="14"/>
        <v>0</v>
      </c>
      <c r="P511" s="22"/>
      <c r="Q511" s="22"/>
      <c r="R511" s="20"/>
    </row>
    <row r="512" spans="1:18" s="3" customFormat="1" ht="17" hidden="1">
      <c r="A512" s="25"/>
      <c r="B512" s="25"/>
      <c r="C512" s="26" t="s">
        <v>31</v>
      </c>
      <c r="D512" s="27" t="s">
        <v>979</v>
      </c>
      <c r="E512" s="28" t="s">
        <v>1049</v>
      </c>
      <c r="F512" s="29" t="s">
        <v>1053</v>
      </c>
      <c r="G512" s="160"/>
      <c r="H512" s="74"/>
      <c r="I512" s="86"/>
      <c r="J512" s="87"/>
      <c r="K512" s="88"/>
      <c r="L512" s="53" t="s">
        <v>294</v>
      </c>
      <c r="M512" s="205"/>
      <c r="N512" s="53" t="s">
        <v>102</v>
      </c>
      <c r="O512" s="54">
        <f t="shared" si="14"/>
        <v>0</v>
      </c>
      <c r="P512" s="74"/>
      <c r="Q512" s="74"/>
      <c r="R512" s="28"/>
    </row>
    <row r="513" spans="1:18" s="3" customFormat="1" ht="17" hidden="1">
      <c r="A513" s="25"/>
      <c r="B513" s="25"/>
      <c r="C513" s="26" t="s">
        <v>31</v>
      </c>
      <c r="D513" s="27" t="s">
        <v>979</v>
      </c>
      <c r="E513" s="28" t="s">
        <v>1049</v>
      </c>
      <c r="F513" s="29" t="s">
        <v>1054</v>
      </c>
      <c r="G513" s="160"/>
      <c r="H513" s="74"/>
      <c r="I513" s="86"/>
      <c r="J513" s="87"/>
      <c r="K513" s="88"/>
      <c r="L513" s="53" t="s">
        <v>294</v>
      </c>
      <c r="M513" s="205"/>
      <c r="N513" s="53" t="s">
        <v>102</v>
      </c>
      <c r="O513" s="54">
        <f t="shared" si="14"/>
        <v>0</v>
      </c>
      <c r="P513" s="74"/>
      <c r="Q513" s="74"/>
      <c r="R513" s="28"/>
    </row>
    <row r="514" spans="1:18" s="3" customFormat="1" ht="17" hidden="1">
      <c r="A514" s="25"/>
      <c r="B514" s="25"/>
      <c r="C514" s="26" t="s">
        <v>31</v>
      </c>
      <c r="D514" s="27" t="s">
        <v>979</v>
      </c>
      <c r="E514" s="28" t="s">
        <v>1049</v>
      </c>
      <c r="F514" s="29" t="s">
        <v>1055</v>
      </c>
      <c r="G514" s="160"/>
      <c r="H514" s="74"/>
      <c r="I514" s="86"/>
      <c r="J514" s="87"/>
      <c r="K514" s="88"/>
      <c r="L514" s="53" t="s">
        <v>294</v>
      </c>
      <c r="M514" s="205"/>
      <c r="N514" s="53" t="s">
        <v>102</v>
      </c>
      <c r="O514" s="54">
        <f t="shared" si="14"/>
        <v>0</v>
      </c>
      <c r="P514" s="74"/>
      <c r="Q514" s="74"/>
      <c r="R514" s="28"/>
    </row>
    <row r="515" spans="1:18" s="3" customFormat="1" ht="17" hidden="1">
      <c r="A515" s="25"/>
      <c r="B515" s="25"/>
      <c r="C515" s="26" t="s">
        <v>31</v>
      </c>
      <c r="D515" s="27" t="s">
        <v>979</v>
      </c>
      <c r="E515" s="28" t="s">
        <v>1049</v>
      </c>
      <c r="F515" s="29" t="s">
        <v>1056</v>
      </c>
      <c r="G515" s="160"/>
      <c r="H515" s="74"/>
      <c r="I515" s="86"/>
      <c r="J515" s="87"/>
      <c r="K515" s="88"/>
      <c r="L515" s="53" t="s">
        <v>294</v>
      </c>
      <c r="M515" s="205"/>
      <c r="N515" s="53" t="s">
        <v>102</v>
      </c>
      <c r="O515" s="54">
        <f t="shared" si="14"/>
        <v>0</v>
      </c>
      <c r="P515" s="74"/>
      <c r="Q515" s="74"/>
      <c r="R515" s="28"/>
    </row>
    <row r="516" spans="1:18" s="3" customFormat="1" ht="17" hidden="1">
      <c r="A516" s="25"/>
      <c r="B516" s="25"/>
      <c r="C516" s="26" t="s">
        <v>31</v>
      </c>
      <c r="D516" s="27" t="s">
        <v>979</v>
      </c>
      <c r="E516" s="28" t="s">
        <v>1049</v>
      </c>
      <c r="F516" s="29" t="s">
        <v>1057</v>
      </c>
      <c r="G516" s="160"/>
      <c r="H516" s="74"/>
      <c r="I516" s="86"/>
      <c r="J516" s="87"/>
      <c r="K516" s="88"/>
      <c r="L516" s="53" t="s">
        <v>294</v>
      </c>
      <c r="M516" s="205"/>
      <c r="N516" s="53" t="s">
        <v>102</v>
      </c>
      <c r="O516" s="54">
        <f t="shared" si="14"/>
        <v>0</v>
      </c>
      <c r="P516" s="74"/>
      <c r="Q516" s="74"/>
      <c r="R516" s="28"/>
    </row>
    <row r="517" spans="1:18" s="3" customFormat="1" ht="17" hidden="1">
      <c r="A517" s="25"/>
      <c r="B517" s="25"/>
      <c r="C517" s="26" t="s">
        <v>31</v>
      </c>
      <c r="D517" s="27" t="s">
        <v>979</v>
      </c>
      <c r="E517" s="28" t="s">
        <v>1049</v>
      </c>
      <c r="F517" s="29" t="s">
        <v>1058</v>
      </c>
      <c r="G517" s="160"/>
      <c r="H517" s="74"/>
      <c r="I517" s="86"/>
      <c r="J517" s="87"/>
      <c r="K517" s="88"/>
      <c r="L517" s="53" t="s">
        <v>294</v>
      </c>
      <c r="M517" s="205"/>
      <c r="N517" s="53" t="s">
        <v>102</v>
      </c>
      <c r="O517" s="54">
        <f t="shared" si="14"/>
        <v>0</v>
      </c>
      <c r="P517" s="74"/>
      <c r="Q517" s="74"/>
      <c r="R517" s="28"/>
    </row>
    <row r="518" spans="1:18" s="3" customFormat="1" ht="17" hidden="1">
      <c r="A518" s="25"/>
      <c r="B518" s="25"/>
      <c r="C518" s="26" t="s">
        <v>31</v>
      </c>
      <c r="D518" s="27" t="s">
        <v>979</v>
      </c>
      <c r="E518" s="28" t="s">
        <v>1049</v>
      </c>
      <c r="F518" s="29" t="s">
        <v>1059</v>
      </c>
      <c r="G518" s="160"/>
      <c r="H518" s="74"/>
      <c r="I518" s="86"/>
      <c r="J518" s="87"/>
      <c r="K518" s="88"/>
      <c r="L518" s="53" t="s">
        <v>294</v>
      </c>
      <c r="M518" s="205"/>
      <c r="N518" s="53" t="s">
        <v>102</v>
      </c>
      <c r="O518" s="54">
        <f t="shared" si="14"/>
        <v>0</v>
      </c>
      <c r="P518" s="74"/>
      <c r="Q518" s="74"/>
      <c r="R518" s="28"/>
    </row>
    <row r="519" spans="1:18" s="3" customFormat="1" ht="17" hidden="1">
      <c r="A519" s="25"/>
      <c r="B519" s="25"/>
      <c r="C519" s="26" t="s">
        <v>31</v>
      </c>
      <c r="D519" s="27" t="s">
        <v>979</v>
      </c>
      <c r="E519" s="28" t="s">
        <v>1049</v>
      </c>
      <c r="F519" s="29" t="s">
        <v>1060</v>
      </c>
      <c r="G519" s="160"/>
      <c r="H519" s="74"/>
      <c r="I519" s="86"/>
      <c r="J519" s="87"/>
      <c r="K519" s="88"/>
      <c r="L519" s="53" t="s">
        <v>294</v>
      </c>
      <c r="M519" s="205"/>
      <c r="N519" s="53" t="s">
        <v>102</v>
      </c>
      <c r="O519" s="54">
        <f t="shared" si="14"/>
        <v>0</v>
      </c>
      <c r="P519" s="74"/>
      <c r="Q519" s="74"/>
      <c r="R519" s="28"/>
    </row>
    <row r="520" spans="1:18" s="3" customFormat="1" ht="17" hidden="1">
      <c r="A520" s="25"/>
      <c r="B520" s="25"/>
      <c r="C520" s="26" t="s">
        <v>31</v>
      </c>
      <c r="D520" s="27" t="s">
        <v>979</v>
      </c>
      <c r="E520" s="28" t="s">
        <v>1049</v>
      </c>
      <c r="F520" s="29" t="s">
        <v>1061</v>
      </c>
      <c r="G520" s="160"/>
      <c r="H520" s="74"/>
      <c r="I520" s="86"/>
      <c r="J520" s="87"/>
      <c r="K520" s="88"/>
      <c r="L520" s="53" t="s">
        <v>294</v>
      </c>
      <c r="M520" s="205"/>
      <c r="N520" s="53" t="s">
        <v>102</v>
      </c>
      <c r="O520" s="54">
        <f t="shared" si="14"/>
        <v>0</v>
      </c>
      <c r="P520" s="74"/>
      <c r="Q520" s="74"/>
      <c r="R520" s="28"/>
    </row>
    <row r="521" spans="1:18" s="3" customFormat="1" ht="17" hidden="1">
      <c r="A521" s="25"/>
      <c r="B521" s="25"/>
      <c r="C521" s="26" t="s">
        <v>31</v>
      </c>
      <c r="D521" s="27" t="s">
        <v>979</v>
      </c>
      <c r="E521" s="28" t="s">
        <v>1049</v>
      </c>
      <c r="F521" s="29" t="s">
        <v>1062</v>
      </c>
      <c r="G521" s="160"/>
      <c r="H521" s="74"/>
      <c r="I521" s="86"/>
      <c r="J521" s="87"/>
      <c r="K521" s="88"/>
      <c r="L521" s="53" t="s">
        <v>294</v>
      </c>
      <c r="M521" s="205"/>
      <c r="N521" s="53" t="s">
        <v>102</v>
      </c>
      <c r="O521" s="54">
        <f t="shared" si="14"/>
        <v>0</v>
      </c>
      <c r="P521" s="74"/>
      <c r="Q521" s="74"/>
      <c r="R521" s="28"/>
    </row>
    <row r="522" spans="1:18" ht="17" hidden="1">
      <c r="A522" s="18"/>
      <c r="B522" s="18"/>
      <c r="C522" s="19" t="s">
        <v>31</v>
      </c>
      <c r="D522" s="24" t="s">
        <v>979</v>
      </c>
      <c r="E522" s="20" t="s">
        <v>1049</v>
      </c>
      <c r="F522" s="21" t="s">
        <v>1063</v>
      </c>
      <c r="G522" s="160"/>
      <c r="H522" s="22"/>
      <c r="I522" s="44"/>
      <c r="J522" s="45"/>
      <c r="K522" s="46"/>
      <c r="L522" s="47" t="s">
        <v>294</v>
      </c>
      <c r="M522" s="75"/>
      <c r="N522" s="47" t="s">
        <v>102</v>
      </c>
      <c r="O522" s="50">
        <f t="shared" si="14"/>
        <v>0</v>
      </c>
      <c r="P522" s="22"/>
      <c r="Q522" s="22"/>
      <c r="R522" s="20"/>
    </row>
    <row r="523" spans="1:18" s="3" customFormat="1" ht="17" hidden="1">
      <c r="A523" s="25"/>
      <c r="B523" s="25"/>
      <c r="C523" s="26" t="s">
        <v>31</v>
      </c>
      <c r="D523" s="27" t="s">
        <v>979</v>
      </c>
      <c r="E523" s="28" t="s">
        <v>1064</v>
      </c>
      <c r="F523" s="29" t="s">
        <v>1065</v>
      </c>
      <c r="G523" s="27"/>
      <c r="H523" s="74"/>
      <c r="I523" s="86"/>
      <c r="J523" s="87"/>
      <c r="K523" s="88"/>
      <c r="L523" s="53" t="s">
        <v>294</v>
      </c>
      <c r="M523" s="205"/>
      <c r="N523" s="53" t="s">
        <v>102</v>
      </c>
      <c r="O523" s="54">
        <f t="shared" si="14"/>
        <v>0</v>
      </c>
      <c r="P523" s="74"/>
      <c r="Q523" s="74"/>
      <c r="R523" s="28"/>
    </row>
    <row r="524" spans="1:18" s="407" customFormat="1" ht="17">
      <c r="A524" s="394" t="s">
        <v>421</v>
      </c>
      <c r="B524" s="394" t="s">
        <v>422</v>
      </c>
      <c r="C524" s="395" t="s">
        <v>31</v>
      </c>
      <c r="D524" s="396" t="s">
        <v>979</v>
      </c>
      <c r="E524" s="397" t="s">
        <v>1064</v>
      </c>
      <c r="F524" s="398" t="s">
        <v>1066</v>
      </c>
      <c r="G524" s="396"/>
      <c r="H524" s="400"/>
      <c r="I524" s="408" t="s">
        <v>874</v>
      </c>
      <c r="J524" s="409">
        <v>800</v>
      </c>
      <c r="K524" s="405">
        <v>1</v>
      </c>
      <c r="L524" s="404" t="s">
        <v>294</v>
      </c>
      <c r="M524" s="405">
        <v>1</v>
      </c>
      <c r="N524" s="404" t="s">
        <v>102</v>
      </c>
      <c r="O524" s="406">
        <f t="shared" si="14"/>
        <v>800</v>
      </c>
      <c r="P524" s="400" t="s">
        <v>196</v>
      </c>
      <c r="Q524" s="400" t="s">
        <v>197</v>
      </c>
      <c r="R524" s="397"/>
    </row>
    <row r="525" spans="1:18" s="3" customFormat="1" ht="14.75" hidden="1" customHeight="1">
      <c r="A525" s="25"/>
      <c r="B525" s="25"/>
      <c r="C525" s="26" t="s">
        <v>31</v>
      </c>
      <c r="D525" s="27" t="s">
        <v>979</v>
      </c>
      <c r="E525" s="28" t="s">
        <v>1064</v>
      </c>
      <c r="F525" s="29" t="s">
        <v>1067</v>
      </c>
      <c r="G525" s="27"/>
      <c r="H525" s="74"/>
      <c r="I525" s="86"/>
      <c r="J525" s="87"/>
      <c r="K525" s="88"/>
      <c r="L525" s="53" t="s">
        <v>294</v>
      </c>
      <c r="M525" s="205"/>
      <c r="N525" s="53" t="s">
        <v>102</v>
      </c>
      <c r="O525" s="54">
        <f t="shared" si="14"/>
        <v>0</v>
      </c>
      <c r="P525" s="74"/>
      <c r="Q525" s="74"/>
      <c r="R525" s="28"/>
    </row>
    <row r="526" spans="1:18" s="3" customFormat="1" ht="14.75" hidden="1" customHeight="1">
      <c r="A526" s="25"/>
      <c r="B526" s="25"/>
      <c r="C526" s="26" t="s">
        <v>31</v>
      </c>
      <c r="D526" s="27" t="s">
        <v>979</v>
      </c>
      <c r="E526" s="28" t="s">
        <v>1064</v>
      </c>
      <c r="F526" s="29" t="s">
        <v>1068</v>
      </c>
      <c r="G526" s="160"/>
      <c r="H526" s="74"/>
      <c r="I526" s="86"/>
      <c r="J526" s="87"/>
      <c r="K526" s="88"/>
      <c r="L526" s="53" t="s">
        <v>294</v>
      </c>
      <c r="M526" s="205"/>
      <c r="N526" s="53" t="s">
        <v>102</v>
      </c>
      <c r="O526" s="54">
        <f t="shared" si="14"/>
        <v>0</v>
      </c>
      <c r="P526" s="74"/>
      <c r="Q526" s="74"/>
      <c r="R526" s="28"/>
    </row>
    <row r="527" spans="1:18" s="3" customFormat="1" ht="14.75" hidden="1" customHeight="1">
      <c r="A527" s="25"/>
      <c r="B527" s="25"/>
      <c r="C527" s="26" t="s">
        <v>31</v>
      </c>
      <c r="D527" s="27" t="s">
        <v>979</v>
      </c>
      <c r="E527" s="28" t="s">
        <v>1064</v>
      </c>
      <c r="F527" s="29" t="s">
        <v>1069</v>
      </c>
      <c r="G527" s="148"/>
      <c r="H527" s="74"/>
      <c r="I527" s="86"/>
      <c r="J527" s="87"/>
      <c r="K527" s="88"/>
      <c r="L527" s="53" t="s">
        <v>294</v>
      </c>
      <c r="M527" s="205"/>
      <c r="N527" s="53" t="s">
        <v>102</v>
      </c>
      <c r="O527" s="54">
        <f t="shared" si="14"/>
        <v>0</v>
      </c>
      <c r="P527" s="74"/>
      <c r="Q527" s="74"/>
      <c r="R527" s="28"/>
    </row>
    <row r="528" spans="1:18" s="62" customFormat="1" ht="14.75" hidden="1" customHeight="1">
      <c r="A528" s="93"/>
      <c r="B528" s="93"/>
      <c r="C528" s="94" t="s">
        <v>31</v>
      </c>
      <c r="D528" s="95" t="s">
        <v>979</v>
      </c>
      <c r="E528" s="96" t="s">
        <v>1064</v>
      </c>
      <c r="F528" s="133" t="s">
        <v>1070</v>
      </c>
      <c r="G528" s="133"/>
      <c r="H528" s="22"/>
      <c r="I528" s="108"/>
      <c r="J528" s="161"/>
      <c r="K528" s="109"/>
      <c r="L528" s="111" t="s">
        <v>294</v>
      </c>
      <c r="M528" s="109"/>
      <c r="N528" s="111" t="s">
        <v>102</v>
      </c>
      <c r="O528" s="112">
        <f t="shared" si="14"/>
        <v>0</v>
      </c>
      <c r="P528" s="22"/>
      <c r="Q528" s="22"/>
      <c r="R528" s="96"/>
    </row>
    <row r="529" spans="1:18" s="199" customFormat="1" ht="14.75" hidden="1" customHeight="1">
      <c r="A529" s="200"/>
      <c r="B529" s="200"/>
      <c r="C529" s="201" t="s">
        <v>31</v>
      </c>
      <c r="D529" s="202" t="s">
        <v>979</v>
      </c>
      <c r="E529" s="203" t="s">
        <v>1064</v>
      </c>
      <c r="F529" s="21" t="s">
        <v>1071</v>
      </c>
      <c r="G529" s="21"/>
      <c r="H529" s="22"/>
      <c r="I529" s="209"/>
      <c r="J529" s="210"/>
      <c r="K529" s="207"/>
      <c r="L529" s="206" t="s">
        <v>294</v>
      </c>
      <c r="M529" s="207"/>
      <c r="N529" s="206" t="s">
        <v>102</v>
      </c>
      <c r="O529" s="112">
        <f t="shared" si="14"/>
        <v>0</v>
      </c>
      <c r="P529" s="22"/>
      <c r="Q529" s="22"/>
      <c r="R529" s="203"/>
    </row>
    <row r="530" spans="1:18" s="415" customFormat="1" ht="17">
      <c r="A530" s="394" t="s">
        <v>421</v>
      </c>
      <c r="B530" s="394" t="s">
        <v>422</v>
      </c>
      <c r="C530" s="410" t="s">
        <v>31</v>
      </c>
      <c r="D530" s="411" t="s">
        <v>979</v>
      </c>
      <c r="E530" s="412" t="s">
        <v>1064</v>
      </c>
      <c r="F530" s="413" t="s">
        <v>1072</v>
      </c>
      <c r="G530" s="413"/>
      <c r="H530" s="400"/>
      <c r="I530" s="401" t="s">
        <v>1073</v>
      </c>
      <c r="J530" s="402">
        <v>3000</v>
      </c>
      <c r="K530" s="403">
        <v>1</v>
      </c>
      <c r="L530" s="414" t="s">
        <v>294</v>
      </c>
      <c r="M530" s="405">
        <v>1</v>
      </c>
      <c r="N530" s="414" t="s">
        <v>102</v>
      </c>
      <c r="O530" s="406">
        <f t="shared" si="14"/>
        <v>3000</v>
      </c>
      <c r="P530" s="400" t="s">
        <v>196</v>
      </c>
      <c r="Q530" s="400" t="s">
        <v>197</v>
      </c>
      <c r="R530" s="412"/>
    </row>
    <row r="531" spans="1:18" s="199" customFormat="1" ht="17" hidden="1">
      <c r="A531" s="200"/>
      <c r="B531" s="200"/>
      <c r="C531" s="201" t="s">
        <v>31</v>
      </c>
      <c r="D531" s="202" t="s">
        <v>979</v>
      </c>
      <c r="E531" s="203" t="s">
        <v>1064</v>
      </c>
      <c r="F531" s="21" t="s">
        <v>1074</v>
      </c>
      <c r="G531" s="33"/>
      <c r="H531" s="22"/>
      <c r="I531" s="209"/>
      <c r="J531" s="210"/>
      <c r="K531" s="207"/>
      <c r="L531" s="206" t="s">
        <v>294</v>
      </c>
      <c r="M531" s="207"/>
      <c r="N531" s="206" t="s">
        <v>102</v>
      </c>
      <c r="O531" s="112">
        <f t="shared" si="14"/>
        <v>0</v>
      </c>
      <c r="P531" s="22"/>
      <c r="Q531" s="22"/>
      <c r="R531" s="203"/>
    </row>
    <row r="532" spans="1:18" s="199" customFormat="1" ht="17" hidden="1">
      <c r="A532" s="200"/>
      <c r="B532" s="200"/>
      <c r="C532" s="201" t="s">
        <v>31</v>
      </c>
      <c r="D532" s="202" t="s">
        <v>979</v>
      </c>
      <c r="E532" s="203" t="s">
        <v>1075</v>
      </c>
      <c r="F532" s="21" t="s">
        <v>1076</v>
      </c>
      <c r="G532" s="33"/>
      <c r="H532" s="22"/>
      <c r="I532" s="209"/>
      <c r="J532" s="210"/>
      <c r="K532" s="207"/>
      <c r="L532" s="206" t="s">
        <v>294</v>
      </c>
      <c r="M532" s="207"/>
      <c r="N532" s="206" t="s">
        <v>102</v>
      </c>
      <c r="O532" s="112">
        <f t="shared" si="14"/>
        <v>0</v>
      </c>
      <c r="P532" s="22"/>
      <c r="Q532" s="22"/>
      <c r="R532" s="203"/>
    </row>
    <row r="533" spans="1:18" s="407" customFormat="1" ht="17">
      <c r="A533" s="394" t="s">
        <v>421</v>
      </c>
      <c r="B533" s="394" t="s">
        <v>422</v>
      </c>
      <c r="C533" s="395" t="s">
        <v>31</v>
      </c>
      <c r="D533" s="396" t="s">
        <v>979</v>
      </c>
      <c r="E533" s="397" t="s">
        <v>1075</v>
      </c>
      <c r="F533" s="398" t="s">
        <v>1077</v>
      </c>
      <c r="G533" s="399"/>
      <c r="H533" s="400"/>
      <c r="I533" s="408"/>
      <c r="J533" s="409">
        <v>300</v>
      </c>
      <c r="K533" s="405">
        <v>2</v>
      </c>
      <c r="L533" s="404" t="s">
        <v>294</v>
      </c>
      <c r="M533" s="405">
        <v>1</v>
      </c>
      <c r="N533" s="404" t="s">
        <v>102</v>
      </c>
      <c r="O533" s="406">
        <f t="shared" si="14"/>
        <v>600</v>
      </c>
      <c r="P533" s="400" t="s">
        <v>196</v>
      </c>
      <c r="Q533" s="400" t="s">
        <v>197</v>
      </c>
      <c r="R533" s="397"/>
    </row>
    <row r="534" spans="1:18" ht="17" hidden="1">
      <c r="A534" s="18"/>
      <c r="B534" s="18"/>
      <c r="C534" s="19" t="s">
        <v>31</v>
      </c>
      <c r="D534" s="24" t="s">
        <v>979</v>
      </c>
      <c r="E534" s="20" t="s">
        <v>1075</v>
      </c>
      <c r="F534" s="21" t="s">
        <v>1078</v>
      </c>
      <c r="G534" s="33"/>
      <c r="H534" s="22"/>
      <c r="I534" s="44"/>
      <c r="J534" s="45"/>
      <c r="K534" s="46"/>
      <c r="L534" s="47" t="s">
        <v>294</v>
      </c>
      <c r="M534" s="46"/>
      <c r="N534" s="47" t="s">
        <v>102</v>
      </c>
      <c r="O534" s="50">
        <f t="shared" si="14"/>
        <v>0</v>
      </c>
      <c r="P534" s="22"/>
      <c r="Q534" s="22"/>
      <c r="R534" s="20"/>
    </row>
    <row r="535" spans="1:18" ht="17" hidden="1">
      <c r="A535" s="18"/>
      <c r="B535" s="18"/>
      <c r="C535" s="19" t="s">
        <v>31</v>
      </c>
      <c r="D535" s="24" t="s">
        <v>979</v>
      </c>
      <c r="E535" s="20" t="s">
        <v>1075</v>
      </c>
      <c r="F535" s="21" t="s">
        <v>1079</v>
      </c>
      <c r="G535" s="33"/>
      <c r="H535" s="22"/>
      <c r="I535" s="44"/>
      <c r="J535" s="45"/>
      <c r="K535" s="46"/>
      <c r="L535" s="47" t="s">
        <v>294</v>
      </c>
      <c r="M535" s="46"/>
      <c r="N535" s="47" t="s">
        <v>102</v>
      </c>
      <c r="O535" s="50">
        <f t="shared" si="14"/>
        <v>0</v>
      </c>
      <c r="P535" s="22"/>
      <c r="Q535" s="22"/>
      <c r="R535" s="20"/>
    </row>
    <row r="536" spans="1:18" s="62" customFormat="1" ht="17" hidden="1">
      <c r="A536" s="93"/>
      <c r="B536" s="93"/>
      <c r="C536" s="94" t="s">
        <v>31</v>
      </c>
      <c r="D536" s="95" t="s">
        <v>979</v>
      </c>
      <c r="E536" s="96" t="s">
        <v>1080</v>
      </c>
      <c r="F536" s="133" t="s">
        <v>1081</v>
      </c>
      <c r="G536" s="133"/>
      <c r="H536" s="22"/>
      <c r="I536" s="108"/>
      <c r="J536" s="161"/>
      <c r="K536" s="109"/>
      <c r="L536" s="221" t="s">
        <v>294</v>
      </c>
      <c r="M536" s="109"/>
      <c r="N536" s="111" t="s">
        <v>102</v>
      </c>
      <c r="O536" s="112">
        <f t="shared" si="14"/>
        <v>0</v>
      </c>
      <c r="P536" s="22"/>
      <c r="Q536" s="22"/>
      <c r="R536" s="96"/>
    </row>
    <row r="537" spans="1:18" s="3" customFormat="1" ht="17" hidden="1">
      <c r="A537" s="25"/>
      <c r="B537" s="25"/>
      <c r="C537" s="26" t="s">
        <v>31</v>
      </c>
      <c r="D537" s="27" t="s">
        <v>979</v>
      </c>
      <c r="E537" s="28" t="s">
        <v>1080</v>
      </c>
      <c r="F537" s="29" t="s">
        <v>1082</v>
      </c>
      <c r="G537" s="29"/>
      <c r="H537" s="74"/>
      <c r="I537" s="86"/>
      <c r="J537" s="87"/>
      <c r="K537" s="88"/>
      <c r="L537" s="222" t="s">
        <v>294</v>
      </c>
      <c r="M537" s="205"/>
      <c r="N537" s="53" t="s">
        <v>102</v>
      </c>
      <c r="O537" s="54">
        <f t="shared" si="14"/>
        <v>0</v>
      </c>
      <c r="P537" s="74"/>
      <c r="Q537" s="74"/>
      <c r="R537" s="28"/>
    </row>
    <row r="538" spans="1:18" s="407" customFormat="1" ht="17">
      <c r="A538" s="394" t="s">
        <v>421</v>
      </c>
      <c r="B538" s="394" t="s">
        <v>422</v>
      </c>
      <c r="C538" s="395" t="s">
        <v>31</v>
      </c>
      <c r="D538" s="396" t="s">
        <v>979</v>
      </c>
      <c r="E538" s="397" t="s">
        <v>1080</v>
      </c>
      <c r="F538" s="398" t="s">
        <v>1083</v>
      </c>
      <c r="G538" s="399"/>
      <c r="H538" s="400"/>
      <c r="I538" s="408" t="s">
        <v>1084</v>
      </c>
      <c r="J538" s="409">
        <v>300</v>
      </c>
      <c r="K538" s="405">
        <v>8</v>
      </c>
      <c r="L538" s="404" t="s">
        <v>294</v>
      </c>
      <c r="M538" s="405">
        <v>1</v>
      </c>
      <c r="N538" s="404" t="s">
        <v>102</v>
      </c>
      <c r="O538" s="406">
        <f t="shared" si="14"/>
        <v>2400</v>
      </c>
      <c r="P538" s="400" t="s">
        <v>196</v>
      </c>
      <c r="Q538" s="400" t="s">
        <v>197</v>
      </c>
      <c r="R538" s="397"/>
    </row>
    <row r="539" spans="1:18" ht="17" hidden="1">
      <c r="A539" s="18"/>
      <c r="B539" s="18"/>
      <c r="C539" s="19" t="s">
        <v>31</v>
      </c>
      <c r="D539" s="24" t="s">
        <v>979</v>
      </c>
      <c r="E539" s="20" t="s">
        <v>1080</v>
      </c>
      <c r="F539" s="21" t="s">
        <v>1085</v>
      </c>
      <c r="G539" s="160"/>
      <c r="H539" s="22"/>
      <c r="I539" s="44"/>
      <c r="J539" s="45"/>
      <c r="K539" s="46"/>
      <c r="L539" s="47" t="s">
        <v>294</v>
      </c>
      <c r="M539" s="75"/>
      <c r="N539" s="47" t="s">
        <v>102</v>
      </c>
      <c r="O539" s="50">
        <f t="shared" si="14"/>
        <v>0</v>
      </c>
      <c r="P539" s="22"/>
      <c r="Q539" s="22"/>
      <c r="R539" s="20"/>
    </row>
    <row r="540" spans="1:18" s="407" customFormat="1" ht="17">
      <c r="A540" s="394" t="s">
        <v>421</v>
      </c>
      <c r="B540" s="394" t="s">
        <v>422</v>
      </c>
      <c r="C540" s="395" t="s">
        <v>31</v>
      </c>
      <c r="D540" s="396" t="s">
        <v>979</v>
      </c>
      <c r="E540" s="397" t="s">
        <v>1080</v>
      </c>
      <c r="F540" s="398" t="s">
        <v>1086</v>
      </c>
      <c r="G540" s="399"/>
      <c r="H540" s="400"/>
      <c r="I540" s="408"/>
      <c r="J540" s="409">
        <v>100</v>
      </c>
      <c r="K540" s="405">
        <v>4</v>
      </c>
      <c r="L540" s="404" t="s">
        <v>294</v>
      </c>
      <c r="M540" s="405">
        <v>1</v>
      </c>
      <c r="N540" s="404" t="s">
        <v>102</v>
      </c>
      <c r="O540" s="406">
        <f t="shared" si="14"/>
        <v>400</v>
      </c>
      <c r="P540" s="400" t="s">
        <v>196</v>
      </c>
      <c r="Q540" s="400" t="s">
        <v>197</v>
      </c>
      <c r="R540" s="397"/>
    </row>
    <row r="541" spans="1:18" s="3" customFormat="1" ht="17" hidden="1">
      <c r="A541" s="25"/>
      <c r="B541" s="25"/>
      <c r="C541" s="26" t="s">
        <v>31</v>
      </c>
      <c r="D541" s="27" t="s">
        <v>979</v>
      </c>
      <c r="E541" s="28" t="s">
        <v>1080</v>
      </c>
      <c r="F541" s="29" t="s">
        <v>1087</v>
      </c>
      <c r="G541" s="160"/>
      <c r="H541" s="74"/>
      <c r="I541" s="86"/>
      <c r="J541" s="87"/>
      <c r="K541" s="88"/>
      <c r="L541" s="53" t="s">
        <v>294</v>
      </c>
      <c r="M541" s="223"/>
      <c r="N541" s="224"/>
      <c r="O541" s="54">
        <f t="shared" si="14"/>
        <v>0</v>
      </c>
      <c r="P541" s="74"/>
      <c r="Q541" s="74"/>
      <c r="R541" s="28"/>
    </row>
    <row r="542" spans="1:18" s="3" customFormat="1" ht="17" hidden="1">
      <c r="A542" s="25"/>
      <c r="B542" s="25"/>
      <c r="C542" s="26" t="s">
        <v>31</v>
      </c>
      <c r="D542" s="27" t="s">
        <v>979</v>
      </c>
      <c r="E542" s="28" t="s">
        <v>1080</v>
      </c>
      <c r="F542" s="29" t="s">
        <v>1088</v>
      </c>
      <c r="G542" s="160"/>
      <c r="H542" s="74"/>
      <c r="I542" s="86"/>
      <c r="J542" s="87"/>
      <c r="K542" s="88"/>
      <c r="L542" s="53" t="s">
        <v>294</v>
      </c>
      <c r="M542" s="205"/>
      <c r="N542" s="53" t="s">
        <v>102</v>
      </c>
      <c r="O542" s="54">
        <f t="shared" si="14"/>
        <v>0</v>
      </c>
      <c r="P542" s="74"/>
      <c r="Q542" s="74"/>
      <c r="R542" s="28"/>
    </row>
    <row r="543" spans="1:18" s="3" customFormat="1" ht="17" hidden="1">
      <c r="A543" s="25"/>
      <c r="B543" s="25"/>
      <c r="C543" s="26" t="s">
        <v>31</v>
      </c>
      <c r="D543" s="27" t="s">
        <v>979</v>
      </c>
      <c r="E543" s="28" t="s">
        <v>1080</v>
      </c>
      <c r="F543" s="29" t="s">
        <v>1089</v>
      </c>
      <c r="G543" s="160"/>
      <c r="H543" s="74"/>
      <c r="I543" s="86"/>
      <c r="J543" s="87"/>
      <c r="K543" s="88"/>
      <c r="L543" s="53" t="s">
        <v>294</v>
      </c>
      <c r="M543" s="205"/>
      <c r="N543" s="53" t="s">
        <v>102</v>
      </c>
      <c r="O543" s="54">
        <f t="shared" si="14"/>
        <v>0</v>
      </c>
      <c r="P543" s="74"/>
      <c r="Q543" s="74"/>
      <c r="R543" s="28"/>
    </row>
    <row r="544" spans="1:18" s="3" customFormat="1" ht="17" hidden="1">
      <c r="A544" s="25"/>
      <c r="B544" s="25"/>
      <c r="C544" s="26" t="s">
        <v>31</v>
      </c>
      <c r="D544" s="27" t="s">
        <v>979</v>
      </c>
      <c r="E544" s="28" t="s">
        <v>1080</v>
      </c>
      <c r="F544" s="29" t="s">
        <v>1090</v>
      </c>
      <c r="G544" s="160"/>
      <c r="H544" s="74"/>
      <c r="I544" s="86"/>
      <c r="J544" s="87"/>
      <c r="K544" s="88"/>
      <c r="L544" s="53" t="s">
        <v>294</v>
      </c>
      <c r="M544" s="205"/>
      <c r="N544" s="53" t="s">
        <v>102</v>
      </c>
      <c r="O544" s="54">
        <f t="shared" si="14"/>
        <v>0</v>
      </c>
      <c r="P544" s="74"/>
      <c r="Q544" s="74"/>
      <c r="R544" s="28"/>
    </row>
    <row r="545" spans="1:18" s="407" customFormat="1" ht="17">
      <c r="A545" s="394" t="s">
        <v>421</v>
      </c>
      <c r="B545" s="394" t="s">
        <v>422</v>
      </c>
      <c r="C545" s="395" t="s">
        <v>31</v>
      </c>
      <c r="D545" s="396" t="s">
        <v>979</v>
      </c>
      <c r="E545" s="397" t="s">
        <v>1080</v>
      </c>
      <c r="F545" s="398" t="s">
        <v>1091</v>
      </c>
      <c r="G545" s="399"/>
      <c r="H545" s="400"/>
      <c r="I545" s="408"/>
      <c r="J545" s="409">
        <v>110</v>
      </c>
      <c r="K545" s="405">
        <v>10</v>
      </c>
      <c r="L545" s="404" t="s">
        <v>294</v>
      </c>
      <c r="M545" s="405">
        <v>1</v>
      </c>
      <c r="N545" s="404" t="s">
        <v>102</v>
      </c>
      <c r="O545" s="406">
        <f t="shared" si="14"/>
        <v>1100</v>
      </c>
      <c r="P545" s="400" t="s">
        <v>196</v>
      </c>
      <c r="Q545" s="400" t="s">
        <v>197</v>
      </c>
      <c r="R545" s="397"/>
    </row>
    <row r="546" spans="1:18" s="3" customFormat="1" ht="17" hidden="1">
      <c r="A546" s="25"/>
      <c r="B546" s="25"/>
      <c r="C546" s="26" t="s">
        <v>31</v>
      </c>
      <c r="D546" s="27" t="s">
        <v>979</v>
      </c>
      <c r="E546" s="28" t="s">
        <v>1080</v>
      </c>
      <c r="F546" s="29" t="s">
        <v>1092</v>
      </c>
      <c r="G546" s="160"/>
      <c r="H546" s="74"/>
      <c r="I546" s="86"/>
      <c r="J546" s="87"/>
      <c r="K546" s="88"/>
      <c r="L546" s="53" t="s">
        <v>294</v>
      </c>
      <c r="M546" s="205"/>
      <c r="N546" s="53" t="s">
        <v>102</v>
      </c>
      <c r="O546" s="54">
        <f t="shared" si="14"/>
        <v>0</v>
      </c>
      <c r="P546" s="74"/>
      <c r="Q546" s="74"/>
      <c r="R546" s="28"/>
    </row>
    <row r="547" spans="1:18" s="3" customFormat="1" ht="17" hidden="1">
      <c r="A547" s="25"/>
      <c r="B547" s="25"/>
      <c r="C547" s="26" t="s">
        <v>31</v>
      </c>
      <c r="D547" s="27" t="s">
        <v>979</v>
      </c>
      <c r="E547" s="28" t="s">
        <v>1080</v>
      </c>
      <c r="F547" s="29" t="s">
        <v>1093</v>
      </c>
      <c r="G547" s="160"/>
      <c r="H547" s="74"/>
      <c r="I547" s="86"/>
      <c r="J547" s="87"/>
      <c r="K547" s="88"/>
      <c r="L547" s="53" t="s">
        <v>294</v>
      </c>
      <c r="M547" s="205"/>
      <c r="N547" s="53" t="s">
        <v>102</v>
      </c>
      <c r="O547" s="54">
        <f t="shared" ref="O547:O610" si="15">IF(M547=0,K547*J547,M547*K547*J547)</f>
        <v>0</v>
      </c>
      <c r="P547" s="74"/>
      <c r="Q547" s="74"/>
      <c r="R547" s="28"/>
    </row>
    <row r="548" spans="1:18" s="3" customFormat="1" ht="17" hidden="1">
      <c r="A548" s="25"/>
      <c r="B548" s="25"/>
      <c r="C548" s="26" t="s">
        <v>31</v>
      </c>
      <c r="D548" s="27" t="s">
        <v>979</v>
      </c>
      <c r="E548" s="28" t="s">
        <v>1080</v>
      </c>
      <c r="F548" s="29" t="s">
        <v>1094</v>
      </c>
      <c r="G548" s="160"/>
      <c r="H548" s="74"/>
      <c r="I548" s="86"/>
      <c r="J548" s="87"/>
      <c r="K548" s="88"/>
      <c r="L548" s="53" t="s">
        <v>294</v>
      </c>
      <c r="M548" s="205"/>
      <c r="N548" s="53" t="s">
        <v>102</v>
      </c>
      <c r="O548" s="54">
        <f t="shared" si="15"/>
        <v>0</v>
      </c>
      <c r="P548" s="74"/>
      <c r="Q548" s="74"/>
      <c r="R548" s="28"/>
    </row>
    <row r="549" spans="1:18" s="3" customFormat="1" ht="17" hidden="1">
      <c r="A549" s="25"/>
      <c r="B549" s="25"/>
      <c r="C549" s="26" t="s">
        <v>31</v>
      </c>
      <c r="D549" s="27" t="s">
        <v>979</v>
      </c>
      <c r="E549" s="28" t="s">
        <v>1080</v>
      </c>
      <c r="F549" s="29" t="s">
        <v>1095</v>
      </c>
      <c r="G549" s="160"/>
      <c r="H549" s="74"/>
      <c r="I549" s="86"/>
      <c r="J549" s="87"/>
      <c r="K549" s="88"/>
      <c r="L549" s="53" t="s">
        <v>294</v>
      </c>
      <c r="M549" s="205"/>
      <c r="N549" s="53" t="s">
        <v>102</v>
      </c>
      <c r="O549" s="54">
        <f t="shared" si="15"/>
        <v>0</v>
      </c>
      <c r="P549" s="74"/>
      <c r="Q549" s="74"/>
      <c r="R549" s="28"/>
    </row>
    <row r="550" spans="1:18" ht="17" hidden="1">
      <c r="A550" s="18"/>
      <c r="B550" s="18"/>
      <c r="C550" s="19" t="s">
        <v>31</v>
      </c>
      <c r="D550" s="24" t="s">
        <v>979</v>
      </c>
      <c r="E550" s="20" t="s">
        <v>1080</v>
      </c>
      <c r="F550" s="21" t="s">
        <v>1096</v>
      </c>
      <c r="G550" s="160"/>
      <c r="H550" s="22"/>
      <c r="I550" s="44"/>
      <c r="J550" s="45"/>
      <c r="K550" s="46"/>
      <c r="L550" s="47" t="s">
        <v>294</v>
      </c>
      <c r="M550" s="75"/>
      <c r="N550" s="47" t="s">
        <v>102</v>
      </c>
      <c r="O550" s="50">
        <f t="shared" si="15"/>
        <v>0</v>
      </c>
      <c r="P550" s="22"/>
      <c r="Q550" s="22"/>
      <c r="R550" s="20"/>
    </row>
    <row r="551" spans="1:18" ht="18" hidden="1">
      <c r="A551" s="18"/>
      <c r="B551" s="18"/>
      <c r="C551" s="19" t="s">
        <v>31</v>
      </c>
      <c r="D551" s="24" t="s">
        <v>979</v>
      </c>
      <c r="E551" s="20" t="s">
        <v>1080</v>
      </c>
      <c r="F551" s="219" t="s">
        <v>1097</v>
      </c>
      <c r="G551" s="160"/>
      <c r="H551" s="22"/>
      <c r="I551" s="44"/>
      <c r="J551" s="45"/>
      <c r="K551" s="46"/>
      <c r="L551" s="47" t="s">
        <v>294</v>
      </c>
      <c r="M551" s="75"/>
      <c r="N551" s="47" t="s">
        <v>102</v>
      </c>
      <c r="O551" s="50">
        <f t="shared" si="15"/>
        <v>0</v>
      </c>
      <c r="P551" s="22"/>
      <c r="Q551" s="22"/>
      <c r="R551" s="20"/>
    </row>
    <row r="552" spans="1:18" s="3" customFormat="1" ht="18" hidden="1">
      <c r="A552" s="25"/>
      <c r="B552" s="25"/>
      <c r="C552" s="26" t="s">
        <v>31</v>
      </c>
      <c r="D552" s="27" t="s">
        <v>979</v>
      </c>
      <c r="E552" s="28" t="s">
        <v>1080</v>
      </c>
      <c r="F552" s="220" t="s">
        <v>1098</v>
      </c>
      <c r="G552" s="160"/>
      <c r="H552" s="74"/>
      <c r="I552" s="86"/>
      <c r="J552" s="87"/>
      <c r="K552" s="88"/>
      <c r="L552" s="53" t="s">
        <v>294</v>
      </c>
      <c r="M552" s="205"/>
      <c r="N552" s="53" t="s">
        <v>102</v>
      </c>
      <c r="O552" s="54">
        <f t="shared" si="15"/>
        <v>0</v>
      </c>
      <c r="P552" s="74"/>
      <c r="Q552" s="74"/>
      <c r="R552" s="28"/>
    </row>
    <row r="553" spans="1:18" s="407" customFormat="1" ht="17">
      <c r="A553" s="394" t="s">
        <v>421</v>
      </c>
      <c r="B553" s="394" t="s">
        <v>422</v>
      </c>
      <c r="C553" s="395" t="s">
        <v>31</v>
      </c>
      <c r="D553" s="396" t="s">
        <v>1099</v>
      </c>
      <c r="E553" s="397" t="s">
        <v>1100</v>
      </c>
      <c r="F553" s="398" t="s">
        <v>1101</v>
      </c>
      <c r="G553" s="399"/>
      <c r="H553" s="400"/>
      <c r="I553" s="408"/>
      <c r="J553" s="409">
        <v>200</v>
      </c>
      <c r="K553" s="405">
        <v>2</v>
      </c>
      <c r="L553" s="404" t="s">
        <v>294</v>
      </c>
      <c r="M553" s="405">
        <v>1</v>
      </c>
      <c r="N553" s="404" t="s">
        <v>102</v>
      </c>
      <c r="O553" s="406">
        <f t="shared" si="15"/>
        <v>400</v>
      </c>
      <c r="P553" s="400" t="s">
        <v>196</v>
      </c>
      <c r="Q553" s="400" t="s">
        <v>197</v>
      </c>
      <c r="R553" s="397"/>
    </row>
    <row r="554" spans="1:18" s="3" customFormat="1" ht="17" hidden="1">
      <c r="A554" s="25"/>
      <c r="B554" s="25"/>
      <c r="C554" s="26" t="s">
        <v>31</v>
      </c>
      <c r="D554" s="27" t="s">
        <v>1099</v>
      </c>
      <c r="E554" s="28" t="s">
        <v>1100</v>
      </c>
      <c r="F554" s="29" t="s">
        <v>1102</v>
      </c>
      <c r="G554" s="160"/>
      <c r="H554" s="74"/>
      <c r="I554" s="86"/>
      <c r="J554" s="87"/>
      <c r="K554" s="88"/>
      <c r="L554" s="53" t="s">
        <v>294</v>
      </c>
      <c r="M554" s="205"/>
      <c r="N554" s="53" t="s">
        <v>102</v>
      </c>
      <c r="O554" s="54">
        <f t="shared" si="15"/>
        <v>0</v>
      </c>
      <c r="P554" s="74"/>
      <c r="Q554" s="74"/>
      <c r="R554" s="28"/>
    </row>
    <row r="555" spans="1:18" s="3" customFormat="1" ht="17" hidden="1">
      <c r="A555" s="25"/>
      <c r="B555" s="25"/>
      <c r="C555" s="26" t="s">
        <v>31</v>
      </c>
      <c r="D555" s="27" t="s">
        <v>1099</v>
      </c>
      <c r="E555" s="28" t="s">
        <v>1100</v>
      </c>
      <c r="F555" s="29" t="s">
        <v>1103</v>
      </c>
      <c r="G555" s="160"/>
      <c r="H555" s="74"/>
      <c r="I555" s="86"/>
      <c r="J555" s="87"/>
      <c r="K555" s="88"/>
      <c r="L555" s="53" t="s">
        <v>294</v>
      </c>
      <c r="M555" s="205"/>
      <c r="N555" s="53" t="s">
        <v>102</v>
      </c>
      <c r="O555" s="54">
        <f t="shared" si="15"/>
        <v>0</v>
      </c>
      <c r="P555" s="74"/>
      <c r="Q555" s="74"/>
      <c r="R555" s="28"/>
    </row>
    <row r="556" spans="1:18" s="3" customFormat="1" ht="17" hidden="1">
      <c r="A556" s="25"/>
      <c r="B556" s="25"/>
      <c r="C556" s="26" t="s">
        <v>31</v>
      </c>
      <c r="D556" s="27" t="s">
        <v>1099</v>
      </c>
      <c r="E556" s="28" t="s">
        <v>1100</v>
      </c>
      <c r="F556" s="29" t="s">
        <v>1104</v>
      </c>
      <c r="G556" s="160"/>
      <c r="H556" s="74"/>
      <c r="I556" s="86"/>
      <c r="J556" s="87"/>
      <c r="K556" s="88"/>
      <c r="L556" s="53" t="s">
        <v>294</v>
      </c>
      <c r="M556" s="205"/>
      <c r="N556" s="53" t="s">
        <v>102</v>
      </c>
      <c r="O556" s="54">
        <f t="shared" si="15"/>
        <v>0</v>
      </c>
      <c r="P556" s="74"/>
      <c r="Q556" s="74"/>
      <c r="R556" s="28"/>
    </row>
    <row r="557" spans="1:18" s="3" customFormat="1" ht="17" hidden="1">
      <c r="A557" s="25"/>
      <c r="B557" s="25"/>
      <c r="C557" s="26" t="s">
        <v>31</v>
      </c>
      <c r="D557" s="27" t="s">
        <v>1099</v>
      </c>
      <c r="E557" s="28" t="s">
        <v>1100</v>
      </c>
      <c r="F557" s="29" t="s">
        <v>1105</v>
      </c>
      <c r="G557" s="160"/>
      <c r="H557" s="74"/>
      <c r="I557" s="86"/>
      <c r="J557" s="87"/>
      <c r="K557" s="88"/>
      <c r="L557" s="53" t="s">
        <v>294</v>
      </c>
      <c r="M557" s="205"/>
      <c r="N557" s="53" t="s">
        <v>102</v>
      </c>
      <c r="O557" s="54">
        <f t="shared" si="15"/>
        <v>0</v>
      </c>
      <c r="P557" s="74"/>
      <c r="Q557" s="74"/>
      <c r="R557" s="28"/>
    </row>
    <row r="558" spans="1:18" s="3" customFormat="1" ht="17" hidden="1">
      <c r="A558" s="25"/>
      <c r="B558" s="25"/>
      <c r="C558" s="26" t="s">
        <v>31</v>
      </c>
      <c r="D558" s="27" t="s">
        <v>1099</v>
      </c>
      <c r="E558" s="28" t="s">
        <v>1100</v>
      </c>
      <c r="F558" s="29" t="s">
        <v>1106</v>
      </c>
      <c r="G558" s="160"/>
      <c r="H558" s="74"/>
      <c r="I558" s="86"/>
      <c r="J558" s="87"/>
      <c r="K558" s="88"/>
      <c r="L558" s="53" t="s">
        <v>294</v>
      </c>
      <c r="M558" s="205"/>
      <c r="N558" s="53" t="s">
        <v>102</v>
      </c>
      <c r="O558" s="54">
        <f t="shared" si="15"/>
        <v>0</v>
      </c>
      <c r="P558" s="74"/>
      <c r="Q558" s="74"/>
      <c r="R558" s="28"/>
    </row>
    <row r="559" spans="1:18" s="3" customFormat="1" ht="17" hidden="1">
      <c r="A559" s="25"/>
      <c r="B559" s="25"/>
      <c r="C559" s="26" t="s">
        <v>31</v>
      </c>
      <c r="D559" s="27" t="s">
        <v>1099</v>
      </c>
      <c r="E559" s="28" t="s">
        <v>1100</v>
      </c>
      <c r="F559" s="29" t="s">
        <v>1107</v>
      </c>
      <c r="G559" s="160"/>
      <c r="H559" s="74"/>
      <c r="I559" s="86"/>
      <c r="J559" s="87"/>
      <c r="K559" s="88"/>
      <c r="L559" s="53" t="s">
        <v>294</v>
      </c>
      <c r="M559" s="205"/>
      <c r="N559" s="53" t="s">
        <v>102</v>
      </c>
      <c r="O559" s="54">
        <f t="shared" si="15"/>
        <v>0</v>
      </c>
      <c r="P559" s="74"/>
      <c r="Q559" s="74"/>
      <c r="R559" s="28"/>
    </row>
    <row r="560" spans="1:18" s="3" customFormat="1" ht="17" hidden="1">
      <c r="A560" s="25"/>
      <c r="B560" s="25"/>
      <c r="C560" s="26" t="s">
        <v>31</v>
      </c>
      <c r="D560" s="27" t="s">
        <v>1099</v>
      </c>
      <c r="E560" s="28" t="s">
        <v>1100</v>
      </c>
      <c r="F560" s="29" t="s">
        <v>1108</v>
      </c>
      <c r="G560" s="160"/>
      <c r="H560" s="74"/>
      <c r="I560" s="86"/>
      <c r="J560" s="87"/>
      <c r="K560" s="88"/>
      <c r="L560" s="53" t="s">
        <v>294</v>
      </c>
      <c r="M560" s="205"/>
      <c r="N560" s="53" t="s">
        <v>102</v>
      </c>
      <c r="O560" s="54">
        <f t="shared" si="15"/>
        <v>0</v>
      </c>
      <c r="P560" s="74"/>
      <c r="Q560" s="74"/>
      <c r="R560" s="28"/>
    </row>
    <row r="561" spans="1:18" s="3" customFormat="1" ht="17" hidden="1">
      <c r="A561" s="25"/>
      <c r="B561" s="25"/>
      <c r="C561" s="26" t="s">
        <v>31</v>
      </c>
      <c r="D561" s="27" t="s">
        <v>1099</v>
      </c>
      <c r="E561" s="28" t="s">
        <v>1100</v>
      </c>
      <c r="F561" s="29" t="s">
        <v>1109</v>
      </c>
      <c r="G561" s="160"/>
      <c r="H561" s="74"/>
      <c r="I561" s="86"/>
      <c r="J561" s="87"/>
      <c r="K561" s="88"/>
      <c r="L561" s="53" t="s">
        <v>294</v>
      </c>
      <c r="M561" s="205"/>
      <c r="N561" s="53" t="s">
        <v>102</v>
      </c>
      <c r="O561" s="54">
        <f t="shared" si="15"/>
        <v>0</v>
      </c>
      <c r="P561" s="74"/>
      <c r="Q561" s="74"/>
      <c r="R561" s="28"/>
    </row>
    <row r="562" spans="1:18" s="3" customFormat="1" ht="17" hidden="1">
      <c r="A562" s="25"/>
      <c r="B562" s="25"/>
      <c r="C562" s="26" t="s">
        <v>31</v>
      </c>
      <c r="D562" s="27" t="s">
        <v>1099</v>
      </c>
      <c r="E562" s="28" t="s">
        <v>1100</v>
      </c>
      <c r="F562" s="29" t="s">
        <v>368</v>
      </c>
      <c r="G562" s="160"/>
      <c r="H562" s="74"/>
      <c r="I562" s="86"/>
      <c r="J562" s="87"/>
      <c r="K562" s="88"/>
      <c r="L562" s="53" t="s">
        <v>294</v>
      </c>
      <c r="M562" s="205"/>
      <c r="N562" s="53" t="s">
        <v>102</v>
      </c>
      <c r="O562" s="54">
        <f t="shared" si="15"/>
        <v>0</v>
      </c>
      <c r="P562" s="74"/>
      <c r="Q562" s="74"/>
      <c r="R562" s="28"/>
    </row>
    <row r="563" spans="1:18" s="3" customFormat="1" ht="17" hidden="1">
      <c r="A563" s="25"/>
      <c r="B563" s="25"/>
      <c r="C563" s="26" t="s">
        <v>31</v>
      </c>
      <c r="D563" s="27" t="s">
        <v>1110</v>
      </c>
      <c r="E563" s="28" t="s">
        <v>1111</v>
      </c>
      <c r="F563" s="29" t="s">
        <v>1112</v>
      </c>
      <c r="G563" s="160"/>
      <c r="H563" s="74"/>
      <c r="I563" s="86"/>
      <c r="J563" s="87"/>
      <c r="K563" s="88"/>
      <c r="L563" s="53" t="s">
        <v>294</v>
      </c>
      <c r="M563" s="205"/>
      <c r="N563" s="53" t="s">
        <v>102</v>
      </c>
      <c r="O563" s="54">
        <f t="shared" si="15"/>
        <v>0</v>
      </c>
      <c r="P563" s="74"/>
      <c r="Q563" s="74"/>
      <c r="R563" s="28"/>
    </row>
    <row r="564" spans="1:18" s="3" customFormat="1" ht="17" hidden="1">
      <c r="A564" s="25"/>
      <c r="B564" s="25"/>
      <c r="C564" s="26" t="s">
        <v>31</v>
      </c>
      <c r="D564" s="27" t="s">
        <v>1110</v>
      </c>
      <c r="E564" s="28" t="s">
        <v>1111</v>
      </c>
      <c r="F564" s="29" t="s">
        <v>1113</v>
      </c>
      <c r="G564" s="160"/>
      <c r="H564" s="74"/>
      <c r="I564" s="86"/>
      <c r="J564" s="87"/>
      <c r="K564" s="88"/>
      <c r="L564" s="53" t="s">
        <v>319</v>
      </c>
      <c r="M564" s="205"/>
      <c r="N564" s="53" t="s">
        <v>102</v>
      </c>
      <c r="O564" s="54">
        <f t="shared" si="15"/>
        <v>0</v>
      </c>
      <c r="P564" s="74"/>
      <c r="Q564" s="74"/>
      <c r="R564" s="28"/>
    </row>
    <row r="565" spans="1:18" s="3" customFormat="1" ht="17" hidden="1">
      <c r="A565" s="25"/>
      <c r="B565" s="25"/>
      <c r="C565" s="26" t="s">
        <v>31</v>
      </c>
      <c r="D565" s="27" t="s">
        <v>1110</v>
      </c>
      <c r="E565" s="28" t="s">
        <v>1111</v>
      </c>
      <c r="F565" s="29" t="s">
        <v>1114</v>
      </c>
      <c r="G565" s="160"/>
      <c r="H565" s="74"/>
      <c r="I565" s="86"/>
      <c r="J565" s="87"/>
      <c r="K565" s="88"/>
      <c r="L565" s="53" t="s">
        <v>319</v>
      </c>
      <c r="M565" s="205"/>
      <c r="N565" s="53" t="s">
        <v>102</v>
      </c>
      <c r="O565" s="54">
        <f t="shared" si="15"/>
        <v>0</v>
      </c>
      <c r="P565" s="74"/>
      <c r="Q565" s="74"/>
      <c r="R565" s="28"/>
    </row>
    <row r="566" spans="1:18" s="3" customFormat="1" ht="17" hidden="1">
      <c r="A566" s="25"/>
      <c r="B566" s="25"/>
      <c r="C566" s="26" t="s">
        <v>31</v>
      </c>
      <c r="D566" s="27" t="s">
        <v>1110</v>
      </c>
      <c r="E566" s="28" t="s">
        <v>1111</v>
      </c>
      <c r="F566" s="29" t="s">
        <v>1115</v>
      </c>
      <c r="G566" s="160"/>
      <c r="H566" s="74"/>
      <c r="I566" s="86"/>
      <c r="J566" s="87"/>
      <c r="K566" s="88"/>
      <c r="L566" s="53" t="s">
        <v>319</v>
      </c>
      <c r="M566" s="205"/>
      <c r="N566" s="53" t="s">
        <v>102</v>
      </c>
      <c r="O566" s="54">
        <f t="shared" si="15"/>
        <v>0</v>
      </c>
      <c r="P566" s="74"/>
      <c r="Q566" s="74"/>
      <c r="R566" s="28"/>
    </row>
    <row r="567" spans="1:18" s="3" customFormat="1" ht="17" hidden="1">
      <c r="A567" s="25"/>
      <c r="B567" s="25"/>
      <c r="C567" s="26" t="s">
        <v>31</v>
      </c>
      <c r="D567" s="27" t="s">
        <v>1110</v>
      </c>
      <c r="E567" s="28" t="s">
        <v>300</v>
      </c>
      <c r="F567" s="29" t="s">
        <v>301</v>
      </c>
      <c r="G567" s="160"/>
      <c r="H567" s="74"/>
      <c r="I567" s="86"/>
      <c r="J567" s="87"/>
      <c r="K567" s="88"/>
      <c r="L567" s="53" t="s">
        <v>142</v>
      </c>
      <c r="M567" s="223"/>
      <c r="N567" s="224"/>
      <c r="O567" s="54">
        <f t="shared" si="15"/>
        <v>0</v>
      </c>
      <c r="P567" s="74"/>
      <c r="Q567" s="74"/>
      <c r="R567" s="28"/>
    </row>
    <row r="568" spans="1:18" s="3" customFormat="1" ht="17" hidden="1">
      <c r="A568" s="25"/>
      <c r="B568" s="25"/>
      <c r="C568" s="26" t="s">
        <v>31</v>
      </c>
      <c r="D568" s="27" t="s">
        <v>1110</v>
      </c>
      <c r="E568" s="28" t="s">
        <v>300</v>
      </c>
      <c r="F568" s="29" t="s">
        <v>302</v>
      </c>
      <c r="G568" s="160"/>
      <c r="H568" s="74"/>
      <c r="I568" s="86"/>
      <c r="J568" s="87"/>
      <c r="K568" s="88"/>
      <c r="L568" s="53" t="s">
        <v>142</v>
      </c>
      <c r="M568" s="223"/>
      <c r="N568" s="224"/>
      <c r="O568" s="54">
        <f t="shared" si="15"/>
        <v>0</v>
      </c>
      <c r="P568" s="74"/>
      <c r="Q568" s="74"/>
      <c r="R568" s="28"/>
    </row>
    <row r="569" spans="1:18" s="3" customFormat="1" ht="17" hidden="1">
      <c r="A569" s="25"/>
      <c r="B569" s="25"/>
      <c r="C569" s="26" t="s">
        <v>31</v>
      </c>
      <c r="D569" s="27" t="s">
        <v>1110</v>
      </c>
      <c r="E569" s="28" t="s">
        <v>300</v>
      </c>
      <c r="F569" s="29" t="s">
        <v>303</v>
      </c>
      <c r="G569" s="160"/>
      <c r="H569" s="74"/>
      <c r="I569" s="86"/>
      <c r="J569" s="87"/>
      <c r="K569" s="88"/>
      <c r="L569" s="53" t="s">
        <v>142</v>
      </c>
      <c r="M569" s="223"/>
      <c r="N569" s="224"/>
      <c r="O569" s="54">
        <f t="shared" si="15"/>
        <v>0</v>
      </c>
      <c r="P569" s="74"/>
      <c r="Q569" s="74"/>
      <c r="R569" s="28"/>
    </row>
    <row r="570" spans="1:18" s="407" customFormat="1" ht="17">
      <c r="A570" s="394" t="s">
        <v>421</v>
      </c>
      <c r="B570" s="394" t="s">
        <v>422</v>
      </c>
      <c r="C570" s="395" t="s">
        <v>31</v>
      </c>
      <c r="D570" s="396" t="s">
        <v>1110</v>
      </c>
      <c r="E570" s="397" t="s">
        <v>300</v>
      </c>
      <c r="F570" s="398" t="s">
        <v>304</v>
      </c>
      <c r="G570" s="399"/>
      <c r="H570" s="400"/>
      <c r="I570" s="408"/>
      <c r="J570" s="409">
        <v>50</v>
      </c>
      <c r="K570" s="405">
        <v>110</v>
      </c>
      <c r="L570" s="404" t="s">
        <v>142</v>
      </c>
      <c r="M570" s="405">
        <v>1</v>
      </c>
      <c r="N570" s="404" t="s">
        <v>102</v>
      </c>
      <c r="O570" s="406">
        <f t="shared" si="15"/>
        <v>5500</v>
      </c>
      <c r="P570" s="400" t="s">
        <v>196</v>
      </c>
      <c r="Q570" s="400" t="s">
        <v>197</v>
      </c>
      <c r="R570" s="397"/>
    </row>
    <row r="571" spans="1:18" s="3" customFormat="1" ht="17" hidden="1">
      <c r="A571" s="25"/>
      <c r="B571" s="25"/>
      <c r="C571" s="26" t="s">
        <v>31</v>
      </c>
      <c r="D571" s="27" t="s">
        <v>1110</v>
      </c>
      <c r="E571" s="28" t="s">
        <v>300</v>
      </c>
      <c r="F571" s="29" t="s">
        <v>305</v>
      </c>
      <c r="G571" s="160"/>
      <c r="H571" s="74"/>
      <c r="I571" s="86"/>
      <c r="J571" s="87"/>
      <c r="K571" s="88"/>
      <c r="L571" s="53" t="s">
        <v>142</v>
      </c>
      <c r="M571" s="223"/>
      <c r="N571" s="224"/>
      <c r="O571" s="54">
        <f t="shared" si="15"/>
        <v>0</v>
      </c>
      <c r="P571" s="74"/>
      <c r="Q571" s="74"/>
      <c r="R571" s="28"/>
    </row>
    <row r="572" spans="1:18" s="3" customFormat="1" ht="17" hidden="1">
      <c r="A572" s="25"/>
      <c r="B572" s="25"/>
      <c r="C572" s="26" t="s">
        <v>31</v>
      </c>
      <c r="D572" s="27" t="s">
        <v>1110</v>
      </c>
      <c r="E572" s="28" t="s">
        <v>300</v>
      </c>
      <c r="F572" s="29" t="s">
        <v>306</v>
      </c>
      <c r="G572" s="160"/>
      <c r="H572" s="74"/>
      <c r="I572" s="86"/>
      <c r="J572" s="87"/>
      <c r="K572" s="88"/>
      <c r="L572" s="53" t="s">
        <v>142</v>
      </c>
      <c r="M572" s="223"/>
      <c r="N572" s="224"/>
      <c r="O572" s="54">
        <f t="shared" si="15"/>
        <v>0</v>
      </c>
      <c r="P572" s="74"/>
      <c r="Q572" s="74"/>
      <c r="R572" s="28"/>
    </row>
    <row r="573" spans="1:18" s="3" customFormat="1" ht="17" hidden="1">
      <c r="A573" s="25"/>
      <c r="B573" s="25"/>
      <c r="C573" s="26" t="s">
        <v>31</v>
      </c>
      <c r="D573" s="27" t="s">
        <v>1110</v>
      </c>
      <c r="E573" s="28" t="s">
        <v>300</v>
      </c>
      <c r="F573" s="29" t="s">
        <v>307</v>
      </c>
      <c r="G573" s="160"/>
      <c r="H573" s="74"/>
      <c r="I573" s="86"/>
      <c r="J573" s="87"/>
      <c r="K573" s="88"/>
      <c r="L573" s="53" t="s">
        <v>142</v>
      </c>
      <c r="M573" s="223"/>
      <c r="N573" s="224"/>
      <c r="O573" s="54">
        <f t="shared" si="15"/>
        <v>0</v>
      </c>
      <c r="P573" s="74"/>
      <c r="Q573" s="74"/>
      <c r="R573" s="28"/>
    </row>
    <row r="574" spans="1:18" s="3" customFormat="1" ht="17" hidden="1">
      <c r="A574" s="25"/>
      <c r="B574" s="25"/>
      <c r="C574" s="26" t="s">
        <v>31</v>
      </c>
      <c r="D574" s="27" t="s">
        <v>1110</v>
      </c>
      <c r="E574" s="28" t="s">
        <v>300</v>
      </c>
      <c r="F574" s="29" t="s">
        <v>1116</v>
      </c>
      <c r="G574" s="160"/>
      <c r="H574" s="74"/>
      <c r="I574" s="86"/>
      <c r="J574" s="87"/>
      <c r="K574" s="88"/>
      <c r="L574" s="53" t="s">
        <v>142</v>
      </c>
      <c r="M574" s="223"/>
      <c r="N574" s="224"/>
      <c r="O574" s="54">
        <f t="shared" si="15"/>
        <v>0</v>
      </c>
      <c r="P574" s="74"/>
      <c r="Q574" s="74"/>
      <c r="R574" s="28"/>
    </row>
    <row r="575" spans="1:18" s="3" customFormat="1" ht="17" hidden="1">
      <c r="A575" s="25"/>
      <c r="B575" s="25"/>
      <c r="C575" s="26" t="s">
        <v>31</v>
      </c>
      <c r="D575" s="27" t="s">
        <v>1110</v>
      </c>
      <c r="E575" s="28" t="s">
        <v>300</v>
      </c>
      <c r="F575" s="29" t="s">
        <v>308</v>
      </c>
      <c r="G575" s="160"/>
      <c r="H575" s="74"/>
      <c r="I575" s="86"/>
      <c r="J575" s="87"/>
      <c r="K575" s="88"/>
      <c r="L575" s="53" t="s">
        <v>142</v>
      </c>
      <c r="M575" s="223"/>
      <c r="N575" s="224"/>
      <c r="O575" s="54">
        <f t="shared" si="15"/>
        <v>0</v>
      </c>
      <c r="P575" s="74"/>
      <c r="Q575" s="74"/>
      <c r="R575" s="28"/>
    </row>
    <row r="576" spans="1:18" s="3" customFormat="1" ht="17" hidden="1">
      <c r="A576" s="25"/>
      <c r="B576" s="25"/>
      <c r="C576" s="26" t="s">
        <v>31</v>
      </c>
      <c r="D576" s="27" t="s">
        <v>1110</v>
      </c>
      <c r="E576" s="28" t="s">
        <v>300</v>
      </c>
      <c r="F576" s="29" t="s">
        <v>309</v>
      </c>
      <c r="G576" s="160"/>
      <c r="H576" s="74"/>
      <c r="I576" s="86"/>
      <c r="J576" s="87"/>
      <c r="K576" s="88"/>
      <c r="L576" s="53" t="s">
        <v>142</v>
      </c>
      <c r="M576" s="223"/>
      <c r="N576" s="224"/>
      <c r="O576" s="54">
        <f t="shared" si="15"/>
        <v>0</v>
      </c>
      <c r="P576" s="74"/>
      <c r="Q576" s="74"/>
      <c r="R576" s="28"/>
    </row>
    <row r="577" spans="1:18" s="3" customFormat="1" ht="17" hidden="1">
      <c r="A577" s="25"/>
      <c r="B577" s="25"/>
      <c r="C577" s="26" t="s">
        <v>31</v>
      </c>
      <c r="D577" s="27" t="s">
        <v>1110</v>
      </c>
      <c r="E577" s="28" t="s">
        <v>300</v>
      </c>
      <c r="F577" s="29" t="s">
        <v>1117</v>
      </c>
      <c r="G577" s="160"/>
      <c r="H577" s="74"/>
      <c r="I577" s="86"/>
      <c r="J577" s="87"/>
      <c r="K577" s="88"/>
      <c r="L577" s="53" t="s">
        <v>142</v>
      </c>
      <c r="M577" s="223"/>
      <c r="N577" s="224"/>
      <c r="O577" s="54">
        <f t="shared" si="15"/>
        <v>0</v>
      </c>
      <c r="P577" s="74"/>
      <c r="Q577" s="74"/>
      <c r="R577" s="28"/>
    </row>
    <row r="578" spans="1:18" s="3" customFormat="1" ht="17" hidden="1">
      <c r="A578" s="25"/>
      <c r="B578" s="25"/>
      <c r="C578" s="26" t="s">
        <v>31</v>
      </c>
      <c r="D578" s="27" t="s">
        <v>1110</v>
      </c>
      <c r="E578" s="28" t="s">
        <v>300</v>
      </c>
      <c r="F578" s="29" t="s">
        <v>310</v>
      </c>
      <c r="G578" s="160"/>
      <c r="H578" s="74"/>
      <c r="I578" s="86"/>
      <c r="J578" s="87"/>
      <c r="K578" s="88"/>
      <c r="L578" s="53" t="s">
        <v>142</v>
      </c>
      <c r="M578" s="223"/>
      <c r="N578" s="224"/>
      <c r="O578" s="54">
        <f t="shared" si="15"/>
        <v>0</v>
      </c>
      <c r="P578" s="74"/>
      <c r="Q578" s="74"/>
      <c r="R578" s="28"/>
    </row>
    <row r="579" spans="1:18" s="3" customFormat="1" ht="17" hidden="1">
      <c r="A579" s="25"/>
      <c r="B579" s="25"/>
      <c r="C579" s="26" t="s">
        <v>31</v>
      </c>
      <c r="D579" s="27" t="s">
        <v>1110</v>
      </c>
      <c r="E579" s="28" t="s">
        <v>300</v>
      </c>
      <c r="F579" s="29" t="s">
        <v>311</v>
      </c>
      <c r="G579" s="160"/>
      <c r="H579" s="74"/>
      <c r="I579" s="86"/>
      <c r="J579" s="87"/>
      <c r="K579" s="88"/>
      <c r="L579" s="53" t="s">
        <v>142</v>
      </c>
      <c r="M579" s="223"/>
      <c r="N579" s="224"/>
      <c r="O579" s="54">
        <f t="shared" si="15"/>
        <v>0</v>
      </c>
      <c r="P579" s="74"/>
      <c r="Q579" s="74"/>
      <c r="R579" s="28"/>
    </row>
    <row r="580" spans="1:18" s="3" customFormat="1" ht="17" hidden="1">
      <c r="A580" s="25"/>
      <c r="B580" s="25"/>
      <c r="C580" s="26" t="s">
        <v>31</v>
      </c>
      <c r="D580" s="27" t="s">
        <v>1110</v>
      </c>
      <c r="E580" s="28" t="s">
        <v>300</v>
      </c>
      <c r="F580" s="29" t="s">
        <v>312</v>
      </c>
      <c r="G580" s="160"/>
      <c r="H580" s="74"/>
      <c r="I580" s="86"/>
      <c r="J580" s="87"/>
      <c r="K580" s="88"/>
      <c r="L580" s="53" t="s">
        <v>142</v>
      </c>
      <c r="M580" s="223"/>
      <c r="N580" s="224"/>
      <c r="O580" s="54">
        <f t="shared" si="15"/>
        <v>0</v>
      </c>
      <c r="P580" s="74"/>
      <c r="Q580" s="74"/>
      <c r="R580" s="28"/>
    </row>
    <row r="581" spans="1:18" s="3" customFormat="1" ht="17" hidden="1">
      <c r="A581" s="25"/>
      <c r="B581" s="25"/>
      <c r="C581" s="26" t="s">
        <v>31</v>
      </c>
      <c r="D581" s="27" t="s">
        <v>1110</v>
      </c>
      <c r="E581" s="28" t="s">
        <v>300</v>
      </c>
      <c r="F581" s="29" t="s">
        <v>313</v>
      </c>
      <c r="G581" s="160"/>
      <c r="H581" s="74"/>
      <c r="I581" s="86"/>
      <c r="J581" s="87"/>
      <c r="K581" s="88"/>
      <c r="L581" s="53" t="s">
        <v>142</v>
      </c>
      <c r="M581" s="223"/>
      <c r="N581" s="224"/>
      <c r="O581" s="54">
        <f t="shared" si="15"/>
        <v>0</v>
      </c>
      <c r="P581" s="74"/>
      <c r="Q581" s="74"/>
      <c r="R581" s="28"/>
    </row>
    <row r="582" spans="1:18" s="3" customFormat="1" ht="17" hidden="1">
      <c r="A582" s="25"/>
      <c r="B582" s="25"/>
      <c r="C582" s="26" t="s">
        <v>31</v>
      </c>
      <c r="D582" s="27" t="s">
        <v>1110</v>
      </c>
      <c r="E582" s="28" t="s">
        <v>300</v>
      </c>
      <c r="F582" s="29" t="s">
        <v>314</v>
      </c>
      <c r="G582" s="160"/>
      <c r="H582" s="74"/>
      <c r="I582" s="86"/>
      <c r="J582" s="87"/>
      <c r="K582" s="88"/>
      <c r="L582" s="53" t="s">
        <v>315</v>
      </c>
      <c r="M582" s="223"/>
      <c r="N582" s="224"/>
      <c r="O582" s="54">
        <f t="shared" si="15"/>
        <v>0</v>
      </c>
      <c r="P582" s="74"/>
      <c r="Q582" s="74"/>
      <c r="R582" s="28"/>
    </row>
    <row r="583" spans="1:18" s="3" customFormat="1" ht="17" hidden="1">
      <c r="A583" s="25"/>
      <c r="B583" s="25"/>
      <c r="C583" s="26" t="s">
        <v>31</v>
      </c>
      <c r="D583" s="27" t="s">
        <v>1110</v>
      </c>
      <c r="E583" s="28" t="s">
        <v>300</v>
      </c>
      <c r="F583" s="29" t="s">
        <v>316</v>
      </c>
      <c r="G583" s="160"/>
      <c r="H583" s="74"/>
      <c r="I583" s="86"/>
      <c r="J583" s="87"/>
      <c r="K583" s="88"/>
      <c r="L583" s="53" t="s">
        <v>142</v>
      </c>
      <c r="M583" s="223"/>
      <c r="N583" s="224"/>
      <c r="O583" s="54">
        <f t="shared" si="15"/>
        <v>0</v>
      </c>
      <c r="P583" s="74"/>
      <c r="Q583" s="74"/>
      <c r="R583" s="28"/>
    </row>
    <row r="584" spans="1:18" s="3" customFormat="1" ht="17" hidden="1">
      <c r="A584" s="25"/>
      <c r="B584" s="25"/>
      <c r="C584" s="26" t="s">
        <v>31</v>
      </c>
      <c r="D584" s="27" t="s">
        <v>1110</v>
      </c>
      <c r="E584" s="28" t="s">
        <v>300</v>
      </c>
      <c r="F584" s="29" t="s">
        <v>1118</v>
      </c>
      <c r="G584" s="160"/>
      <c r="H584" s="74"/>
      <c r="I584" s="86"/>
      <c r="J584" s="87"/>
      <c r="K584" s="88"/>
      <c r="L584" s="222" t="s">
        <v>491</v>
      </c>
      <c r="M584" s="223"/>
      <c r="N584" s="224"/>
      <c r="O584" s="54">
        <f t="shared" si="15"/>
        <v>0</v>
      </c>
      <c r="P584" s="74"/>
      <c r="Q584" s="74"/>
      <c r="R584" s="28"/>
    </row>
    <row r="585" spans="1:18" s="407" customFormat="1" ht="17">
      <c r="A585" s="394" t="s">
        <v>421</v>
      </c>
      <c r="B585" s="394" t="s">
        <v>422</v>
      </c>
      <c r="C585" s="395" t="s">
        <v>31</v>
      </c>
      <c r="D585" s="396" t="s">
        <v>1110</v>
      </c>
      <c r="E585" s="397" t="s">
        <v>300</v>
      </c>
      <c r="F585" s="398" t="s">
        <v>1119</v>
      </c>
      <c r="G585" s="399"/>
      <c r="H585" s="400"/>
      <c r="I585" s="408"/>
      <c r="J585" s="409">
        <v>600</v>
      </c>
      <c r="K585" s="405">
        <v>2</v>
      </c>
      <c r="L585" s="425" t="s">
        <v>491</v>
      </c>
      <c r="M585" s="405">
        <v>1</v>
      </c>
      <c r="N585" s="404" t="s">
        <v>102</v>
      </c>
      <c r="O585" s="406">
        <f t="shared" si="15"/>
        <v>1200</v>
      </c>
      <c r="P585" s="400" t="s">
        <v>196</v>
      </c>
      <c r="Q585" s="400" t="s">
        <v>197</v>
      </c>
      <c r="R585" s="397"/>
    </row>
    <row r="586" spans="1:18" s="3" customFormat="1" ht="17" hidden="1">
      <c r="A586" s="25"/>
      <c r="B586" s="25"/>
      <c r="C586" s="26" t="s">
        <v>31</v>
      </c>
      <c r="D586" s="27" t="s">
        <v>1110</v>
      </c>
      <c r="E586" s="28" t="s">
        <v>300</v>
      </c>
      <c r="F586" s="29" t="s">
        <v>1120</v>
      </c>
      <c r="G586" s="160"/>
      <c r="H586" s="74"/>
      <c r="I586" s="86"/>
      <c r="J586" s="87"/>
      <c r="K586" s="88"/>
      <c r="L586" s="53" t="s">
        <v>1121</v>
      </c>
      <c r="M586" s="223"/>
      <c r="N586" s="224"/>
      <c r="O586" s="54">
        <f t="shared" si="15"/>
        <v>0</v>
      </c>
      <c r="P586" s="74"/>
      <c r="Q586" s="74"/>
      <c r="R586" s="28"/>
    </row>
    <row r="587" spans="1:18" s="3" customFormat="1" ht="17" hidden="1">
      <c r="A587" s="25"/>
      <c r="B587" s="25"/>
      <c r="C587" s="26" t="s">
        <v>31</v>
      </c>
      <c r="D587" s="27" t="s">
        <v>1110</v>
      </c>
      <c r="E587" s="28" t="s">
        <v>300</v>
      </c>
      <c r="F587" s="29" t="s">
        <v>1122</v>
      </c>
      <c r="G587" s="160"/>
      <c r="H587" s="74"/>
      <c r="I587" s="86"/>
      <c r="J587" s="87"/>
      <c r="K587" s="88"/>
      <c r="L587" s="53" t="s">
        <v>294</v>
      </c>
      <c r="M587" s="223"/>
      <c r="N587" s="224"/>
      <c r="O587" s="54">
        <f t="shared" si="15"/>
        <v>0</v>
      </c>
      <c r="P587" s="74"/>
      <c r="Q587" s="74"/>
      <c r="R587" s="28"/>
    </row>
    <row r="588" spans="1:18" s="3" customFormat="1" ht="17" hidden="1">
      <c r="A588" s="25"/>
      <c r="B588" s="25"/>
      <c r="C588" s="26" t="s">
        <v>31</v>
      </c>
      <c r="D588" s="27" t="s">
        <v>1110</v>
      </c>
      <c r="E588" s="28" t="s">
        <v>1123</v>
      </c>
      <c r="F588" s="29" t="s">
        <v>1124</v>
      </c>
      <c r="G588" s="160"/>
      <c r="H588" s="74"/>
      <c r="I588" s="86"/>
      <c r="J588" s="87"/>
      <c r="K588" s="88"/>
      <c r="L588" s="53" t="s">
        <v>294</v>
      </c>
      <c r="M588" s="205"/>
      <c r="N588" s="53" t="s">
        <v>102</v>
      </c>
      <c r="O588" s="54">
        <f t="shared" si="15"/>
        <v>0</v>
      </c>
      <c r="P588" s="74"/>
      <c r="Q588" s="74"/>
      <c r="R588" s="28"/>
    </row>
    <row r="589" spans="1:18" s="3" customFormat="1" ht="17" hidden="1">
      <c r="A589" s="25"/>
      <c r="B589" s="25"/>
      <c r="C589" s="26" t="s">
        <v>31</v>
      </c>
      <c r="D589" s="27" t="s">
        <v>1110</v>
      </c>
      <c r="E589" s="28" t="s">
        <v>1123</v>
      </c>
      <c r="F589" s="29" t="s">
        <v>1125</v>
      </c>
      <c r="G589" s="160"/>
      <c r="H589" s="74"/>
      <c r="I589" s="86"/>
      <c r="J589" s="87"/>
      <c r="K589" s="88"/>
      <c r="L589" s="53" t="s">
        <v>294</v>
      </c>
      <c r="M589" s="205"/>
      <c r="N589" s="53" t="s">
        <v>102</v>
      </c>
      <c r="O589" s="54">
        <f t="shared" si="15"/>
        <v>0</v>
      </c>
      <c r="P589" s="74"/>
      <c r="Q589" s="74"/>
      <c r="R589" s="28"/>
    </row>
    <row r="590" spans="1:18" s="407" customFormat="1" ht="17">
      <c r="A590" s="394" t="s">
        <v>421</v>
      </c>
      <c r="B590" s="394" t="s">
        <v>422</v>
      </c>
      <c r="C590" s="395" t="s">
        <v>31</v>
      </c>
      <c r="D590" s="396" t="s">
        <v>1110</v>
      </c>
      <c r="E590" s="397" t="s">
        <v>300</v>
      </c>
      <c r="F590" s="398" t="s">
        <v>1126</v>
      </c>
      <c r="G590" s="399"/>
      <c r="H590" s="400"/>
      <c r="I590" s="408"/>
      <c r="J590" s="409">
        <v>800</v>
      </c>
      <c r="K590" s="405">
        <v>4</v>
      </c>
      <c r="L590" s="404" t="s">
        <v>491</v>
      </c>
      <c r="M590" s="405">
        <v>1</v>
      </c>
      <c r="N590" s="404" t="s">
        <v>102</v>
      </c>
      <c r="O590" s="406">
        <f t="shared" si="15"/>
        <v>3200</v>
      </c>
      <c r="P590" s="400" t="s">
        <v>196</v>
      </c>
      <c r="Q590" s="400" t="s">
        <v>197</v>
      </c>
      <c r="R590" s="397"/>
    </row>
    <row r="591" spans="1:18" s="407" customFormat="1" ht="17">
      <c r="A591" s="394" t="s">
        <v>421</v>
      </c>
      <c r="B591" s="394" t="s">
        <v>422</v>
      </c>
      <c r="C591" s="395" t="s">
        <v>31</v>
      </c>
      <c r="D591" s="396" t="s">
        <v>1110</v>
      </c>
      <c r="E591" s="397" t="s">
        <v>300</v>
      </c>
      <c r="F591" s="398" t="s">
        <v>1127</v>
      </c>
      <c r="G591" s="399"/>
      <c r="H591" s="400"/>
      <c r="I591" s="408"/>
      <c r="J591" s="409">
        <v>400</v>
      </c>
      <c r="K591" s="405">
        <v>2</v>
      </c>
      <c r="L591" s="404" t="s">
        <v>491</v>
      </c>
      <c r="M591" s="405">
        <v>1</v>
      </c>
      <c r="N591" s="404" t="s">
        <v>102</v>
      </c>
      <c r="O591" s="406">
        <f t="shared" si="15"/>
        <v>800</v>
      </c>
      <c r="P591" s="400" t="s">
        <v>196</v>
      </c>
      <c r="Q591" s="400" t="s">
        <v>197</v>
      </c>
      <c r="R591" s="397"/>
    </row>
    <row r="592" spans="1:18" s="407" customFormat="1" ht="17">
      <c r="A592" s="394" t="s">
        <v>421</v>
      </c>
      <c r="B592" s="394" t="s">
        <v>422</v>
      </c>
      <c r="C592" s="395" t="s">
        <v>31</v>
      </c>
      <c r="D592" s="396" t="s">
        <v>1110</v>
      </c>
      <c r="E592" s="397" t="s">
        <v>1123</v>
      </c>
      <c r="F592" s="398" t="s">
        <v>1128</v>
      </c>
      <c r="G592" s="399"/>
      <c r="H592" s="400"/>
      <c r="I592" s="408"/>
      <c r="J592" s="409">
        <v>200</v>
      </c>
      <c r="K592" s="405">
        <v>3</v>
      </c>
      <c r="L592" s="404" t="s">
        <v>294</v>
      </c>
      <c r="M592" s="405">
        <v>1</v>
      </c>
      <c r="N592" s="404" t="s">
        <v>102</v>
      </c>
      <c r="O592" s="406">
        <f t="shared" si="15"/>
        <v>600</v>
      </c>
      <c r="P592" s="400" t="s">
        <v>196</v>
      </c>
      <c r="Q592" s="400" t="s">
        <v>197</v>
      </c>
      <c r="R592" s="397"/>
    </row>
    <row r="593" spans="1:18" s="3" customFormat="1" ht="17" hidden="1">
      <c r="A593" s="25"/>
      <c r="B593" s="25"/>
      <c r="C593" s="26" t="s">
        <v>31</v>
      </c>
      <c r="D593" s="27" t="s">
        <v>1110</v>
      </c>
      <c r="E593" s="28" t="s">
        <v>1123</v>
      </c>
      <c r="F593" s="29" t="s">
        <v>1129</v>
      </c>
      <c r="G593" s="160"/>
      <c r="H593" s="74"/>
      <c r="I593" s="86"/>
      <c r="J593" s="87"/>
      <c r="K593" s="88"/>
      <c r="L593" s="53" t="s">
        <v>294</v>
      </c>
      <c r="M593" s="205"/>
      <c r="N593" s="53" t="s">
        <v>102</v>
      </c>
      <c r="O593" s="54">
        <f t="shared" si="15"/>
        <v>0</v>
      </c>
      <c r="P593" s="74"/>
      <c r="Q593" s="74"/>
      <c r="R593" s="28"/>
    </row>
    <row r="594" spans="1:18" s="3" customFormat="1" ht="17" hidden="1">
      <c r="A594" s="25"/>
      <c r="B594" s="25"/>
      <c r="C594" s="26" t="s">
        <v>31</v>
      </c>
      <c r="D594" s="27" t="s">
        <v>1110</v>
      </c>
      <c r="E594" s="28" t="s">
        <v>1130</v>
      </c>
      <c r="F594" s="29" t="s">
        <v>1131</v>
      </c>
      <c r="G594" s="160"/>
      <c r="H594" s="74"/>
      <c r="I594" s="86"/>
      <c r="J594" s="87"/>
      <c r="K594" s="88"/>
      <c r="L594" s="53" t="s">
        <v>294</v>
      </c>
      <c r="M594" s="205"/>
      <c r="N594" s="53" t="s">
        <v>102</v>
      </c>
      <c r="O594" s="54">
        <f t="shared" si="15"/>
        <v>0</v>
      </c>
      <c r="P594" s="74"/>
      <c r="Q594" s="74"/>
      <c r="R594" s="28"/>
    </row>
    <row r="595" spans="1:18" s="3" customFormat="1" ht="17" hidden="1">
      <c r="A595" s="25"/>
      <c r="B595" s="25"/>
      <c r="C595" s="26" t="s">
        <v>31</v>
      </c>
      <c r="D595" s="27" t="s">
        <v>1110</v>
      </c>
      <c r="E595" s="28" t="s">
        <v>1130</v>
      </c>
      <c r="F595" s="29" t="s">
        <v>1132</v>
      </c>
      <c r="G595" s="160"/>
      <c r="H595" s="74"/>
      <c r="I595" s="86"/>
      <c r="J595" s="87"/>
      <c r="K595" s="88"/>
      <c r="L595" s="53" t="s">
        <v>294</v>
      </c>
      <c r="M595" s="205"/>
      <c r="N595" s="53" t="s">
        <v>102</v>
      </c>
      <c r="O595" s="54">
        <f t="shared" si="15"/>
        <v>0</v>
      </c>
      <c r="P595" s="74"/>
      <c r="Q595" s="74"/>
      <c r="R595" s="28"/>
    </row>
    <row r="596" spans="1:18" s="3" customFormat="1" ht="17" hidden="1">
      <c r="A596" s="25"/>
      <c r="B596" s="25"/>
      <c r="C596" s="26" t="s">
        <v>31</v>
      </c>
      <c r="D596" s="27" t="s">
        <v>1110</v>
      </c>
      <c r="E596" s="28" t="s">
        <v>1133</v>
      </c>
      <c r="F596" s="29" t="s">
        <v>1134</v>
      </c>
      <c r="G596" s="160"/>
      <c r="H596" s="74"/>
      <c r="I596" s="86"/>
      <c r="J596" s="87"/>
      <c r="K596" s="88"/>
      <c r="L596" s="53" t="s">
        <v>294</v>
      </c>
      <c r="M596" s="205"/>
      <c r="N596" s="53" t="s">
        <v>102</v>
      </c>
      <c r="O596" s="54">
        <f t="shared" si="15"/>
        <v>0</v>
      </c>
      <c r="P596" s="74"/>
      <c r="Q596" s="74"/>
      <c r="R596" s="28"/>
    </row>
    <row r="597" spans="1:18" s="3" customFormat="1" ht="17" hidden="1">
      <c r="A597" s="25"/>
      <c r="B597" s="25"/>
      <c r="C597" s="26" t="s">
        <v>31</v>
      </c>
      <c r="D597" s="27" t="s">
        <v>1110</v>
      </c>
      <c r="E597" s="28" t="s">
        <v>1133</v>
      </c>
      <c r="F597" s="29" t="s">
        <v>1135</v>
      </c>
      <c r="G597" s="160"/>
      <c r="H597" s="74"/>
      <c r="I597" s="86"/>
      <c r="J597" s="87"/>
      <c r="K597" s="88"/>
      <c r="L597" s="53" t="s">
        <v>294</v>
      </c>
      <c r="M597" s="205"/>
      <c r="N597" s="53" t="s">
        <v>102</v>
      </c>
      <c r="O597" s="54">
        <f t="shared" si="15"/>
        <v>0</v>
      </c>
      <c r="P597" s="74"/>
      <c r="Q597" s="74"/>
      <c r="R597" s="28"/>
    </row>
    <row r="598" spans="1:18" s="3" customFormat="1" ht="17" hidden="1">
      <c r="A598" s="25"/>
      <c r="B598" s="25"/>
      <c r="C598" s="26" t="s">
        <v>31</v>
      </c>
      <c r="D598" s="27" t="s">
        <v>1110</v>
      </c>
      <c r="E598" s="28" t="s">
        <v>1133</v>
      </c>
      <c r="F598" s="29" t="s">
        <v>1136</v>
      </c>
      <c r="G598" s="160"/>
      <c r="H598" s="74"/>
      <c r="I598" s="86"/>
      <c r="J598" s="87"/>
      <c r="K598" s="88"/>
      <c r="L598" s="53" t="s">
        <v>294</v>
      </c>
      <c r="M598" s="205"/>
      <c r="N598" s="53" t="s">
        <v>102</v>
      </c>
      <c r="O598" s="54">
        <f t="shared" si="15"/>
        <v>0</v>
      </c>
      <c r="P598" s="74"/>
      <c r="Q598" s="74"/>
      <c r="R598" s="28"/>
    </row>
    <row r="599" spans="1:18" s="3" customFormat="1" ht="17" hidden="1">
      <c r="A599" s="25"/>
      <c r="B599" s="25"/>
      <c r="C599" s="26" t="s">
        <v>31</v>
      </c>
      <c r="D599" s="27" t="s">
        <v>1110</v>
      </c>
      <c r="E599" s="28" t="s">
        <v>1133</v>
      </c>
      <c r="F599" s="29" t="s">
        <v>1137</v>
      </c>
      <c r="G599" s="160"/>
      <c r="H599" s="74"/>
      <c r="I599" s="86"/>
      <c r="J599" s="87"/>
      <c r="K599" s="88"/>
      <c r="L599" s="53" t="s">
        <v>294</v>
      </c>
      <c r="M599" s="205"/>
      <c r="N599" s="53" t="s">
        <v>102</v>
      </c>
      <c r="O599" s="54">
        <f t="shared" si="15"/>
        <v>0</v>
      </c>
      <c r="P599" s="74"/>
      <c r="Q599" s="74"/>
      <c r="R599" s="28"/>
    </row>
    <row r="600" spans="1:18" s="3" customFormat="1" ht="17" hidden="1">
      <c r="A600" s="25"/>
      <c r="B600" s="25"/>
      <c r="C600" s="26" t="s">
        <v>31</v>
      </c>
      <c r="D600" s="27" t="s">
        <v>1110</v>
      </c>
      <c r="E600" s="28" t="s">
        <v>1133</v>
      </c>
      <c r="F600" s="29" t="s">
        <v>1138</v>
      </c>
      <c r="G600" s="160"/>
      <c r="H600" s="74"/>
      <c r="I600" s="86"/>
      <c r="J600" s="87"/>
      <c r="K600" s="88"/>
      <c r="L600" s="53" t="s">
        <v>294</v>
      </c>
      <c r="M600" s="205"/>
      <c r="N600" s="53" t="s">
        <v>102</v>
      </c>
      <c r="O600" s="54">
        <f t="shared" si="15"/>
        <v>0</v>
      </c>
      <c r="P600" s="74"/>
      <c r="Q600" s="74"/>
      <c r="R600" s="28"/>
    </row>
    <row r="601" spans="1:18" s="3" customFormat="1" ht="17" hidden="1">
      <c r="A601" s="25"/>
      <c r="B601" s="25"/>
      <c r="C601" s="26" t="s">
        <v>31</v>
      </c>
      <c r="D601" s="27" t="s">
        <v>1110</v>
      </c>
      <c r="E601" s="28" t="s">
        <v>1133</v>
      </c>
      <c r="F601" s="29" t="s">
        <v>1139</v>
      </c>
      <c r="G601" s="160"/>
      <c r="H601" s="74"/>
      <c r="I601" s="86"/>
      <c r="J601" s="87"/>
      <c r="K601" s="88"/>
      <c r="L601" s="53" t="s">
        <v>294</v>
      </c>
      <c r="M601" s="205"/>
      <c r="N601" s="53" t="s">
        <v>102</v>
      </c>
      <c r="O601" s="54">
        <f t="shared" si="15"/>
        <v>0</v>
      </c>
      <c r="P601" s="74"/>
      <c r="Q601" s="74"/>
      <c r="R601" s="28"/>
    </row>
    <row r="602" spans="1:18" s="3" customFormat="1" ht="17" hidden="1">
      <c r="A602" s="25"/>
      <c r="B602" s="25"/>
      <c r="C602" s="26" t="s">
        <v>31</v>
      </c>
      <c r="D602" s="27" t="s">
        <v>1110</v>
      </c>
      <c r="E602" s="28" t="s">
        <v>1140</v>
      </c>
      <c r="F602" s="29" t="s">
        <v>1141</v>
      </c>
      <c r="G602" s="160"/>
      <c r="H602" s="74"/>
      <c r="I602" s="86"/>
      <c r="J602" s="87"/>
      <c r="K602" s="88"/>
      <c r="L602" s="53" t="s">
        <v>294</v>
      </c>
      <c r="M602" s="205"/>
      <c r="N602" s="53" t="s">
        <v>102</v>
      </c>
      <c r="O602" s="54">
        <f t="shared" si="15"/>
        <v>0</v>
      </c>
      <c r="P602" s="74"/>
      <c r="Q602" s="74"/>
      <c r="R602" s="28"/>
    </row>
    <row r="603" spans="1:18" s="3" customFormat="1" ht="17" hidden="1">
      <c r="A603" s="25"/>
      <c r="B603" s="25"/>
      <c r="C603" s="26" t="s">
        <v>31</v>
      </c>
      <c r="D603" s="27" t="s">
        <v>1110</v>
      </c>
      <c r="E603" s="28" t="s">
        <v>1140</v>
      </c>
      <c r="F603" s="29" t="s">
        <v>1142</v>
      </c>
      <c r="G603" s="160"/>
      <c r="H603" s="74"/>
      <c r="I603" s="86"/>
      <c r="J603" s="87"/>
      <c r="K603" s="88"/>
      <c r="L603" s="53" t="s">
        <v>294</v>
      </c>
      <c r="M603" s="205"/>
      <c r="N603" s="53" t="s">
        <v>102</v>
      </c>
      <c r="O603" s="54">
        <f t="shared" si="15"/>
        <v>0</v>
      </c>
      <c r="P603" s="74"/>
      <c r="Q603" s="74"/>
      <c r="R603" s="28"/>
    </row>
    <row r="604" spans="1:18" s="3" customFormat="1" ht="17" hidden="1">
      <c r="A604" s="25"/>
      <c r="B604" s="25"/>
      <c r="C604" s="26" t="s">
        <v>31</v>
      </c>
      <c r="D604" s="27" t="s">
        <v>1110</v>
      </c>
      <c r="E604" s="28" t="s">
        <v>1140</v>
      </c>
      <c r="F604" s="29" t="s">
        <v>1143</v>
      </c>
      <c r="G604" s="160"/>
      <c r="H604" s="74"/>
      <c r="I604" s="86"/>
      <c r="J604" s="87"/>
      <c r="K604" s="88"/>
      <c r="L604" s="53" t="s">
        <v>294</v>
      </c>
      <c r="M604" s="205"/>
      <c r="N604" s="53" t="s">
        <v>102</v>
      </c>
      <c r="O604" s="54">
        <f t="shared" si="15"/>
        <v>0</v>
      </c>
      <c r="P604" s="74"/>
      <c r="Q604" s="74"/>
      <c r="R604" s="28"/>
    </row>
    <row r="605" spans="1:18" s="3" customFormat="1" ht="17" hidden="1">
      <c r="A605" s="25"/>
      <c r="B605" s="25"/>
      <c r="C605" s="26" t="s">
        <v>31</v>
      </c>
      <c r="D605" s="27" t="s">
        <v>1110</v>
      </c>
      <c r="E605" s="28" t="s">
        <v>1144</v>
      </c>
      <c r="F605" s="29" t="s">
        <v>1145</v>
      </c>
      <c r="G605" s="160"/>
      <c r="H605" s="74"/>
      <c r="I605" s="86"/>
      <c r="J605" s="87"/>
      <c r="K605" s="88"/>
      <c r="L605" s="53" t="s">
        <v>294</v>
      </c>
      <c r="M605" s="205"/>
      <c r="N605" s="53" t="s">
        <v>102</v>
      </c>
      <c r="O605" s="54">
        <f t="shared" si="15"/>
        <v>0</v>
      </c>
      <c r="P605" s="74"/>
      <c r="Q605" s="74"/>
      <c r="R605" s="28"/>
    </row>
    <row r="606" spans="1:18" s="3" customFormat="1" ht="17" hidden="1">
      <c r="A606" s="25"/>
      <c r="B606" s="25"/>
      <c r="C606" s="26" t="s">
        <v>31</v>
      </c>
      <c r="D606" s="27" t="s">
        <v>1110</v>
      </c>
      <c r="E606" s="28" t="s">
        <v>1144</v>
      </c>
      <c r="F606" s="29" t="s">
        <v>1146</v>
      </c>
      <c r="G606" s="160"/>
      <c r="H606" s="74"/>
      <c r="I606" s="86"/>
      <c r="J606" s="87"/>
      <c r="K606" s="235"/>
      <c r="L606" s="53" t="s">
        <v>294</v>
      </c>
      <c r="M606" s="205"/>
      <c r="N606" s="53" t="s">
        <v>102</v>
      </c>
      <c r="O606" s="54">
        <f t="shared" si="15"/>
        <v>0</v>
      </c>
      <c r="P606" s="74"/>
      <c r="Q606" s="74"/>
      <c r="R606" s="28"/>
    </row>
    <row r="607" spans="1:18" s="3" customFormat="1" ht="17" hidden="1">
      <c r="A607" s="25"/>
      <c r="B607" s="25"/>
      <c r="C607" s="26" t="s">
        <v>31</v>
      </c>
      <c r="D607" s="27" t="s">
        <v>1110</v>
      </c>
      <c r="E607" s="28" t="s">
        <v>1144</v>
      </c>
      <c r="F607" s="29" t="s">
        <v>1147</v>
      </c>
      <c r="G607" s="160"/>
      <c r="H607" s="74"/>
      <c r="I607" s="86"/>
      <c r="J607" s="87"/>
      <c r="K607" s="88"/>
      <c r="L607" s="53" t="s">
        <v>294</v>
      </c>
      <c r="M607" s="205"/>
      <c r="N607" s="53" t="s">
        <v>102</v>
      </c>
      <c r="O607" s="54">
        <f t="shared" si="15"/>
        <v>0</v>
      </c>
      <c r="P607" s="74"/>
      <c r="Q607" s="74"/>
      <c r="R607" s="28"/>
    </row>
    <row r="608" spans="1:18" s="3" customFormat="1" ht="17" hidden="1">
      <c r="A608" s="25"/>
      <c r="B608" s="25"/>
      <c r="C608" s="26" t="s">
        <v>31</v>
      </c>
      <c r="D608" s="27" t="s">
        <v>1110</v>
      </c>
      <c r="E608" s="28" t="s">
        <v>1144</v>
      </c>
      <c r="F608" s="29" t="s">
        <v>1148</v>
      </c>
      <c r="G608" s="160"/>
      <c r="H608" s="74"/>
      <c r="I608" s="86"/>
      <c r="J608" s="87"/>
      <c r="K608" s="236"/>
      <c r="L608" s="53" t="s">
        <v>294</v>
      </c>
      <c r="M608" s="205"/>
      <c r="N608" s="53" t="s">
        <v>102</v>
      </c>
      <c r="O608" s="54">
        <f t="shared" si="15"/>
        <v>0</v>
      </c>
      <c r="P608" s="74"/>
      <c r="Q608" s="74"/>
      <c r="R608" s="28"/>
    </row>
    <row r="609" spans="1:18" s="3" customFormat="1" ht="17" hidden="1">
      <c r="A609" s="25"/>
      <c r="B609" s="25"/>
      <c r="C609" s="26" t="s">
        <v>31</v>
      </c>
      <c r="D609" s="27" t="s">
        <v>1110</v>
      </c>
      <c r="E609" s="28" t="s">
        <v>1144</v>
      </c>
      <c r="F609" s="29" t="s">
        <v>1149</v>
      </c>
      <c r="G609" s="160"/>
      <c r="H609" s="74"/>
      <c r="I609" s="86"/>
      <c r="J609" s="87"/>
      <c r="K609" s="88"/>
      <c r="L609" s="53" t="s">
        <v>294</v>
      </c>
      <c r="M609" s="205"/>
      <c r="N609" s="53" t="s">
        <v>102</v>
      </c>
      <c r="O609" s="54">
        <f t="shared" si="15"/>
        <v>0</v>
      </c>
      <c r="P609" s="74"/>
      <c r="Q609" s="74"/>
      <c r="R609" s="28"/>
    </row>
    <row r="610" spans="1:18" s="3" customFormat="1" ht="17" hidden="1">
      <c r="A610" s="25"/>
      <c r="B610" s="25"/>
      <c r="C610" s="26" t="s">
        <v>31</v>
      </c>
      <c r="D610" s="27" t="s">
        <v>1110</v>
      </c>
      <c r="E610" s="28" t="s">
        <v>1144</v>
      </c>
      <c r="F610" s="29" t="s">
        <v>1150</v>
      </c>
      <c r="G610" s="160"/>
      <c r="H610" s="74"/>
      <c r="I610" s="86"/>
      <c r="J610" s="87"/>
      <c r="K610" s="88"/>
      <c r="L610" s="53" t="s">
        <v>294</v>
      </c>
      <c r="M610" s="205"/>
      <c r="N610" s="53" t="s">
        <v>102</v>
      </c>
      <c r="O610" s="54">
        <f t="shared" si="15"/>
        <v>0</v>
      </c>
      <c r="P610" s="74"/>
      <c r="Q610" s="74"/>
      <c r="R610" s="28"/>
    </row>
    <row r="611" spans="1:18" s="3" customFormat="1" ht="17" hidden="1">
      <c r="A611" s="25"/>
      <c r="B611" s="25"/>
      <c r="C611" s="26" t="s">
        <v>31</v>
      </c>
      <c r="D611" s="27" t="s">
        <v>1110</v>
      </c>
      <c r="E611" s="28" t="s">
        <v>1144</v>
      </c>
      <c r="F611" s="29" t="s">
        <v>1151</v>
      </c>
      <c r="G611" s="160"/>
      <c r="H611" s="74"/>
      <c r="I611" s="86"/>
      <c r="J611" s="87"/>
      <c r="K611" s="88"/>
      <c r="L611" s="53" t="s">
        <v>294</v>
      </c>
      <c r="M611" s="205"/>
      <c r="N611" s="53" t="s">
        <v>102</v>
      </c>
      <c r="O611" s="54">
        <f t="shared" ref="O611:O637" si="16">IF(M611=0,K611*J611,M611*K611*J611)</f>
        <v>0</v>
      </c>
      <c r="P611" s="74"/>
      <c r="Q611" s="74"/>
      <c r="R611" s="28"/>
    </row>
    <row r="612" spans="1:18" s="407" customFormat="1" ht="17">
      <c r="A612" s="394" t="s">
        <v>421</v>
      </c>
      <c r="B612" s="394" t="s">
        <v>422</v>
      </c>
      <c r="C612" s="395" t="s">
        <v>31</v>
      </c>
      <c r="D612" s="396" t="s">
        <v>1110</v>
      </c>
      <c r="E612" s="397" t="s">
        <v>1152</v>
      </c>
      <c r="F612" s="398" t="s">
        <v>1153</v>
      </c>
      <c r="G612" s="399"/>
      <c r="H612" s="400"/>
      <c r="I612" s="408"/>
      <c r="J612" s="409">
        <v>200</v>
      </c>
      <c r="K612" s="405">
        <v>1</v>
      </c>
      <c r="L612" s="404" t="s">
        <v>294</v>
      </c>
      <c r="M612" s="405">
        <v>1</v>
      </c>
      <c r="N612" s="404" t="s">
        <v>102</v>
      </c>
      <c r="O612" s="406">
        <f t="shared" si="16"/>
        <v>200</v>
      </c>
      <c r="P612" s="400" t="s">
        <v>196</v>
      </c>
      <c r="Q612" s="400" t="s">
        <v>197</v>
      </c>
      <c r="R612" s="397"/>
    </row>
    <row r="613" spans="1:18" s="3" customFormat="1" ht="17" hidden="1">
      <c r="A613" s="25"/>
      <c r="B613" s="25"/>
      <c r="C613" s="26" t="s">
        <v>31</v>
      </c>
      <c r="D613" s="27" t="s">
        <v>1110</v>
      </c>
      <c r="E613" s="28" t="s">
        <v>1152</v>
      </c>
      <c r="F613" s="29" t="s">
        <v>1154</v>
      </c>
      <c r="G613" s="160"/>
      <c r="H613" s="74"/>
      <c r="I613" s="86"/>
      <c r="J613" s="87"/>
      <c r="K613" s="88"/>
      <c r="L613" s="53" t="s">
        <v>294</v>
      </c>
      <c r="M613" s="205"/>
      <c r="N613" s="53" t="s">
        <v>102</v>
      </c>
      <c r="O613" s="54">
        <f t="shared" si="16"/>
        <v>0</v>
      </c>
      <c r="P613" s="74"/>
      <c r="Q613" s="74"/>
      <c r="R613" s="28"/>
    </row>
    <row r="614" spans="1:18" s="3" customFormat="1" ht="17" hidden="1">
      <c r="A614" s="25"/>
      <c r="B614" s="25"/>
      <c r="C614" s="26" t="s">
        <v>31</v>
      </c>
      <c r="D614" s="27" t="s">
        <v>1110</v>
      </c>
      <c r="E614" s="28" t="s">
        <v>1152</v>
      </c>
      <c r="F614" s="29" t="s">
        <v>1155</v>
      </c>
      <c r="G614" s="160"/>
      <c r="H614" s="74"/>
      <c r="I614" s="86"/>
      <c r="J614" s="87"/>
      <c r="K614" s="88"/>
      <c r="L614" s="53" t="s">
        <v>294</v>
      </c>
      <c r="M614" s="205"/>
      <c r="N614" s="53" t="s">
        <v>102</v>
      </c>
      <c r="O614" s="54">
        <f t="shared" si="16"/>
        <v>0</v>
      </c>
      <c r="P614" s="74"/>
      <c r="Q614" s="74"/>
      <c r="R614" s="28"/>
    </row>
    <row r="615" spans="1:18" s="3" customFormat="1" ht="17" hidden="1">
      <c r="A615" s="25"/>
      <c r="B615" s="25"/>
      <c r="C615" s="26" t="s">
        <v>31</v>
      </c>
      <c r="D615" s="27" t="s">
        <v>1110</v>
      </c>
      <c r="E615" s="28" t="s">
        <v>1156</v>
      </c>
      <c r="F615" s="29" t="s">
        <v>1157</v>
      </c>
      <c r="G615" s="160"/>
      <c r="H615" s="74"/>
      <c r="I615" s="86"/>
      <c r="J615" s="87"/>
      <c r="K615" s="88"/>
      <c r="L615" s="53" t="s">
        <v>142</v>
      </c>
      <c r="M615" s="223"/>
      <c r="N615" s="224"/>
      <c r="O615" s="54">
        <f t="shared" si="16"/>
        <v>0</v>
      </c>
      <c r="P615" s="74"/>
      <c r="Q615" s="74"/>
      <c r="R615" s="28"/>
    </row>
    <row r="616" spans="1:18" s="3" customFormat="1" ht="17" hidden="1">
      <c r="A616" s="25"/>
      <c r="B616" s="25"/>
      <c r="C616" s="26" t="s">
        <v>31</v>
      </c>
      <c r="D616" s="27" t="s">
        <v>1110</v>
      </c>
      <c r="E616" s="28" t="s">
        <v>1156</v>
      </c>
      <c r="F616" s="29" t="s">
        <v>1158</v>
      </c>
      <c r="G616" s="160"/>
      <c r="H616" s="74"/>
      <c r="I616" s="86"/>
      <c r="J616" s="87"/>
      <c r="K616" s="88"/>
      <c r="L616" s="53" t="s">
        <v>142</v>
      </c>
      <c r="M616" s="211"/>
      <c r="N616" s="224"/>
      <c r="O616" s="54">
        <f t="shared" si="16"/>
        <v>0</v>
      </c>
      <c r="P616" s="74"/>
      <c r="Q616" s="74"/>
      <c r="R616" s="28"/>
    </row>
    <row r="617" spans="1:18" s="407" customFormat="1" ht="17">
      <c r="A617" s="394" t="s">
        <v>421</v>
      </c>
      <c r="B617" s="394" t="s">
        <v>422</v>
      </c>
      <c r="C617" s="395" t="s">
        <v>31</v>
      </c>
      <c r="D617" s="396" t="s">
        <v>1110</v>
      </c>
      <c r="E617" s="397" t="s">
        <v>1156</v>
      </c>
      <c r="F617" s="398" t="s">
        <v>1159</v>
      </c>
      <c r="G617" s="399"/>
      <c r="H617" s="400"/>
      <c r="I617" s="408"/>
      <c r="J617" s="409">
        <v>15</v>
      </c>
      <c r="K617" s="405">
        <v>150</v>
      </c>
      <c r="L617" s="404" t="s">
        <v>142</v>
      </c>
      <c r="M617" s="405">
        <v>1</v>
      </c>
      <c r="N617" s="404" t="s">
        <v>102</v>
      </c>
      <c r="O617" s="406">
        <f t="shared" si="16"/>
        <v>2250</v>
      </c>
      <c r="P617" s="400" t="s">
        <v>196</v>
      </c>
      <c r="Q617" s="400" t="s">
        <v>197</v>
      </c>
      <c r="R617" s="397"/>
    </row>
    <row r="618" spans="1:18" s="3" customFormat="1" ht="17" hidden="1">
      <c r="A618" s="25"/>
      <c r="B618" s="25"/>
      <c r="C618" s="26" t="s">
        <v>31</v>
      </c>
      <c r="D618" s="27" t="s">
        <v>1110</v>
      </c>
      <c r="E618" s="28" t="s">
        <v>1156</v>
      </c>
      <c r="F618" s="29" t="s">
        <v>1160</v>
      </c>
      <c r="G618" s="160"/>
      <c r="H618" s="74"/>
      <c r="I618" s="86"/>
      <c r="J618" s="87"/>
      <c r="K618" s="88"/>
      <c r="L618" s="53" t="s">
        <v>142</v>
      </c>
      <c r="M618" s="211"/>
      <c r="N618" s="224"/>
      <c r="O618" s="54">
        <f t="shared" si="16"/>
        <v>0</v>
      </c>
      <c r="P618" s="74"/>
      <c r="Q618" s="74"/>
      <c r="R618" s="28"/>
    </row>
    <row r="619" spans="1:18" s="3" customFormat="1" ht="17" hidden="1">
      <c r="A619" s="25"/>
      <c r="B619" s="25"/>
      <c r="C619" s="26" t="s">
        <v>31</v>
      </c>
      <c r="D619" s="27" t="s">
        <v>1110</v>
      </c>
      <c r="E619" s="28" t="s">
        <v>1156</v>
      </c>
      <c r="F619" s="29" t="s">
        <v>1161</v>
      </c>
      <c r="G619" s="160"/>
      <c r="H619" s="74"/>
      <c r="I619" s="86"/>
      <c r="J619" s="87"/>
      <c r="K619" s="88"/>
      <c r="L619" s="53" t="s">
        <v>142</v>
      </c>
      <c r="M619" s="211"/>
      <c r="N619" s="224"/>
      <c r="O619" s="54">
        <f t="shared" si="16"/>
        <v>0</v>
      </c>
      <c r="P619" s="74"/>
      <c r="Q619" s="74"/>
      <c r="R619" s="28"/>
    </row>
    <row r="620" spans="1:18" s="3" customFormat="1" ht="17" hidden="1">
      <c r="A620" s="25"/>
      <c r="B620" s="25"/>
      <c r="C620" s="26" t="s">
        <v>31</v>
      </c>
      <c r="D620" s="27" t="s">
        <v>1110</v>
      </c>
      <c r="E620" s="28" t="s">
        <v>1156</v>
      </c>
      <c r="F620" s="29" t="s">
        <v>1162</v>
      </c>
      <c r="G620" s="160"/>
      <c r="H620" s="74"/>
      <c r="I620" s="86"/>
      <c r="J620" s="87"/>
      <c r="K620" s="88"/>
      <c r="L620" s="53" t="s">
        <v>142</v>
      </c>
      <c r="M620" s="211"/>
      <c r="N620" s="224"/>
      <c r="O620" s="54">
        <f t="shared" si="16"/>
        <v>0</v>
      </c>
      <c r="P620" s="74"/>
      <c r="Q620" s="74"/>
      <c r="R620" s="28"/>
    </row>
    <row r="621" spans="1:18" s="3" customFormat="1" ht="17" hidden="1">
      <c r="A621" s="25"/>
      <c r="B621" s="25"/>
      <c r="C621" s="26" t="s">
        <v>31</v>
      </c>
      <c r="D621" s="27" t="s">
        <v>1110</v>
      </c>
      <c r="E621" s="28" t="s">
        <v>1156</v>
      </c>
      <c r="F621" s="29" t="s">
        <v>1163</v>
      </c>
      <c r="G621" s="160"/>
      <c r="H621" s="74"/>
      <c r="I621" s="86"/>
      <c r="J621" s="87"/>
      <c r="K621" s="88"/>
      <c r="L621" s="53" t="s">
        <v>142</v>
      </c>
      <c r="M621" s="211"/>
      <c r="N621" s="224"/>
      <c r="O621" s="54">
        <f t="shared" si="16"/>
        <v>0</v>
      </c>
      <c r="P621" s="74"/>
      <c r="Q621" s="74"/>
      <c r="R621" s="28"/>
    </row>
    <row r="622" spans="1:18" s="3" customFormat="1" ht="17" hidden="1">
      <c r="A622" s="25"/>
      <c r="B622" s="25"/>
      <c r="C622" s="26" t="s">
        <v>31</v>
      </c>
      <c r="D622" s="27" t="s">
        <v>1110</v>
      </c>
      <c r="E622" s="28" t="s">
        <v>1156</v>
      </c>
      <c r="F622" s="29" t="s">
        <v>1164</v>
      </c>
      <c r="G622" s="160"/>
      <c r="H622" s="74"/>
      <c r="I622" s="86"/>
      <c r="J622" s="87"/>
      <c r="K622" s="88"/>
      <c r="L622" s="53" t="s">
        <v>142</v>
      </c>
      <c r="M622" s="211"/>
      <c r="N622" s="224"/>
      <c r="O622" s="54">
        <f t="shared" si="16"/>
        <v>0</v>
      </c>
      <c r="P622" s="74"/>
      <c r="Q622" s="74"/>
      <c r="R622" s="28"/>
    </row>
    <row r="623" spans="1:18" s="3" customFormat="1" ht="17" hidden="1">
      <c r="A623" s="25"/>
      <c r="B623" s="25"/>
      <c r="C623" s="26" t="s">
        <v>31</v>
      </c>
      <c r="D623" s="27" t="s">
        <v>1110</v>
      </c>
      <c r="E623" s="28" t="s">
        <v>1156</v>
      </c>
      <c r="F623" s="29" t="s">
        <v>124</v>
      </c>
      <c r="G623" s="160"/>
      <c r="H623" s="74"/>
      <c r="I623" s="86"/>
      <c r="J623" s="87"/>
      <c r="K623" s="88"/>
      <c r="L623" s="53" t="s">
        <v>88</v>
      </c>
      <c r="M623" s="211"/>
      <c r="N623" s="224"/>
      <c r="O623" s="54">
        <f t="shared" si="16"/>
        <v>0</v>
      </c>
      <c r="P623" s="74"/>
      <c r="Q623" s="74"/>
      <c r="R623" s="28"/>
    </row>
    <row r="624" spans="1:18" s="407" customFormat="1" ht="17">
      <c r="A624" s="394" t="s">
        <v>421</v>
      </c>
      <c r="B624" s="394" t="s">
        <v>422</v>
      </c>
      <c r="C624" s="395" t="s">
        <v>31</v>
      </c>
      <c r="D624" s="396" t="s">
        <v>1110</v>
      </c>
      <c r="E624" s="397" t="s">
        <v>1156</v>
      </c>
      <c r="F624" s="398" t="s">
        <v>1165</v>
      </c>
      <c r="G624" s="399"/>
      <c r="H624" s="400"/>
      <c r="I624" s="408"/>
      <c r="J624" s="409">
        <v>10</v>
      </c>
      <c r="K624" s="405">
        <v>30</v>
      </c>
      <c r="L624" s="404" t="s">
        <v>142</v>
      </c>
      <c r="M624" s="405">
        <v>1</v>
      </c>
      <c r="N624" s="404" t="s">
        <v>102</v>
      </c>
      <c r="O624" s="406">
        <f t="shared" si="16"/>
        <v>300</v>
      </c>
      <c r="P624" s="400" t="s">
        <v>196</v>
      </c>
      <c r="Q624" s="400" t="s">
        <v>197</v>
      </c>
      <c r="R624" s="397"/>
    </row>
    <row r="625" spans="1:18" s="3" customFormat="1" ht="17" hidden="1">
      <c r="A625" s="25"/>
      <c r="B625" s="25"/>
      <c r="C625" s="26" t="s">
        <v>31</v>
      </c>
      <c r="D625" s="27" t="s">
        <v>1110</v>
      </c>
      <c r="E625" s="28" t="s">
        <v>1156</v>
      </c>
      <c r="F625" s="29" t="s">
        <v>1166</v>
      </c>
      <c r="G625" s="160"/>
      <c r="H625" s="74"/>
      <c r="I625" s="86"/>
      <c r="J625" s="87"/>
      <c r="K625" s="88"/>
      <c r="L625" s="53" t="s">
        <v>142</v>
      </c>
      <c r="M625" s="211"/>
      <c r="N625" s="224"/>
      <c r="O625" s="54">
        <f t="shared" si="16"/>
        <v>0</v>
      </c>
      <c r="P625" s="74"/>
      <c r="Q625" s="74"/>
      <c r="R625" s="28"/>
    </row>
    <row r="626" spans="1:18" s="3" customFormat="1" ht="17" hidden="1">
      <c r="A626" s="25"/>
      <c r="B626" s="25"/>
      <c r="C626" s="26" t="s">
        <v>31</v>
      </c>
      <c r="D626" s="27" t="s">
        <v>1110</v>
      </c>
      <c r="E626" s="28" t="s">
        <v>1156</v>
      </c>
      <c r="F626" s="29" t="s">
        <v>1167</v>
      </c>
      <c r="G626" s="160"/>
      <c r="H626" s="74"/>
      <c r="I626" s="86"/>
      <c r="J626" s="87"/>
      <c r="K626" s="88"/>
      <c r="L626" s="53" t="s">
        <v>142</v>
      </c>
      <c r="M626" s="211"/>
      <c r="N626" s="224"/>
      <c r="O626" s="54">
        <f t="shared" si="16"/>
        <v>0</v>
      </c>
      <c r="P626" s="74"/>
      <c r="Q626" s="74"/>
      <c r="R626" s="28"/>
    </row>
    <row r="627" spans="1:18" s="3" customFormat="1" ht="17" hidden="1">
      <c r="A627" s="25"/>
      <c r="B627" s="25"/>
      <c r="C627" s="26" t="s">
        <v>31</v>
      </c>
      <c r="D627" s="27" t="s">
        <v>1110</v>
      </c>
      <c r="E627" s="28" t="s">
        <v>1156</v>
      </c>
      <c r="F627" s="29" t="s">
        <v>1168</v>
      </c>
      <c r="G627" s="160"/>
      <c r="H627" s="74"/>
      <c r="I627" s="86"/>
      <c r="J627" s="87"/>
      <c r="K627" s="88"/>
      <c r="L627" s="53" t="s">
        <v>294</v>
      </c>
      <c r="M627" s="211"/>
      <c r="N627" s="224"/>
      <c r="O627" s="54">
        <f t="shared" si="16"/>
        <v>0</v>
      </c>
      <c r="P627" s="74"/>
      <c r="Q627" s="74"/>
      <c r="R627" s="28"/>
    </row>
    <row r="628" spans="1:18" s="3" customFormat="1" ht="17" hidden="1">
      <c r="A628" s="25"/>
      <c r="B628" s="25"/>
      <c r="C628" s="26" t="s">
        <v>31</v>
      </c>
      <c r="D628" s="27" t="s">
        <v>1110</v>
      </c>
      <c r="E628" s="28" t="s">
        <v>1156</v>
      </c>
      <c r="F628" s="29" t="s">
        <v>1169</v>
      </c>
      <c r="G628" s="160"/>
      <c r="H628" s="74"/>
      <c r="I628" s="86"/>
      <c r="J628" s="87"/>
      <c r="K628" s="88"/>
      <c r="L628" s="53" t="s">
        <v>294</v>
      </c>
      <c r="M628" s="211"/>
      <c r="N628" s="224"/>
      <c r="O628" s="54">
        <f t="shared" si="16"/>
        <v>0</v>
      </c>
      <c r="P628" s="74"/>
      <c r="Q628" s="74"/>
      <c r="R628" s="28"/>
    </row>
    <row r="629" spans="1:18" s="3" customFormat="1" ht="17" hidden="1">
      <c r="A629" s="25"/>
      <c r="B629" s="25"/>
      <c r="C629" s="26" t="s">
        <v>31</v>
      </c>
      <c r="D629" s="27" t="s">
        <v>1110</v>
      </c>
      <c r="E629" s="28" t="s">
        <v>1156</v>
      </c>
      <c r="F629" s="29" t="s">
        <v>1170</v>
      </c>
      <c r="G629" s="160"/>
      <c r="H629" s="74"/>
      <c r="I629" s="86"/>
      <c r="J629" s="87"/>
      <c r="K629" s="88"/>
      <c r="L629" s="53" t="s">
        <v>294</v>
      </c>
      <c r="M629" s="211"/>
      <c r="N629" s="224"/>
      <c r="O629" s="54">
        <f t="shared" si="16"/>
        <v>0</v>
      </c>
      <c r="P629" s="74"/>
      <c r="Q629" s="74"/>
      <c r="R629" s="28"/>
    </row>
    <row r="630" spans="1:18" s="3" customFormat="1" ht="17" hidden="1">
      <c r="A630" s="25"/>
      <c r="B630" s="25"/>
      <c r="C630" s="26" t="s">
        <v>31</v>
      </c>
      <c r="D630" s="27" t="s">
        <v>1110</v>
      </c>
      <c r="E630" s="28" t="s">
        <v>1171</v>
      </c>
      <c r="F630" s="29" t="s">
        <v>1172</v>
      </c>
      <c r="G630" s="160"/>
      <c r="H630" s="74"/>
      <c r="I630" s="86"/>
      <c r="J630" s="87"/>
      <c r="K630" s="88"/>
      <c r="L630" s="53" t="s">
        <v>294</v>
      </c>
      <c r="M630" s="211"/>
      <c r="N630" s="224"/>
      <c r="O630" s="54">
        <f t="shared" si="16"/>
        <v>0</v>
      </c>
      <c r="P630" s="74"/>
      <c r="Q630" s="74"/>
      <c r="R630" s="28"/>
    </row>
    <row r="631" spans="1:18" s="3" customFormat="1" ht="17" hidden="1">
      <c r="A631" s="25"/>
      <c r="B631" s="25"/>
      <c r="C631" s="26" t="s">
        <v>31</v>
      </c>
      <c r="D631" s="27" t="s">
        <v>124</v>
      </c>
      <c r="E631" s="28" t="s">
        <v>124</v>
      </c>
      <c r="F631" s="28" t="s">
        <v>124</v>
      </c>
      <c r="G631" s="160"/>
      <c r="H631" s="74"/>
      <c r="I631" s="86"/>
      <c r="J631" s="87"/>
      <c r="K631" s="236"/>
      <c r="L631" s="53" t="s">
        <v>88</v>
      </c>
      <c r="M631" s="237"/>
      <c r="N631" s="238"/>
      <c r="O631" s="54">
        <f t="shared" si="16"/>
        <v>0</v>
      </c>
      <c r="P631" s="74"/>
      <c r="Q631" s="74"/>
      <c r="R631" s="28"/>
    </row>
    <row r="632" spans="1:18" s="407" customFormat="1" ht="17">
      <c r="A632" s="394" t="s">
        <v>421</v>
      </c>
      <c r="B632" s="394" t="s">
        <v>422</v>
      </c>
      <c r="C632" s="395" t="s">
        <v>31</v>
      </c>
      <c r="D632" s="396" t="s">
        <v>1110</v>
      </c>
      <c r="E632" s="397" t="s">
        <v>1173</v>
      </c>
      <c r="F632" s="397" t="s">
        <v>1174</v>
      </c>
      <c r="G632" s="399"/>
      <c r="H632" s="400"/>
      <c r="I632" s="408"/>
      <c r="J632" s="409">
        <v>0</v>
      </c>
      <c r="K632" s="426">
        <v>4</v>
      </c>
      <c r="L632" s="404" t="s">
        <v>294</v>
      </c>
      <c r="M632" s="405">
        <v>1</v>
      </c>
      <c r="N632" s="404" t="s">
        <v>102</v>
      </c>
      <c r="O632" s="406">
        <f t="shared" si="16"/>
        <v>0</v>
      </c>
      <c r="P632" s="400" t="s">
        <v>196</v>
      </c>
      <c r="Q632" s="400" t="s">
        <v>197</v>
      </c>
      <c r="R632" s="397"/>
    </row>
    <row r="633" spans="1:18" s="407" customFormat="1" ht="34">
      <c r="A633" s="394" t="s">
        <v>421</v>
      </c>
      <c r="B633" s="394" t="s">
        <v>422</v>
      </c>
      <c r="C633" s="410" t="s">
        <v>31</v>
      </c>
      <c r="D633" s="411" t="s">
        <v>1110</v>
      </c>
      <c r="E633" s="412" t="s">
        <v>1144</v>
      </c>
      <c r="F633" s="413" t="s">
        <v>1150</v>
      </c>
      <c r="G633" s="399"/>
      <c r="H633" s="400"/>
      <c r="I633" s="427" t="s">
        <v>1175</v>
      </c>
      <c r="J633" s="409">
        <v>5500</v>
      </c>
      <c r="K633" s="426">
        <v>1</v>
      </c>
      <c r="L633" s="404" t="s">
        <v>662</v>
      </c>
      <c r="M633" s="405">
        <v>9</v>
      </c>
      <c r="N633" s="404" t="s">
        <v>1176</v>
      </c>
      <c r="O633" s="406">
        <f t="shared" si="16"/>
        <v>49500</v>
      </c>
      <c r="P633" s="400" t="s">
        <v>196</v>
      </c>
      <c r="Q633" s="400" t="s">
        <v>197</v>
      </c>
      <c r="R633" s="397"/>
    </row>
    <row r="634" spans="1:18" s="407" customFormat="1" ht="17">
      <c r="A634" s="394" t="s">
        <v>421</v>
      </c>
      <c r="B634" s="394" t="s">
        <v>422</v>
      </c>
      <c r="C634" s="410" t="s">
        <v>31</v>
      </c>
      <c r="D634" s="411" t="s">
        <v>124</v>
      </c>
      <c r="E634" s="412" t="s">
        <v>752</v>
      </c>
      <c r="F634" s="412" t="s">
        <v>1177</v>
      </c>
      <c r="G634" s="399"/>
      <c r="H634" s="400"/>
      <c r="I634" s="408" t="s">
        <v>1178</v>
      </c>
      <c r="J634" s="409">
        <v>800</v>
      </c>
      <c r="K634" s="426">
        <v>8</v>
      </c>
      <c r="L634" s="404" t="s">
        <v>294</v>
      </c>
      <c r="M634" s="405">
        <v>1</v>
      </c>
      <c r="N634" s="404" t="s">
        <v>102</v>
      </c>
      <c r="O634" s="406">
        <f t="shared" si="16"/>
        <v>6400</v>
      </c>
      <c r="P634" s="400" t="s">
        <v>196</v>
      </c>
      <c r="Q634" s="400" t="s">
        <v>197</v>
      </c>
      <c r="R634" s="397"/>
    </row>
    <row r="635" spans="1:18" s="407" customFormat="1" ht="17">
      <c r="A635" s="394" t="s">
        <v>421</v>
      </c>
      <c r="B635" s="394" t="s">
        <v>422</v>
      </c>
      <c r="C635" s="410" t="s">
        <v>31</v>
      </c>
      <c r="D635" s="411" t="s">
        <v>124</v>
      </c>
      <c r="E635" s="412" t="s">
        <v>752</v>
      </c>
      <c r="F635" s="412" t="s">
        <v>1179</v>
      </c>
      <c r="G635" s="399"/>
      <c r="H635" s="400"/>
      <c r="I635" s="408" t="s">
        <v>1180</v>
      </c>
      <c r="J635" s="409">
        <v>800</v>
      </c>
      <c r="K635" s="426">
        <v>4</v>
      </c>
      <c r="L635" s="404" t="s">
        <v>294</v>
      </c>
      <c r="M635" s="405">
        <v>1</v>
      </c>
      <c r="N635" s="404" t="s">
        <v>102</v>
      </c>
      <c r="O635" s="406">
        <f t="shared" si="16"/>
        <v>3200</v>
      </c>
      <c r="P635" s="400" t="s">
        <v>196</v>
      </c>
      <c r="Q635" s="400" t="s">
        <v>197</v>
      </c>
      <c r="R635" s="397" t="s">
        <v>814</v>
      </c>
    </row>
    <row r="636" spans="1:18" s="199" customFormat="1" ht="17">
      <c r="A636" s="200" t="s">
        <v>421</v>
      </c>
      <c r="B636" s="200" t="s">
        <v>422</v>
      </c>
      <c r="C636" s="94" t="s">
        <v>31</v>
      </c>
      <c r="D636" s="95" t="s">
        <v>124</v>
      </c>
      <c r="E636" s="96" t="s">
        <v>124</v>
      </c>
      <c r="F636" s="96" t="s">
        <v>457</v>
      </c>
      <c r="G636" s="33"/>
      <c r="H636" s="22"/>
      <c r="I636" s="209" t="s">
        <v>1181</v>
      </c>
      <c r="J636" s="210">
        <v>200</v>
      </c>
      <c r="K636" s="239">
        <v>36</v>
      </c>
      <c r="L636" s="206" t="s">
        <v>294</v>
      </c>
      <c r="M636" s="207">
        <v>1</v>
      </c>
      <c r="N636" s="206" t="s">
        <v>102</v>
      </c>
      <c r="O636" s="112">
        <f t="shared" si="16"/>
        <v>7200</v>
      </c>
      <c r="P636" s="22" t="s">
        <v>196</v>
      </c>
      <c r="Q636" s="22" t="s">
        <v>197</v>
      </c>
      <c r="R636" s="203"/>
    </row>
    <row r="637" spans="1:18" s="199" customFormat="1" ht="17">
      <c r="A637" s="225" t="s">
        <v>421</v>
      </c>
      <c r="B637" s="225" t="s">
        <v>422</v>
      </c>
      <c r="C637" s="226" t="s">
        <v>31</v>
      </c>
      <c r="D637" s="227" t="s">
        <v>124</v>
      </c>
      <c r="E637" s="228" t="s">
        <v>124</v>
      </c>
      <c r="F637" s="228" t="s">
        <v>1182</v>
      </c>
      <c r="G637" s="229"/>
      <c r="H637" s="230"/>
      <c r="I637" s="240" t="s">
        <v>1183</v>
      </c>
      <c r="J637" s="241">
        <v>400</v>
      </c>
      <c r="K637" s="242">
        <v>10</v>
      </c>
      <c r="L637" s="243" t="s">
        <v>294</v>
      </c>
      <c r="M637" s="244">
        <v>1</v>
      </c>
      <c r="N637" s="243" t="s">
        <v>102</v>
      </c>
      <c r="O637" s="112">
        <f t="shared" si="16"/>
        <v>4000</v>
      </c>
      <c r="P637" s="230" t="s">
        <v>196</v>
      </c>
      <c r="Q637" s="230" t="s">
        <v>197</v>
      </c>
      <c r="R637" s="251"/>
    </row>
    <row r="638" spans="1:18" s="3" customFormat="1" hidden="1">
      <c r="A638" s="231"/>
      <c r="B638" s="231"/>
      <c r="C638" s="232"/>
      <c r="D638" s="233"/>
      <c r="E638" s="233"/>
      <c r="F638" s="232"/>
      <c r="G638" s="234"/>
      <c r="H638" s="234"/>
      <c r="I638" s="234"/>
      <c r="J638" s="245"/>
      <c r="K638" s="246"/>
      <c r="L638" s="231"/>
      <c r="M638" s="247"/>
      <c r="N638" s="231"/>
      <c r="O638" s="248"/>
      <c r="P638" s="234"/>
      <c r="Q638" s="234"/>
      <c r="R638" s="234"/>
    </row>
    <row r="639" spans="1:18" s="3" customFormat="1" hidden="1">
      <c r="A639" s="97"/>
      <c r="B639" s="97"/>
      <c r="C639" s="100"/>
      <c r="D639" s="99"/>
      <c r="E639" s="99"/>
      <c r="F639" s="100"/>
      <c r="J639" s="249"/>
      <c r="K639" s="250"/>
      <c r="L639" s="97"/>
      <c r="M639" s="116"/>
      <c r="N639" s="97"/>
      <c r="O639" s="119"/>
    </row>
    <row r="640" spans="1:18" s="3" customFormat="1" hidden="1">
      <c r="A640" s="97"/>
      <c r="B640" s="97"/>
      <c r="C640" s="100"/>
      <c r="D640" s="99"/>
      <c r="E640" s="99"/>
      <c r="F640" s="100"/>
      <c r="J640" s="249"/>
      <c r="K640" s="250"/>
      <c r="L640" s="97"/>
      <c r="M640" s="116"/>
      <c r="N640" s="97"/>
      <c r="O640" s="119"/>
    </row>
    <row r="641" spans="15:15" hidden="1">
      <c r="O641" s="127"/>
    </row>
    <row r="642" spans="15:15" hidden="1">
      <c r="O642" s="127"/>
    </row>
    <row r="643" spans="15:15" hidden="1">
      <c r="O643" s="127"/>
    </row>
    <row r="644" spans="15:15" hidden="1">
      <c r="O644" s="127"/>
    </row>
    <row r="645" spans="15:15" hidden="1">
      <c r="O645" s="127"/>
    </row>
    <row r="646" spans="15:15" hidden="1">
      <c r="O646" s="127"/>
    </row>
    <row r="647" spans="15:15" hidden="1">
      <c r="O647" s="127"/>
    </row>
    <row r="648" spans="15:15" hidden="1">
      <c r="O648" s="127"/>
    </row>
    <row r="649" spans="15:15" hidden="1">
      <c r="O649" s="127"/>
    </row>
    <row r="650" spans="15:15" hidden="1">
      <c r="O650" s="127"/>
    </row>
    <row r="651" spans="15:15" hidden="1">
      <c r="O651" s="127"/>
    </row>
    <row r="652" spans="15:15" hidden="1">
      <c r="O652" s="127"/>
    </row>
    <row r="653" spans="15:15" hidden="1">
      <c r="O653" s="127"/>
    </row>
    <row r="654" spans="15:15" hidden="1">
      <c r="O654" s="127"/>
    </row>
    <row r="655" spans="15:15" hidden="1">
      <c r="O655" s="127"/>
    </row>
  </sheetData>
  <sheetProtection algorithmName="SHA-512" hashValue="8dx/8j/DThbiVn+2PGAqGPp6AeW4pj0b7vjru3fqi8OxXNFFJTo4XToJ0wF/QXQAWTls3mlJRTI6anlx+dre+g==" saltValue="Kv8e9agi8ZmX23qV27oObA==" spinCount="100000" sheet="1" formatCells="0" formatColumns="0" formatRows="0" insertRows="0" deleteRows="0" sort="0" autoFilter="0" pivotTables="0"/>
  <autoFilter ref="A3:R655" xr:uid="{00000000-0009-0000-0000-000003000000}">
    <filterColumn colId="14">
      <filters>
        <filter val="1,100.000"/>
        <filter val="1,200.000"/>
        <filter val="1,520.000"/>
        <filter val="1,800.000"/>
        <filter val="10,000.000"/>
        <filter val="10,560.000"/>
        <filter val="11,400.000"/>
        <filter val="2,250.000"/>
        <filter val="2,400.000"/>
        <filter val="200.000"/>
        <filter val="240.000"/>
        <filter val="280.000"/>
        <filter val="3,000.000"/>
        <filter val="3,200.000"/>
        <filter val="3,600.000"/>
        <filter val="300.000"/>
        <filter val="4,000.000"/>
        <filter val="4,200.000"/>
        <filter val="400.000"/>
        <filter val="48,000.000"/>
        <filter val="49,500.000"/>
        <filter val="5,000.000"/>
        <filter val="5,500.000"/>
        <filter val="6,000.000"/>
        <filter val="6,400.000"/>
        <filter val="600.000"/>
        <filter val="7,200.000"/>
        <filter val="800.000"/>
        <filter val="9,600.000"/>
      </filters>
    </filterColumn>
  </autoFilter>
  <mergeCells count="2">
    <mergeCell ref="A2:N2"/>
    <mergeCell ref="P2:Q2"/>
  </mergeCells>
  <phoneticPr fontId="27" type="noConversion"/>
  <dataValidations count="2">
    <dataValidation type="list" allowBlank="1" showInputMessage="1" showErrorMessage="1" sqref="H4:H655" xr:uid="{00000000-0002-0000-0300-000000000000}">
      <formula1>"购买,租赁"</formula1>
    </dataValidation>
    <dataValidation type="list" allowBlank="1" showInputMessage="1" showErrorMessage="1" sqref="P4:Q655" xr:uid="{00000000-0002-0000-0300-000001000000}">
      <formula1>"是,否"</formula1>
    </dataValidation>
  </dataValidations>
  <pageMargins left="0.7" right="0.7" top="0.75" bottom="0.75" header="0.3" footer="0.3"/>
  <pageSetup paperSize="9" scale="47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/>
  <dimension ref="A1:R254"/>
  <sheetViews>
    <sheetView showGridLines="0" zoomScale="80" zoomScaleNormal="80" workbookViewId="0">
      <pane ySplit="3" topLeftCell="A12" activePane="bottomLeft" state="frozen"/>
      <selection pane="bottomLeft" activeCell="E240" sqref="E240"/>
    </sheetView>
  </sheetViews>
  <sheetFormatPr baseColWidth="10" defaultColWidth="8.6640625" defaultRowHeight="16"/>
  <cols>
    <col min="1" max="1" width="12" style="162" customWidth="1"/>
    <col min="2" max="2" width="13.6640625" style="162" customWidth="1"/>
    <col min="3" max="3" width="17" style="163" customWidth="1"/>
    <col min="4" max="4" width="17" style="164" customWidth="1"/>
    <col min="5" max="5" width="34.33203125" style="164" customWidth="1"/>
    <col min="6" max="6" width="34.1640625" style="163" customWidth="1"/>
    <col min="7" max="7" width="36.1640625" style="61" customWidth="1"/>
    <col min="8" max="8" width="19.5" style="61" customWidth="1"/>
    <col min="9" max="9" width="43.33203125" style="61" customWidth="1"/>
    <col min="10" max="10" width="12.33203125" style="165" customWidth="1"/>
    <col min="11" max="11" width="13.1640625" style="166" customWidth="1"/>
    <col min="12" max="12" width="13.1640625" style="61" customWidth="1"/>
    <col min="13" max="13" width="13.1640625" style="167" customWidth="1"/>
    <col min="14" max="14" width="13.1640625" style="61" customWidth="1"/>
    <col min="15" max="15" width="12.33203125" style="168" customWidth="1"/>
    <col min="16" max="17" width="26.6640625" style="61" customWidth="1"/>
    <col min="18" max="18" width="23.6640625" style="61" customWidth="1"/>
    <col min="19" max="16384" width="8.6640625" style="61"/>
  </cols>
  <sheetData>
    <row r="1" spans="1:18" s="1" customFormat="1">
      <c r="A1" s="392" t="s">
        <v>66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2"/>
      <c r="P1" s="392"/>
      <c r="Q1" s="392"/>
      <c r="R1" s="392"/>
    </row>
    <row r="2" spans="1:18" s="1" customFormat="1" ht="63" customHeight="1">
      <c r="A2" s="389" t="s">
        <v>1184</v>
      </c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389"/>
      <c r="O2" s="389"/>
      <c r="P2" s="389"/>
      <c r="Q2" s="389"/>
      <c r="R2" s="389"/>
    </row>
    <row r="3" spans="1:18" s="2" customFormat="1" ht="34">
      <c r="A3" s="65" t="s">
        <v>69</v>
      </c>
      <c r="B3" s="65" t="s">
        <v>70</v>
      </c>
      <c r="C3" s="65" t="s">
        <v>24</v>
      </c>
      <c r="D3" s="65" t="s">
        <v>71</v>
      </c>
      <c r="E3" s="65" t="s">
        <v>72</v>
      </c>
      <c r="F3" s="65" t="s">
        <v>73</v>
      </c>
      <c r="G3" s="16" t="s">
        <v>74</v>
      </c>
      <c r="H3" s="16" t="s">
        <v>75</v>
      </c>
      <c r="I3" s="16" t="s">
        <v>76</v>
      </c>
      <c r="J3" s="174" t="s">
        <v>77</v>
      </c>
      <c r="K3" s="70" t="s">
        <v>78</v>
      </c>
      <c r="L3" s="71" t="s">
        <v>79</v>
      </c>
      <c r="M3" s="70" t="s">
        <v>80</v>
      </c>
      <c r="N3" s="71" t="s">
        <v>81</v>
      </c>
      <c r="O3" s="131" t="s">
        <v>82</v>
      </c>
      <c r="P3" s="16" t="s">
        <v>83</v>
      </c>
      <c r="Q3" s="16" t="s">
        <v>84</v>
      </c>
      <c r="R3" s="65" t="s">
        <v>26</v>
      </c>
    </row>
    <row r="4" spans="1:18" s="62" customFormat="1" ht="17" hidden="1">
      <c r="A4" s="93"/>
      <c r="B4" s="93"/>
      <c r="C4" s="94" t="s">
        <v>32</v>
      </c>
      <c r="D4" s="96" t="s">
        <v>505</v>
      </c>
      <c r="E4" s="169" t="s">
        <v>1185</v>
      </c>
      <c r="F4" s="170" t="s">
        <v>1186</v>
      </c>
      <c r="G4" s="170"/>
      <c r="H4" s="93"/>
      <c r="I4" s="93"/>
      <c r="J4" s="175"/>
      <c r="K4" s="176"/>
      <c r="L4" s="177" t="s">
        <v>319</v>
      </c>
      <c r="M4" s="178"/>
      <c r="N4" s="177" t="s">
        <v>102</v>
      </c>
      <c r="O4" s="112">
        <f>IF(M4=0,K4*J4,M4*K4*J4)</f>
        <v>0</v>
      </c>
      <c r="P4" s="96"/>
      <c r="Q4" s="96"/>
      <c r="R4" s="96"/>
    </row>
    <row r="5" spans="1:18" s="62" customFormat="1" ht="17" hidden="1">
      <c r="A5" s="93"/>
      <c r="B5" s="93"/>
      <c r="C5" s="94" t="s">
        <v>32</v>
      </c>
      <c r="D5" s="96" t="s">
        <v>505</v>
      </c>
      <c r="E5" s="169" t="s">
        <v>1185</v>
      </c>
      <c r="F5" s="170" t="s">
        <v>1187</v>
      </c>
      <c r="G5" s="170"/>
      <c r="H5" s="93"/>
      <c r="I5" s="93"/>
      <c r="J5" s="175"/>
      <c r="K5" s="179"/>
      <c r="L5" s="110" t="s">
        <v>319</v>
      </c>
      <c r="M5" s="109"/>
      <c r="N5" s="110" t="s">
        <v>102</v>
      </c>
      <c r="O5" s="112">
        <f t="shared" ref="O5:O57" si="0">IF(M5=0,K5*J5,M5*K5*J5)</f>
        <v>0</v>
      </c>
      <c r="P5" s="96"/>
      <c r="Q5" s="96"/>
      <c r="R5" s="96"/>
    </row>
    <row r="6" spans="1:18" s="62" customFormat="1" ht="17" hidden="1">
      <c r="A6" s="93"/>
      <c r="B6" s="93"/>
      <c r="C6" s="94" t="s">
        <v>32</v>
      </c>
      <c r="D6" s="96" t="s">
        <v>505</v>
      </c>
      <c r="E6" s="169" t="s">
        <v>1185</v>
      </c>
      <c r="F6" s="170" t="s">
        <v>1188</v>
      </c>
      <c r="G6" s="170"/>
      <c r="H6" s="93"/>
      <c r="I6" s="93"/>
      <c r="J6" s="175"/>
      <c r="K6" s="179"/>
      <c r="L6" s="110" t="s">
        <v>319</v>
      </c>
      <c r="M6" s="109"/>
      <c r="N6" s="110" t="s">
        <v>102</v>
      </c>
      <c r="O6" s="112">
        <f t="shared" si="0"/>
        <v>0</v>
      </c>
      <c r="P6" s="96"/>
      <c r="Q6" s="96"/>
      <c r="R6" s="96"/>
    </row>
    <row r="7" spans="1:18" s="62" customFormat="1" ht="17" hidden="1">
      <c r="A7" s="93"/>
      <c r="B7" s="93"/>
      <c r="C7" s="94" t="s">
        <v>32</v>
      </c>
      <c r="D7" s="96" t="s">
        <v>505</v>
      </c>
      <c r="E7" s="169" t="s">
        <v>1185</v>
      </c>
      <c r="F7" s="170" t="s">
        <v>1189</v>
      </c>
      <c r="G7" s="170"/>
      <c r="H7" s="93"/>
      <c r="I7" s="93"/>
      <c r="J7" s="175"/>
      <c r="K7" s="179"/>
      <c r="L7" s="110" t="s">
        <v>319</v>
      </c>
      <c r="M7" s="109"/>
      <c r="N7" s="110" t="s">
        <v>102</v>
      </c>
      <c r="O7" s="112">
        <f t="shared" si="0"/>
        <v>0</v>
      </c>
      <c r="P7" s="96"/>
      <c r="Q7" s="96"/>
      <c r="R7" s="96"/>
    </row>
    <row r="8" spans="1:18" s="62" customFormat="1" ht="17" hidden="1">
      <c r="A8" s="93"/>
      <c r="B8" s="93"/>
      <c r="C8" s="94" t="s">
        <v>32</v>
      </c>
      <c r="D8" s="96" t="s">
        <v>505</v>
      </c>
      <c r="E8" s="169" t="s">
        <v>1185</v>
      </c>
      <c r="F8" s="170" t="s">
        <v>1190</v>
      </c>
      <c r="G8" s="170"/>
      <c r="H8" s="93"/>
      <c r="I8" s="93"/>
      <c r="J8" s="175"/>
      <c r="K8" s="179"/>
      <c r="L8" s="110" t="s">
        <v>319</v>
      </c>
      <c r="M8" s="109"/>
      <c r="N8" s="110" t="s">
        <v>102</v>
      </c>
      <c r="O8" s="112">
        <f t="shared" si="0"/>
        <v>0</v>
      </c>
      <c r="P8" s="96"/>
      <c r="Q8" s="96"/>
      <c r="R8" s="96"/>
    </row>
    <row r="9" spans="1:18" s="62" customFormat="1" ht="17" hidden="1">
      <c r="A9" s="93"/>
      <c r="B9" s="93"/>
      <c r="C9" s="94" t="s">
        <v>32</v>
      </c>
      <c r="D9" s="96" t="s">
        <v>505</v>
      </c>
      <c r="E9" s="169" t="s">
        <v>1185</v>
      </c>
      <c r="F9" s="170" t="s">
        <v>1191</v>
      </c>
      <c r="G9" s="170"/>
      <c r="H9" s="93"/>
      <c r="I9" s="93"/>
      <c r="J9" s="175"/>
      <c r="K9" s="179"/>
      <c r="L9" s="110" t="s">
        <v>319</v>
      </c>
      <c r="M9" s="109"/>
      <c r="N9" s="110" t="s">
        <v>102</v>
      </c>
      <c r="O9" s="112">
        <f t="shared" si="0"/>
        <v>0</v>
      </c>
      <c r="P9" s="96"/>
      <c r="Q9" s="96"/>
      <c r="R9" s="96"/>
    </row>
    <row r="10" spans="1:18" s="62" customFormat="1" ht="17" hidden="1">
      <c r="A10" s="93"/>
      <c r="B10" s="93"/>
      <c r="C10" s="94" t="s">
        <v>32</v>
      </c>
      <c r="D10" s="96" t="s">
        <v>505</v>
      </c>
      <c r="E10" s="169" t="s">
        <v>1185</v>
      </c>
      <c r="F10" s="170" t="s">
        <v>1192</v>
      </c>
      <c r="G10" s="170"/>
      <c r="H10" s="93"/>
      <c r="I10" s="93"/>
      <c r="J10" s="175"/>
      <c r="K10" s="179"/>
      <c r="L10" s="110" t="s">
        <v>319</v>
      </c>
      <c r="M10" s="109"/>
      <c r="N10" s="110" t="s">
        <v>102</v>
      </c>
      <c r="O10" s="112">
        <f t="shared" si="0"/>
        <v>0</v>
      </c>
      <c r="P10" s="96"/>
      <c r="Q10" s="96"/>
      <c r="R10" s="96"/>
    </row>
    <row r="11" spans="1:18" s="62" customFormat="1" ht="17" hidden="1">
      <c r="A11" s="93"/>
      <c r="B11" s="93"/>
      <c r="C11" s="94" t="s">
        <v>32</v>
      </c>
      <c r="D11" s="96" t="s">
        <v>505</v>
      </c>
      <c r="E11" s="169" t="s">
        <v>1185</v>
      </c>
      <c r="F11" s="170" t="s">
        <v>1193</v>
      </c>
      <c r="G11" s="170"/>
      <c r="H11" s="93"/>
      <c r="I11" s="93"/>
      <c r="J11" s="175"/>
      <c r="K11" s="179"/>
      <c r="L11" s="110" t="s">
        <v>319</v>
      </c>
      <c r="M11" s="109"/>
      <c r="N11" s="110" t="s">
        <v>102</v>
      </c>
      <c r="O11" s="112">
        <f t="shared" si="0"/>
        <v>0</v>
      </c>
      <c r="P11" s="96"/>
      <c r="Q11" s="96"/>
      <c r="R11" s="96"/>
    </row>
    <row r="12" spans="1:18" s="415" customFormat="1" ht="17">
      <c r="A12" s="428" t="s">
        <v>421</v>
      </c>
      <c r="B12" s="428" t="s">
        <v>422</v>
      </c>
      <c r="C12" s="410" t="s">
        <v>32</v>
      </c>
      <c r="D12" s="412" t="s">
        <v>505</v>
      </c>
      <c r="E12" s="429" t="s">
        <v>1185</v>
      </c>
      <c r="F12" s="430" t="s">
        <v>1194</v>
      </c>
      <c r="G12" s="430"/>
      <c r="H12" s="428"/>
      <c r="I12" s="428" t="s">
        <v>1195</v>
      </c>
      <c r="J12" s="431">
        <v>3000</v>
      </c>
      <c r="K12" s="432">
        <v>1</v>
      </c>
      <c r="L12" s="433" t="s">
        <v>319</v>
      </c>
      <c r="M12" s="432">
        <v>2</v>
      </c>
      <c r="N12" s="433" t="s">
        <v>102</v>
      </c>
      <c r="O12" s="406">
        <f t="shared" si="0"/>
        <v>6000</v>
      </c>
      <c r="P12" s="412" t="s">
        <v>196</v>
      </c>
      <c r="Q12" s="412" t="s">
        <v>197</v>
      </c>
      <c r="R12" s="412"/>
    </row>
    <row r="13" spans="1:18" s="62" customFormat="1" ht="34" hidden="1">
      <c r="A13" s="93"/>
      <c r="B13" s="93"/>
      <c r="C13" s="94" t="s">
        <v>32</v>
      </c>
      <c r="D13" s="96" t="s">
        <v>505</v>
      </c>
      <c r="E13" s="171" t="s">
        <v>1196</v>
      </c>
      <c r="F13" s="170" t="s">
        <v>1197</v>
      </c>
      <c r="G13" s="170"/>
      <c r="H13" s="93"/>
      <c r="I13" s="93"/>
      <c r="J13" s="175"/>
      <c r="K13" s="179"/>
      <c r="L13" s="110" t="s">
        <v>662</v>
      </c>
      <c r="M13" s="109"/>
      <c r="N13" s="110" t="s">
        <v>102</v>
      </c>
      <c r="O13" s="112">
        <f t="shared" si="0"/>
        <v>0</v>
      </c>
      <c r="P13" s="96"/>
      <c r="Q13" s="96"/>
      <c r="R13" s="96"/>
    </row>
    <row r="14" spans="1:18" s="62" customFormat="1" ht="34" hidden="1">
      <c r="A14" s="93"/>
      <c r="B14" s="93"/>
      <c r="C14" s="94" t="s">
        <v>32</v>
      </c>
      <c r="D14" s="96" t="s">
        <v>505</v>
      </c>
      <c r="E14" s="171" t="s">
        <v>1196</v>
      </c>
      <c r="F14" s="170" t="s">
        <v>1198</v>
      </c>
      <c r="G14" s="170"/>
      <c r="H14" s="93"/>
      <c r="I14" s="93"/>
      <c r="J14" s="175"/>
      <c r="K14" s="179"/>
      <c r="L14" s="110" t="s">
        <v>662</v>
      </c>
      <c r="M14" s="109"/>
      <c r="N14" s="110" t="s">
        <v>102</v>
      </c>
      <c r="O14" s="112">
        <f t="shared" si="0"/>
        <v>0</v>
      </c>
      <c r="P14" s="96"/>
      <c r="Q14" s="96"/>
      <c r="R14" s="96"/>
    </row>
    <row r="15" spans="1:18" s="415" customFormat="1" ht="34">
      <c r="A15" s="428" t="s">
        <v>421</v>
      </c>
      <c r="B15" s="428" t="s">
        <v>422</v>
      </c>
      <c r="C15" s="410" t="s">
        <v>32</v>
      </c>
      <c r="D15" s="412" t="s">
        <v>505</v>
      </c>
      <c r="E15" s="429" t="s">
        <v>1196</v>
      </c>
      <c r="F15" s="430" t="s">
        <v>1199</v>
      </c>
      <c r="G15" s="430"/>
      <c r="H15" s="428"/>
      <c r="I15" s="428"/>
      <c r="J15" s="431">
        <v>6500</v>
      </c>
      <c r="K15" s="432">
        <v>1</v>
      </c>
      <c r="L15" s="433" t="s">
        <v>662</v>
      </c>
      <c r="M15" s="432">
        <v>2</v>
      </c>
      <c r="N15" s="433" t="s">
        <v>102</v>
      </c>
      <c r="O15" s="406">
        <f t="shared" si="0"/>
        <v>13000</v>
      </c>
      <c r="P15" s="412" t="s">
        <v>196</v>
      </c>
      <c r="Q15" s="412" t="s">
        <v>197</v>
      </c>
      <c r="R15" s="412" t="s">
        <v>1200</v>
      </c>
    </row>
    <row r="16" spans="1:18" s="62" customFormat="1" ht="17" hidden="1">
      <c r="A16" s="93"/>
      <c r="B16" s="93"/>
      <c r="C16" s="94" t="s">
        <v>32</v>
      </c>
      <c r="D16" s="96" t="s">
        <v>505</v>
      </c>
      <c r="E16" s="171" t="s">
        <v>1196</v>
      </c>
      <c r="F16" s="170" t="s">
        <v>1201</v>
      </c>
      <c r="G16" s="170"/>
      <c r="H16" s="93"/>
      <c r="I16" s="93"/>
      <c r="J16" s="175"/>
      <c r="K16" s="179"/>
      <c r="L16" s="110" t="s">
        <v>662</v>
      </c>
      <c r="M16" s="109"/>
      <c r="N16" s="110" t="s">
        <v>102</v>
      </c>
      <c r="O16" s="112">
        <f t="shared" si="0"/>
        <v>0</v>
      </c>
      <c r="P16" s="96"/>
      <c r="Q16" s="96"/>
      <c r="R16" s="96"/>
    </row>
    <row r="17" spans="1:18" s="62" customFormat="1" ht="17" hidden="1">
      <c r="A17" s="93"/>
      <c r="B17" s="93"/>
      <c r="C17" s="94" t="s">
        <v>32</v>
      </c>
      <c r="D17" s="96" t="s">
        <v>505</v>
      </c>
      <c r="E17" s="171" t="s">
        <v>1202</v>
      </c>
      <c r="F17" s="170" t="s">
        <v>1203</v>
      </c>
      <c r="G17" s="96"/>
      <c r="H17" s="93"/>
      <c r="I17" s="93"/>
      <c r="J17" s="175"/>
      <c r="K17" s="179"/>
      <c r="L17" s="110" t="s">
        <v>319</v>
      </c>
      <c r="M17" s="109"/>
      <c r="N17" s="110" t="s">
        <v>102</v>
      </c>
      <c r="O17" s="112">
        <f t="shared" si="0"/>
        <v>0</v>
      </c>
      <c r="P17" s="96"/>
      <c r="Q17" s="96"/>
      <c r="R17" s="96"/>
    </row>
    <row r="18" spans="1:18" s="62" customFormat="1" ht="17" hidden="1">
      <c r="A18" s="93"/>
      <c r="B18" s="93"/>
      <c r="C18" s="94" t="s">
        <v>32</v>
      </c>
      <c r="D18" s="96" t="s">
        <v>505</v>
      </c>
      <c r="E18" s="171" t="s">
        <v>1202</v>
      </c>
      <c r="F18" s="170" t="s">
        <v>1204</v>
      </c>
      <c r="G18" s="96"/>
      <c r="H18" s="93"/>
      <c r="I18" s="93"/>
      <c r="J18" s="175"/>
      <c r="K18" s="179"/>
      <c r="L18" s="110" t="s">
        <v>319</v>
      </c>
      <c r="M18" s="109"/>
      <c r="N18" s="110" t="s">
        <v>102</v>
      </c>
      <c r="O18" s="112">
        <f t="shared" si="0"/>
        <v>0</v>
      </c>
      <c r="P18" s="96"/>
      <c r="Q18" s="96"/>
      <c r="R18" s="96"/>
    </row>
    <row r="19" spans="1:18" s="62" customFormat="1" ht="17" hidden="1">
      <c r="A19" s="93"/>
      <c r="B19" s="93"/>
      <c r="C19" s="94" t="s">
        <v>32</v>
      </c>
      <c r="D19" s="96" t="s">
        <v>505</v>
      </c>
      <c r="E19" s="171" t="s">
        <v>1202</v>
      </c>
      <c r="F19" s="170" t="s">
        <v>1205</v>
      </c>
      <c r="G19" s="96"/>
      <c r="H19" s="93"/>
      <c r="I19" s="93"/>
      <c r="J19" s="175"/>
      <c r="K19" s="179"/>
      <c r="L19" s="110" t="s">
        <v>319</v>
      </c>
      <c r="M19" s="109"/>
      <c r="N19" s="110" t="s">
        <v>102</v>
      </c>
      <c r="O19" s="112">
        <f t="shared" si="0"/>
        <v>0</v>
      </c>
      <c r="P19" s="96"/>
      <c r="Q19" s="96"/>
      <c r="R19" s="96"/>
    </row>
    <row r="20" spans="1:18" s="62" customFormat="1" ht="17" hidden="1">
      <c r="A20" s="93"/>
      <c r="B20" s="93"/>
      <c r="C20" s="94" t="s">
        <v>32</v>
      </c>
      <c r="D20" s="96" t="s">
        <v>505</v>
      </c>
      <c r="E20" s="171" t="s">
        <v>1202</v>
      </c>
      <c r="F20" s="170" t="s">
        <v>1206</v>
      </c>
      <c r="G20" s="96"/>
      <c r="H20" s="93"/>
      <c r="I20" s="93"/>
      <c r="J20" s="175"/>
      <c r="K20" s="179"/>
      <c r="L20" s="110" t="s">
        <v>319</v>
      </c>
      <c r="M20" s="109"/>
      <c r="N20" s="110" t="s">
        <v>102</v>
      </c>
      <c r="O20" s="112">
        <f t="shared" si="0"/>
        <v>0</v>
      </c>
      <c r="P20" s="96"/>
      <c r="Q20" s="96"/>
      <c r="R20" s="96"/>
    </row>
    <row r="21" spans="1:18" s="62" customFormat="1" ht="17" hidden="1">
      <c r="A21" s="93"/>
      <c r="B21" s="93"/>
      <c r="C21" s="94" t="s">
        <v>32</v>
      </c>
      <c r="D21" s="96" t="s">
        <v>505</v>
      </c>
      <c r="E21" s="171" t="s">
        <v>1202</v>
      </c>
      <c r="F21" s="170" t="s">
        <v>1207</v>
      </c>
      <c r="G21" s="96"/>
      <c r="H21" s="93"/>
      <c r="I21" s="93"/>
      <c r="J21" s="175"/>
      <c r="K21" s="179"/>
      <c r="L21" s="110" t="s">
        <v>319</v>
      </c>
      <c r="M21" s="109"/>
      <c r="N21" s="110" t="s">
        <v>102</v>
      </c>
      <c r="O21" s="112">
        <f t="shared" si="0"/>
        <v>0</v>
      </c>
      <c r="P21" s="96"/>
      <c r="Q21" s="96"/>
      <c r="R21" s="96"/>
    </row>
    <row r="22" spans="1:18" s="62" customFormat="1" ht="17" hidden="1">
      <c r="A22" s="93"/>
      <c r="B22" s="93"/>
      <c r="C22" s="94" t="s">
        <v>32</v>
      </c>
      <c r="D22" s="96" t="s">
        <v>505</v>
      </c>
      <c r="E22" s="171" t="s">
        <v>1208</v>
      </c>
      <c r="F22" s="170" t="s">
        <v>1209</v>
      </c>
      <c r="G22" s="170"/>
      <c r="H22" s="93"/>
      <c r="I22" s="93"/>
      <c r="J22" s="175"/>
      <c r="K22" s="179"/>
      <c r="L22" s="110" t="s">
        <v>319</v>
      </c>
      <c r="M22" s="109"/>
      <c r="N22" s="110" t="s">
        <v>102</v>
      </c>
      <c r="O22" s="112">
        <f t="shared" si="0"/>
        <v>0</v>
      </c>
      <c r="P22" s="96"/>
      <c r="Q22" s="96"/>
      <c r="R22" s="96"/>
    </row>
    <row r="23" spans="1:18" s="62" customFormat="1" ht="17" hidden="1">
      <c r="A23" s="93"/>
      <c r="B23" s="93"/>
      <c r="C23" s="94" t="s">
        <v>32</v>
      </c>
      <c r="D23" s="96" t="s">
        <v>505</v>
      </c>
      <c r="E23" s="171" t="s">
        <v>1208</v>
      </c>
      <c r="F23" s="170" t="s">
        <v>1210</v>
      </c>
      <c r="G23" s="170"/>
      <c r="H23" s="93"/>
      <c r="I23" s="93"/>
      <c r="J23" s="175"/>
      <c r="K23" s="179"/>
      <c r="L23" s="110" t="s">
        <v>319</v>
      </c>
      <c r="M23" s="109"/>
      <c r="N23" s="110" t="s">
        <v>102</v>
      </c>
      <c r="O23" s="112">
        <f t="shared" si="0"/>
        <v>0</v>
      </c>
      <c r="P23" s="96"/>
      <c r="Q23" s="96"/>
      <c r="R23" s="96"/>
    </row>
    <row r="24" spans="1:18" s="62" customFormat="1" ht="17" hidden="1">
      <c r="A24" s="93"/>
      <c r="B24" s="93"/>
      <c r="C24" s="94" t="s">
        <v>32</v>
      </c>
      <c r="D24" s="96" t="s">
        <v>505</v>
      </c>
      <c r="E24" s="171" t="s">
        <v>1208</v>
      </c>
      <c r="F24" s="170" t="s">
        <v>1211</v>
      </c>
      <c r="G24" s="170"/>
      <c r="H24" s="93"/>
      <c r="I24" s="93"/>
      <c r="J24" s="175"/>
      <c r="K24" s="179"/>
      <c r="L24" s="110" t="s">
        <v>319</v>
      </c>
      <c r="M24" s="109"/>
      <c r="N24" s="110" t="s">
        <v>102</v>
      </c>
      <c r="O24" s="112">
        <f t="shared" si="0"/>
        <v>0</v>
      </c>
      <c r="P24" s="96"/>
      <c r="Q24" s="96"/>
      <c r="R24" s="96"/>
    </row>
    <row r="25" spans="1:18" s="62" customFormat="1" ht="17" hidden="1">
      <c r="A25" s="93"/>
      <c r="B25" s="93"/>
      <c r="C25" s="94" t="s">
        <v>32</v>
      </c>
      <c r="D25" s="96" t="s">
        <v>505</v>
      </c>
      <c r="E25" s="171" t="s">
        <v>1208</v>
      </c>
      <c r="F25" s="170" t="s">
        <v>1212</v>
      </c>
      <c r="G25" s="170"/>
      <c r="H25" s="93"/>
      <c r="I25" s="93"/>
      <c r="J25" s="175"/>
      <c r="K25" s="179"/>
      <c r="L25" s="110" t="s">
        <v>319</v>
      </c>
      <c r="M25" s="109"/>
      <c r="N25" s="110" t="s">
        <v>102</v>
      </c>
      <c r="O25" s="112">
        <f t="shared" si="0"/>
        <v>0</v>
      </c>
      <c r="P25" s="96"/>
      <c r="Q25" s="96"/>
      <c r="R25" s="96"/>
    </row>
    <row r="26" spans="1:18" s="62" customFormat="1" ht="17" hidden="1">
      <c r="A26" s="93"/>
      <c r="B26" s="93"/>
      <c r="C26" s="94" t="s">
        <v>32</v>
      </c>
      <c r="D26" s="96" t="s">
        <v>505</v>
      </c>
      <c r="E26" s="171" t="s">
        <v>1208</v>
      </c>
      <c r="F26" s="170" t="s">
        <v>1213</v>
      </c>
      <c r="G26" s="170"/>
      <c r="H26" s="93"/>
      <c r="I26" s="93"/>
      <c r="J26" s="175"/>
      <c r="K26" s="179"/>
      <c r="L26" s="110" t="s">
        <v>319</v>
      </c>
      <c r="M26" s="109"/>
      <c r="N26" s="110" t="s">
        <v>102</v>
      </c>
      <c r="O26" s="112">
        <f t="shared" si="0"/>
        <v>0</v>
      </c>
      <c r="P26" s="96"/>
      <c r="Q26" s="96"/>
      <c r="R26" s="96"/>
    </row>
    <row r="27" spans="1:18" s="62" customFormat="1" ht="17" hidden="1">
      <c r="A27" s="93"/>
      <c r="B27" s="93"/>
      <c r="C27" s="94" t="s">
        <v>32</v>
      </c>
      <c r="D27" s="96" t="s">
        <v>505</v>
      </c>
      <c r="E27" s="171" t="s">
        <v>1214</v>
      </c>
      <c r="F27" s="133"/>
      <c r="G27" s="96"/>
      <c r="H27" s="93"/>
      <c r="I27" s="93"/>
      <c r="J27" s="175"/>
      <c r="K27" s="179"/>
      <c r="L27" s="110" t="s">
        <v>319</v>
      </c>
      <c r="M27" s="109"/>
      <c r="N27" s="110" t="s">
        <v>102</v>
      </c>
      <c r="O27" s="112">
        <f t="shared" si="0"/>
        <v>0</v>
      </c>
      <c r="P27" s="96"/>
      <c r="Q27" s="96"/>
      <c r="R27" s="96"/>
    </row>
    <row r="28" spans="1:18" s="62" customFormat="1" ht="17" hidden="1">
      <c r="A28" s="93"/>
      <c r="B28" s="93"/>
      <c r="C28" s="94" t="s">
        <v>32</v>
      </c>
      <c r="D28" s="96" t="s">
        <v>505</v>
      </c>
      <c r="E28" s="171" t="s">
        <v>1215</v>
      </c>
      <c r="F28" s="133" t="s">
        <v>1216</v>
      </c>
      <c r="G28" s="96"/>
      <c r="H28" s="93"/>
      <c r="I28" s="93"/>
      <c r="J28" s="175"/>
      <c r="K28" s="179"/>
      <c r="L28" s="110" t="s">
        <v>294</v>
      </c>
      <c r="M28" s="109"/>
      <c r="N28" s="110" t="s">
        <v>102</v>
      </c>
      <c r="O28" s="112">
        <f t="shared" si="0"/>
        <v>0</v>
      </c>
      <c r="P28" s="96"/>
      <c r="Q28" s="96"/>
      <c r="R28" s="96"/>
    </row>
    <row r="29" spans="1:18" s="62" customFormat="1" ht="17" hidden="1">
      <c r="A29" s="93"/>
      <c r="B29" s="93"/>
      <c r="C29" s="94" t="s">
        <v>32</v>
      </c>
      <c r="D29" s="96" t="s">
        <v>505</v>
      </c>
      <c r="E29" s="171" t="s">
        <v>1215</v>
      </c>
      <c r="F29" s="96" t="s">
        <v>1217</v>
      </c>
      <c r="G29" s="96"/>
      <c r="H29" s="93"/>
      <c r="I29" s="93"/>
      <c r="J29" s="175"/>
      <c r="K29" s="179"/>
      <c r="L29" s="110" t="s">
        <v>294</v>
      </c>
      <c r="M29" s="109"/>
      <c r="N29" s="110" t="s">
        <v>102</v>
      </c>
      <c r="O29" s="112">
        <f t="shared" si="0"/>
        <v>0</v>
      </c>
      <c r="P29" s="96"/>
      <c r="Q29" s="96"/>
      <c r="R29" s="96"/>
    </row>
    <row r="30" spans="1:18" s="62" customFormat="1" ht="17" hidden="1">
      <c r="A30" s="93"/>
      <c r="B30" s="93"/>
      <c r="C30" s="94" t="s">
        <v>32</v>
      </c>
      <c r="D30" s="96" t="s">
        <v>505</v>
      </c>
      <c r="E30" s="171" t="s">
        <v>1215</v>
      </c>
      <c r="F30" s="170" t="s">
        <v>1218</v>
      </c>
      <c r="G30" s="96"/>
      <c r="H30" s="93"/>
      <c r="I30" s="93"/>
      <c r="J30" s="175"/>
      <c r="K30" s="179"/>
      <c r="L30" s="110" t="s">
        <v>294</v>
      </c>
      <c r="M30" s="109"/>
      <c r="N30" s="110" t="s">
        <v>102</v>
      </c>
      <c r="O30" s="112">
        <f t="shared" si="0"/>
        <v>0</v>
      </c>
      <c r="P30" s="96"/>
      <c r="Q30" s="96"/>
      <c r="R30" s="96"/>
    </row>
    <row r="31" spans="1:18" s="62" customFormat="1" ht="17" hidden="1">
      <c r="A31" s="93"/>
      <c r="B31" s="93"/>
      <c r="C31" s="94" t="s">
        <v>32</v>
      </c>
      <c r="D31" s="96" t="s">
        <v>505</v>
      </c>
      <c r="E31" s="171" t="s">
        <v>1215</v>
      </c>
      <c r="F31" s="170" t="s">
        <v>1219</v>
      </c>
      <c r="G31" s="96"/>
      <c r="H31" s="93"/>
      <c r="I31" s="93"/>
      <c r="J31" s="175"/>
      <c r="K31" s="179"/>
      <c r="L31" s="110" t="s">
        <v>294</v>
      </c>
      <c r="M31" s="109"/>
      <c r="N31" s="110" t="s">
        <v>102</v>
      </c>
      <c r="O31" s="112">
        <f t="shared" si="0"/>
        <v>0</v>
      </c>
      <c r="P31" s="96"/>
      <c r="Q31" s="96"/>
      <c r="R31" s="96"/>
    </row>
    <row r="32" spans="1:18" s="62" customFormat="1" ht="17" hidden="1">
      <c r="A32" s="93"/>
      <c r="B32" s="93"/>
      <c r="C32" s="94" t="s">
        <v>32</v>
      </c>
      <c r="D32" s="96" t="s">
        <v>505</v>
      </c>
      <c r="E32" s="171" t="s">
        <v>1215</v>
      </c>
      <c r="F32" s="170" t="s">
        <v>1220</v>
      </c>
      <c r="G32" s="96"/>
      <c r="H32" s="93"/>
      <c r="I32" s="93"/>
      <c r="J32" s="175"/>
      <c r="K32" s="179"/>
      <c r="L32" s="110" t="s">
        <v>294</v>
      </c>
      <c r="M32" s="109"/>
      <c r="N32" s="110" t="s">
        <v>102</v>
      </c>
      <c r="O32" s="112">
        <f t="shared" si="0"/>
        <v>0</v>
      </c>
      <c r="P32" s="96"/>
      <c r="Q32" s="96"/>
      <c r="R32" s="96"/>
    </row>
    <row r="33" spans="1:18" s="62" customFormat="1" ht="17" hidden="1">
      <c r="A33" s="93"/>
      <c r="B33" s="93"/>
      <c r="C33" s="94" t="s">
        <v>32</v>
      </c>
      <c r="D33" s="96" t="s">
        <v>505</v>
      </c>
      <c r="E33" s="171" t="s">
        <v>1221</v>
      </c>
      <c r="F33" s="170" t="s">
        <v>1222</v>
      </c>
      <c r="G33" s="170"/>
      <c r="H33" s="93"/>
      <c r="I33" s="93"/>
      <c r="J33" s="175"/>
      <c r="K33" s="179"/>
      <c r="L33" s="110" t="s">
        <v>319</v>
      </c>
      <c r="M33" s="109"/>
      <c r="N33" s="110" t="s">
        <v>102</v>
      </c>
      <c r="O33" s="112">
        <f t="shared" si="0"/>
        <v>0</v>
      </c>
      <c r="P33" s="96"/>
      <c r="Q33" s="96"/>
      <c r="R33" s="96"/>
    </row>
    <row r="34" spans="1:18" s="415" customFormat="1" ht="17">
      <c r="A34" s="428" t="s">
        <v>421</v>
      </c>
      <c r="B34" s="428" t="s">
        <v>422</v>
      </c>
      <c r="C34" s="410" t="s">
        <v>32</v>
      </c>
      <c r="D34" s="412" t="s">
        <v>505</v>
      </c>
      <c r="E34" s="429" t="s">
        <v>1221</v>
      </c>
      <c r="F34" s="430" t="s">
        <v>1223</v>
      </c>
      <c r="G34" s="430"/>
      <c r="H34" s="428"/>
      <c r="I34" s="428" t="s">
        <v>1224</v>
      </c>
      <c r="J34" s="431">
        <v>150</v>
      </c>
      <c r="K34" s="432">
        <v>1</v>
      </c>
      <c r="L34" s="433" t="s">
        <v>319</v>
      </c>
      <c r="M34" s="432">
        <v>2</v>
      </c>
      <c r="N34" s="433" t="s">
        <v>102</v>
      </c>
      <c r="O34" s="406">
        <f t="shared" si="0"/>
        <v>300</v>
      </c>
      <c r="P34" s="412" t="s">
        <v>196</v>
      </c>
      <c r="Q34" s="412" t="s">
        <v>197</v>
      </c>
      <c r="R34" s="412"/>
    </row>
    <row r="35" spans="1:18" s="415" customFormat="1" ht="17">
      <c r="A35" s="428" t="s">
        <v>421</v>
      </c>
      <c r="B35" s="428" t="s">
        <v>422</v>
      </c>
      <c r="C35" s="410" t="s">
        <v>32</v>
      </c>
      <c r="D35" s="412" t="s">
        <v>505</v>
      </c>
      <c r="E35" s="429" t="s">
        <v>1221</v>
      </c>
      <c r="F35" s="430" t="s">
        <v>1223</v>
      </c>
      <c r="G35" s="430"/>
      <c r="H35" s="428"/>
      <c r="I35" s="428" t="s">
        <v>1225</v>
      </c>
      <c r="J35" s="431">
        <v>1500</v>
      </c>
      <c r="K35" s="432">
        <v>1</v>
      </c>
      <c r="L35" s="433" t="s">
        <v>319</v>
      </c>
      <c r="M35" s="432">
        <v>2</v>
      </c>
      <c r="N35" s="433" t="s">
        <v>102</v>
      </c>
      <c r="O35" s="406">
        <f t="shared" si="0"/>
        <v>3000</v>
      </c>
      <c r="P35" s="412" t="s">
        <v>196</v>
      </c>
      <c r="Q35" s="412" t="s">
        <v>197</v>
      </c>
      <c r="R35" s="412"/>
    </row>
    <row r="36" spans="1:18" s="62" customFormat="1" ht="17" hidden="1">
      <c r="A36" s="93"/>
      <c r="B36" s="93"/>
      <c r="C36" s="94" t="s">
        <v>32</v>
      </c>
      <c r="D36" s="96" t="s">
        <v>505</v>
      </c>
      <c r="E36" s="171" t="s">
        <v>1221</v>
      </c>
      <c r="F36" s="170" t="s">
        <v>1226</v>
      </c>
      <c r="G36" s="170"/>
      <c r="H36" s="93"/>
      <c r="I36" s="93"/>
      <c r="J36" s="175"/>
      <c r="K36" s="179"/>
      <c r="L36" s="110" t="s">
        <v>319</v>
      </c>
      <c r="M36" s="109"/>
      <c r="N36" s="110" t="s">
        <v>102</v>
      </c>
      <c r="O36" s="112">
        <f t="shared" si="0"/>
        <v>0</v>
      </c>
      <c r="P36" s="96"/>
      <c r="Q36" s="96"/>
      <c r="R36" s="96"/>
    </row>
    <row r="37" spans="1:18" s="62" customFormat="1" ht="17" hidden="1">
      <c r="A37" s="93"/>
      <c r="B37" s="93"/>
      <c r="C37" s="94" t="s">
        <v>32</v>
      </c>
      <c r="D37" s="96" t="s">
        <v>505</v>
      </c>
      <c r="E37" s="171" t="s">
        <v>1221</v>
      </c>
      <c r="F37" s="170" t="s">
        <v>1227</v>
      </c>
      <c r="G37" s="170"/>
      <c r="H37" s="93"/>
      <c r="I37" s="93"/>
      <c r="J37" s="175"/>
      <c r="K37" s="179"/>
      <c r="L37" s="110" t="s">
        <v>319</v>
      </c>
      <c r="M37" s="109"/>
      <c r="N37" s="110" t="s">
        <v>102</v>
      </c>
      <c r="O37" s="112">
        <f t="shared" si="0"/>
        <v>0</v>
      </c>
      <c r="P37" s="96"/>
      <c r="Q37" s="96"/>
      <c r="R37" s="96"/>
    </row>
    <row r="38" spans="1:18" s="62" customFormat="1" ht="17" hidden="1">
      <c r="A38" s="93"/>
      <c r="B38" s="93"/>
      <c r="C38" s="94" t="s">
        <v>32</v>
      </c>
      <c r="D38" s="33" t="s">
        <v>505</v>
      </c>
      <c r="E38" s="171" t="s">
        <v>1228</v>
      </c>
      <c r="F38" s="96"/>
      <c r="G38" s="96"/>
      <c r="H38" s="93"/>
      <c r="I38" s="93"/>
      <c r="J38" s="175"/>
      <c r="K38" s="179"/>
      <c r="L38" s="110" t="s">
        <v>294</v>
      </c>
      <c r="M38" s="109"/>
      <c r="N38" s="110" t="s">
        <v>102</v>
      </c>
      <c r="O38" s="112">
        <f t="shared" si="0"/>
        <v>0</v>
      </c>
      <c r="P38" s="96"/>
      <c r="Q38" s="96"/>
      <c r="R38" s="96"/>
    </row>
    <row r="39" spans="1:18" s="62" customFormat="1" ht="17" hidden="1">
      <c r="A39" s="93"/>
      <c r="B39" s="93"/>
      <c r="C39" s="94" t="s">
        <v>32</v>
      </c>
      <c r="D39" s="33" t="s">
        <v>505</v>
      </c>
      <c r="E39" s="171" t="s">
        <v>1229</v>
      </c>
      <c r="F39" s="96"/>
      <c r="G39" s="96"/>
      <c r="H39" s="93"/>
      <c r="I39" s="93"/>
      <c r="J39" s="175"/>
      <c r="K39" s="179"/>
      <c r="L39" s="110" t="s">
        <v>294</v>
      </c>
      <c r="M39" s="109"/>
      <c r="N39" s="110" t="s">
        <v>102</v>
      </c>
      <c r="O39" s="112">
        <f t="shared" si="0"/>
        <v>0</v>
      </c>
      <c r="P39" s="96"/>
      <c r="Q39" s="96"/>
      <c r="R39" s="96"/>
    </row>
    <row r="40" spans="1:18" s="62" customFormat="1" ht="17" hidden="1">
      <c r="A40" s="93"/>
      <c r="B40" s="93"/>
      <c r="C40" s="94" t="s">
        <v>32</v>
      </c>
      <c r="D40" s="33" t="s">
        <v>505</v>
      </c>
      <c r="E40" s="171" t="s">
        <v>1230</v>
      </c>
      <c r="F40" s="96"/>
      <c r="G40" s="96"/>
      <c r="H40" s="93"/>
      <c r="I40" s="93"/>
      <c r="J40" s="175"/>
      <c r="K40" s="179"/>
      <c r="L40" s="110" t="s">
        <v>294</v>
      </c>
      <c r="M40" s="109"/>
      <c r="N40" s="110" t="s">
        <v>102</v>
      </c>
      <c r="O40" s="112">
        <f t="shared" si="0"/>
        <v>0</v>
      </c>
      <c r="P40" s="96"/>
      <c r="Q40" s="96"/>
      <c r="R40" s="96"/>
    </row>
    <row r="41" spans="1:18" s="62" customFormat="1" ht="17" hidden="1">
      <c r="A41" s="93"/>
      <c r="B41" s="93"/>
      <c r="C41" s="94" t="s">
        <v>32</v>
      </c>
      <c r="D41" s="33" t="s">
        <v>505</v>
      </c>
      <c r="E41" s="171" t="s">
        <v>1231</v>
      </c>
      <c r="F41" s="96"/>
      <c r="G41" s="96"/>
      <c r="H41" s="93"/>
      <c r="I41" s="93"/>
      <c r="J41" s="175"/>
      <c r="K41" s="179"/>
      <c r="L41" s="110" t="s">
        <v>294</v>
      </c>
      <c r="M41" s="109"/>
      <c r="N41" s="110" t="s">
        <v>102</v>
      </c>
      <c r="O41" s="112">
        <f t="shared" si="0"/>
        <v>0</v>
      </c>
      <c r="P41" s="96"/>
      <c r="Q41" s="96"/>
      <c r="R41" s="96"/>
    </row>
    <row r="42" spans="1:18" s="62" customFormat="1" ht="17" hidden="1">
      <c r="A42" s="93"/>
      <c r="B42" s="93"/>
      <c r="C42" s="94" t="s">
        <v>32</v>
      </c>
      <c r="D42" s="33" t="s">
        <v>505</v>
      </c>
      <c r="E42" s="171" t="s">
        <v>1232</v>
      </c>
      <c r="F42" s="96"/>
      <c r="G42" s="96"/>
      <c r="H42" s="93"/>
      <c r="I42" s="93"/>
      <c r="J42" s="175"/>
      <c r="K42" s="179"/>
      <c r="L42" s="110" t="s">
        <v>294</v>
      </c>
      <c r="M42" s="109"/>
      <c r="N42" s="110" t="s">
        <v>102</v>
      </c>
      <c r="O42" s="112">
        <f t="shared" si="0"/>
        <v>0</v>
      </c>
      <c r="P42" s="96"/>
      <c r="Q42" s="96"/>
      <c r="R42" s="96"/>
    </row>
    <row r="43" spans="1:18" s="62" customFormat="1" ht="17" hidden="1">
      <c r="A43" s="93"/>
      <c r="B43" s="93"/>
      <c r="C43" s="94" t="s">
        <v>32</v>
      </c>
      <c r="D43" s="33" t="s">
        <v>505</v>
      </c>
      <c r="E43" s="171" t="s">
        <v>1233</v>
      </c>
      <c r="F43" s="96"/>
      <c r="G43" s="96"/>
      <c r="H43" s="93"/>
      <c r="I43" s="93"/>
      <c r="J43" s="175"/>
      <c r="K43" s="179"/>
      <c r="L43" s="110" t="s">
        <v>294</v>
      </c>
      <c r="M43" s="109"/>
      <c r="N43" s="110" t="s">
        <v>102</v>
      </c>
      <c r="O43" s="112">
        <f t="shared" si="0"/>
        <v>0</v>
      </c>
      <c r="P43" s="96"/>
      <c r="Q43" s="96"/>
      <c r="R43" s="96"/>
    </row>
    <row r="44" spans="1:18" s="62" customFormat="1" ht="17" hidden="1">
      <c r="A44" s="93"/>
      <c r="B44" s="93"/>
      <c r="C44" s="94" t="s">
        <v>32</v>
      </c>
      <c r="D44" s="33" t="s">
        <v>505</v>
      </c>
      <c r="E44" s="171" t="s">
        <v>1234</v>
      </c>
      <c r="F44" s="96"/>
      <c r="G44" s="96"/>
      <c r="H44" s="93"/>
      <c r="I44" s="93"/>
      <c r="J44" s="175"/>
      <c r="K44" s="179"/>
      <c r="L44" s="110" t="s">
        <v>294</v>
      </c>
      <c r="M44" s="109"/>
      <c r="N44" s="110" t="s">
        <v>102</v>
      </c>
      <c r="O44" s="112">
        <f t="shared" si="0"/>
        <v>0</v>
      </c>
      <c r="P44" s="96"/>
      <c r="Q44" s="96"/>
      <c r="R44" s="96"/>
    </row>
    <row r="45" spans="1:18" s="415" customFormat="1" ht="17">
      <c r="A45" s="428" t="s">
        <v>421</v>
      </c>
      <c r="B45" s="428" t="s">
        <v>422</v>
      </c>
      <c r="C45" s="410" t="s">
        <v>32</v>
      </c>
      <c r="D45" s="429" t="s">
        <v>505</v>
      </c>
      <c r="E45" s="429" t="s">
        <v>1235</v>
      </c>
      <c r="F45" s="412"/>
      <c r="G45" s="412"/>
      <c r="H45" s="428"/>
      <c r="I45" s="428" t="s">
        <v>1236</v>
      </c>
      <c r="J45" s="431">
        <v>400</v>
      </c>
      <c r="K45" s="432">
        <v>1</v>
      </c>
      <c r="L45" s="433" t="s">
        <v>294</v>
      </c>
      <c r="M45" s="432">
        <v>2</v>
      </c>
      <c r="N45" s="433" t="s">
        <v>102</v>
      </c>
      <c r="O45" s="406">
        <f t="shared" si="0"/>
        <v>800</v>
      </c>
      <c r="P45" s="412" t="s">
        <v>196</v>
      </c>
      <c r="Q45" s="412" t="s">
        <v>197</v>
      </c>
      <c r="R45" s="412"/>
    </row>
    <row r="46" spans="1:18" s="62" customFormat="1" ht="17" hidden="1">
      <c r="A46" s="93"/>
      <c r="B46" s="93"/>
      <c r="C46" s="94" t="s">
        <v>32</v>
      </c>
      <c r="D46" s="171" t="s">
        <v>505</v>
      </c>
      <c r="E46" s="171" t="s">
        <v>1237</v>
      </c>
      <c r="F46" s="96"/>
      <c r="G46" s="96"/>
      <c r="H46" s="93"/>
      <c r="I46" s="93"/>
      <c r="J46" s="175"/>
      <c r="K46" s="179"/>
      <c r="L46" s="110" t="s">
        <v>294</v>
      </c>
      <c r="M46" s="109"/>
      <c r="N46" s="110" t="s">
        <v>102</v>
      </c>
      <c r="O46" s="112">
        <f t="shared" si="0"/>
        <v>0</v>
      </c>
      <c r="P46" s="96"/>
      <c r="Q46" s="96"/>
      <c r="R46" s="96"/>
    </row>
    <row r="47" spans="1:18" s="62" customFormat="1" ht="17" hidden="1">
      <c r="A47" s="93"/>
      <c r="B47" s="93"/>
      <c r="C47" s="94" t="s">
        <v>32</v>
      </c>
      <c r="D47" s="171" t="s">
        <v>505</v>
      </c>
      <c r="E47" s="171" t="s">
        <v>1238</v>
      </c>
      <c r="F47" s="171" t="s">
        <v>1239</v>
      </c>
      <c r="G47" s="96"/>
      <c r="H47" s="93"/>
      <c r="I47" s="93"/>
      <c r="J47" s="175"/>
      <c r="K47" s="179"/>
      <c r="L47" s="110" t="s">
        <v>294</v>
      </c>
      <c r="M47" s="109"/>
      <c r="N47" s="110" t="s">
        <v>102</v>
      </c>
      <c r="O47" s="112">
        <f t="shared" si="0"/>
        <v>0</v>
      </c>
      <c r="P47" s="96"/>
      <c r="Q47" s="96"/>
      <c r="R47" s="96"/>
    </row>
    <row r="48" spans="1:18" s="62" customFormat="1" ht="17" hidden="1">
      <c r="A48" s="93"/>
      <c r="B48" s="93"/>
      <c r="C48" s="94" t="s">
        <v>32</v>
      </c>
      <c r="D48" s="171" t="s">
        <v>505</v>
      </c>
      <c r="E48" s="171" t="s">
        <v>1240</v>
      </c>
      <c r="F48" s="96"/>
      <c r="G48" s="96"/>
      <c r="H48" s="93"/>
      <c r="I48" s="93"/>
      <c r="J48" s="175"/>
      <c r="K48" s="179"/>
      <c r="L48" s="110" t="s">
        <v>294</v>
      </c>
      <c r="M48" s="109"/>
      <c r="N48" s="110" t="s">
        <v>102</v>
      </c>
      <c r="O48" s="112">
        <f t="shared" si="0"/>
        <v>0</v>
      </c>
      <c r="P48" s="96"/>
      <c r="Q48" s="96"/>
      <c r="R48" s="96"/>
    </row>
    <row r="49" spans="1:18" s="62" customFormat="1" ht="17" hidden="1">
      <c r="A49" s="93"/>
      <c r="B49" s="93"/>
      <c r="C49" s="94" t="s">
        <v>32</v>
      </c>
      <c r="D49" s="171" t="s">
        <v>505</v>
      </c>
      <c r="E49" s="171" t="s">
        <v>1241</v>
      </c>
      <c r="F49" s="96"/>
      <c r="G49" s="96"/>
      <c r="H49" s="93"/>
      <c r="I49" s="93"/>
      <c r="J49" s="175"/>
      <c r="K49" s="179"/>
      <c r="L49" s="110" t="s">
        <v>294</v>
      </c>
      <c r="M49" s="109"/>
      <c r="N49" s="110" t="s">
        <v>102</v>
      </c>
      <c r="O49" s="112">
        <f t="shared" si="0"/>
        <v>0</v>
      </c>
      <c r="P49" s="96"/>
      <c r="Q49" s="96"/>
      <c r="R49" s="96"/>
    </row>
    <row r="50" spans="1:18" s="62" customFormat="1" ht="17" hidden="1">
      <c r="A50" s="93"/>
      <c r="B50" s="93"/>
      <c r="C50" s="94" t="s">
        <v>32</v>
      </c>
      <c r="D50" s="171" t="s">
        <v>1242</v>
      </c>
      <c r="E50" s="171" t="s">
        <v>1243</v>
      </c>
      <c r="F50" s="172" t="s">
        <v>1244</v>
      </c>
      <c r="G50" s="96"/>
      <c r="H50" s="22"/>
      <c r="I50" s="180"/>
      <c r="J50" s="175"/>
      <c r="K50" s="179"/>
      <c r="L50" s="181" t="s">
        <v>319</v>
      </c>
      <c r="M50" s="109"/>
      <c r="N50" s="182" t="s">
        <v>102</v>
      </c>
      <c r="O50" s="112">
        <f t="shared" si="0"/>
        <v>0</v>
      </c>
      <c r="P50" s="22"/>
      <c r="Q50" s="22"/>
      <c r="R50" s="96"/>
    </row>
    <row r="51" spans="1:18" s="62" customFormat="1" ht="17" hidden="1">
      <c r="A51" s="93"/>
      <c r="B51" s="93"/>
      <c r="C51" s="94" t="s">
        <v>32</v>
      </c>
      <c r="D51" s="171" t="s">
        <v>1242</v>
      </c>
      <c r="E51" s="171" t="s">
        <v>1245</v>
      </c>
      <c r="F51" s="172" t="s">
        <v>1246</v>
      </c>
      <c r="G51" s="96"/>
      <c r="H51" s="93"/>
      <c r="I51" s="93"/>
      <c r="J51" s="175"/>
      <c r="K51" s="179"/>
      <c r="L51" s="181" t="s">
        <v>319</v>
      </c>
      <c r="M51" s="109"/>
      <c r="N51" s="182" t="s">
        <v>102</v>
      </c>
      <c r="O51" s="112">
        <f t="shared" si="0"/>
        <v>0</v>
      </c>
      <c r="P51" s="96"/>
      <c r="Q51" s="96"/>
      <c r="R51" s="96"/>
    </row>
    <row r="52" spans="1:18" s="62" customFormat="1" ht="17" hidden="1">
      <c r="A52" s="93"/>
      <c r="B52" s="93"/>
      <c r="C52" s="94" t="s">
        <v>32</v>
      </c>
      <c r="D52" s="171" t="s">
        <v>1242</v>
      </c>
      <c r="E52" s="171" t="s">
        <v>1245</v>
      </c>
      <c r="F52" s="172" t="s">
        <v>1247</v>
      </c>
      <c r="G52" s="96"/>
      <c r="H52" s="93"/>
      <c r="I52" s="93"/>
      <c r="J52" s="175"/>
      <c r="K52" s="179"/>
      <c r="L52" s="181" t="s">
        <v>319</v>
      </c>
      <c r="M52" s="109"/>
      <c r="N52" s="182" t="s">
        <v>102</v>
      </c>
      <c r="O52" s="112">
        <f t="shared" si="0"/>
        <v>0</v>
      </c>
      <c r="P52" s="96"/>
      <c r="Q52" s="96"/>
      <c r="R52" s="96"/>
    </row>
    <row r="53" spans="1:18" s="62" customFormat="1" ht="17" hidden="1">
      <c r="A53" s="93"/>
      <c r="B53" s="93"/>
      <c r="C53" s="94" t="s">
        <v>32</v>
      </c>
      <c r="D53" s="171" t="s">
        <v>1242</v>
      </c>
      <c r="E53" s="171" t="s">
        <v>1245</v>
      </c>
      <c r="F53" s="172" t="s">
        <v>1248</v>
      </c>
      <c r="G53" s="96"/>
      <c r="H53" s="93"/>
      <c r="I53" s="93"/>
      <c r="J53" s="175"/>
      <c r="K53" s="179"/>
      <c r="L53" s="181" t="s">
        <v>319</v>
      </c>
      <c r="M53" s="109"/>
      <c r="N53" s="182" t="s">
        <v>102</v>
      </c>
      <c r="O53" s="112">
        <f t="shared" si="0"/>
        <v>0</v>
      </c>
      <c r="P53" s="96"/>
      <c r="Q53" s="96"/>
      <c r="R53" s="96"/>
    </row>
    <row r="54" spans="1:18" s="62" customFormat="1" ht="17" hidden="1">
      <c r="A54" s="93"/>
      <c r="B54" s="93"/>
      <c r="C54" s="94" t="s">
        <v>32</v>
      </c>
      <c r="D54" s="171" t="s">
        <v>1242</v>
      </c>
      <c r="E54" s="171" t="s">
        <v>1245</v>
      </c>
      <c r="F54" s="172" t="s">
        <v>1249</v>
      </c>
      <c r="G54" s="96"/>
      <c r="H54" s="93"/>
      <c r="I54" s="93"/>
      <c r="J54" s="175"/>
      <c r="K54" s="179"/>
      <c r="L54" s="181" t="s">
        <v>319</v>
      </c>
      <c r="M54" s="109"/>
      <c r="N54" s="182" t="s">
        <v>102</v>
      </c>
      <c r="O54" s="112">
        <f t="shared" si="0"/>
        <v>0</v>
      </c>
      <c r="P54" s="96"/>
      <c r="Q54" s="96"/>
      <c r="R54" s="96"/>
    </row>
    <row r="55" spans="1:18" s="62" customFormat="1" ht="17" hidden="1">
      <c r="A55" s="93"/>
      <c r="B55" s="93"/>
      <c r="C55" s="94" t="s">
        <v>32</v>
      </c>
      <c r="D55" s="171" t="s">
        <v>1242</v>
      </c>
      <c r="E55" s="171" t="s">
        <v>1250</v>
      </c>
      <c r="F55" s="172" t="s">
        <v>1251</v>
      </c>
      <c r="G55" s="96"/>
      <c r="H55" s="93"/>
      <c r="I55" s="93"/>
      <c r="J55" s="175"/>
      <c r="K55" s="179"/>
      <c r="L55" s="183" t="s">
        <v>1252</v>
      </c>
      <c r="M55" s="109"/>
      <c r="N55" s="182" t="s">
        <v>102</v>
      </c>
      <c r="O55" s="112">
        <f t="shared" si="0"/>
        <v>0</v>
      </c>
      <c r="P55" s="96"/>
      <c r="Q55" s="96"/>
      <c r="R55" s="96"/>
    </row>
    <row r="56" spans="1:18" s="62" customFormat="1" ht="17" hidden="1">
      <c r="A56" s="93"/>
      <c r="B56" s="93"/>
      <c r="C56" s="94" t="s">
        <v>32</v>
      </c>
      <c r="D56" s="171" t="str">
        <f>D55</f>
        <v>传输设备</v>
      </c>
      <c r="E56" s="171" t="s">
        <v>1250</v>
      </c>
      <c r="F56" s="172" t="s">
        <v>1253</v>
      </c>
      <c r="G56" s="96"/>
      <c r="H56" s="22"/>
      <c r="I56" s="180"/>
      <c r="J56" s="175"/>
      <c r="K56" s="179"/>
      <c r="L56" s="183" t="s">
        <v>1252</v>
      </c>
      <c r="M56" s="109"/>
      <c r="N56" s="182" t="s">
        <v>102</v>
      </c>
      <c r="O56" s="112">
        <f t="shared" si="0"/>
        <v>0</v>
      </c>
      <c r="P56" s="22"/>
      <c r="Q56" s="22"/>
      <c r="R56" s="96"/>
    </row>
    <row r="57" spans="1:18" s="415" customFormat="1" ht="17">
      <c r="A57" s="428" t="s">
        <v>421</v>
      </c>
      <c r="B57" s="428" t="s">
        <v>422</v>
      </c>
      <c r="C57" s="410" t="s">
        <v>32</v>
      </c>
      <c r="D57" s="429" t="s">
        <v>1242</v>
      </c>
      <c r="E57" s="429" t="s">
        <v>1254</v>
      </c>
      <c r="F57" s="413" t="s">
        <v>1255</v>
      </c>
      <c r="G57" s="399"/>
      <c r="H57" s="428"/>
      <c r="I57" s="434" t="s">
        <v>1255</v>
      </c>
      <c r="J57" s="431">
        <v>350</v>
      </c>
      <c r="K57" s="432">
        <v>6</v>
      </c>
      <c r="L57" s="433" t="s">
        <v>294</v>
      </c>
      <c r="M57" s="432">
        <v>2</v>
      </c>
      <c r="N57" s="433" t="s">
        <v>102</v>
      </c>
      <c r="O57" s="406">
        <f t="shared" si="0"/>
        <v>4200</v>
      </c>
      <c r="P57" s="412" t="s">
        <v>196</v>
      </c>
      <c r="Q57" s="412" t="s">
        <v>197</v>
      </c>
      <c r="R57" s="412"/>
    </row>
    <row r="58" spans="1:18" s="62" customFormat="1" ht="17" hidden="1">
      <c r="A58" s="93"/>
      <c r="B58" s="93"/>
      <c r="C58" s="94" t="s">
        <v>32</v>
      </c>
      <c r="D58" s="171" t="s">
        <v>1242</v>
      </c>
      <c r="E58" s="171" t="s">
        <v>693</v>
      </c>
      <c r="F58" s="172" t="s">
        <v>1256</v>
      </c>
      <c r="G58" s="96"/>
      <c r="H58" s="22"/>
      <c r="I58" s="180"/>
      <c r="J58" s="175"/>
      <c r="K58" s="179"/>
      <c r="L58" s="184" t="s">
        <v>319</v>
      </c>
      <c r="M58" s="109"/>
      <c r="N58" s="182" t="s">
        <v>102</v>
      </c>
      <c r="O58" s="112">
        <f t="shared" ref="O58:O71" si="1">IF(M58=0,K58*J58,M58*K58*J58)</f>
        <v>0</v>
      </c>
      <c r="P58" s="22"/>
      <c r="Q58" s="22"/>
      <c r="R58" s="96"/>
    </row>
    <row r="59" spans="1:18" s="62" customFormat="1" ht="17" hidden="1">
      <c r="A59" s="93"/>
      <c r="B59" s="93"/>
      <c r="C59" s="94" t="s">
        <v>32</v>
      </c>
      <c r="D59" s="171" t="str">
        <f>D58</f>
        <v>传输设备</v>
      </c>
      <c r="E59" s="171" t="s">
        <v>693</v>
      </c>
      <c r="F59" s="172" t="s">
        <v>1257</v>
      </c>
      <c r="G59" s="96"/>
      <c r="H59" s="22"/>
      <c r="I59" s="180"/>
      <c r="J59" s="175"/>
      <c r="K59" s="179"/>
      <c r="L59" s="184" t="s">
        <v>319</v>
      </c>
      <c r="M59" s="109"/>
      <c r="N59" s="182" t="s">
        <v>102</v>
      </c>
      <c r="O59" s="112">
        <f t="shared" si="1"/>
        <v>0</v>
      </c>
      <c r="P59" s="22"/>
      <c r="Q59" s="22"/>
      <c r="R59" s="96"/>
    </row>
    <row r="60" spans="1:18" s="62" customFormat="1" ht="17" hidden="1">
      <c r="A60" s="93"/>
      <c r="B60" s="93"/>
      <c r="C60" s="94" t="s">
        <v>32</v>
      </c>
      <c r="D60" s="171" t="s">
        <v>1242</v>
      </c>
      <c r="E60" s="171" t="s">
        <v>1258</v>
      </c>
      <c r="F60" s="172" t="s">
        <v>1259</v>
      </c>
      <c r="G60" s="96"/>
      <c r="H60" s="22"/>
      <c r="I60" s="180"/>
      <c r="J60" s="175"/>
      <c r="K60" s="179"/>
      <c r="L60" s="181" t="s">
        <v>319</v>
      </c>
      <c r="M60" s="109"/>
      <c r="N60" s="182" t="s">
        <v>102</v>
      </c>
      <c r="O60" s="112">
        <f t="shared" si="1"/>
        <v>0</v>
      </c>
      <c r="P60" s="22"/>
      <c r="Q60" s="22"/>
      <c r="R60" s="96"/>
    </row>
    <row r="61" spans="1:18" s="62" customFormat="1" ht="17" hidden="1">
      <c r="A61" s="93"/>
      <c r="B61" s="93"/>
      <c r="C61" s="94" t="s">
        <v>32</v>
      </c>
      <c r="D61" s="171" t="s">
        <v>1242</v>
      </c>
      <c r="E61" s="171" t="s">
        <v>1258</v>
      </c>
      <c r="F61" s="173" t="s">
        <v>1260</v>
      </c>
      <c r="G61" s="96"/>
      <c r="H61" s="22"/>
      <c r="I61" s="180"/>
      <c r="J61" s="175"/>
      <c r="K61" s="179"/>
      <c r="L61" s="185" t="s">
        <v>294</v>
      </c>
      <c r="M61" s="109"/>
      <c r="N61" s="182" t="s">
        <v>102</v>
      </c>
      <c r="O61" s="112">
        <f t="shared" si="1"/>
        <v>0</v>
      </c>
      <c r="P61" s="22"/>
      <c r="Q61" s="22"/>
      <c r="R61" s="96"/>
    </row>
    <row r="62" spans="1:18" s="62" customFormat="1" ht="17" hidden="1">
      <c r="A62" s="93"/>
      <c r="B62" s="93"/>
      <c r="C62" s="94" t="s">
        <v>32</v>
      </c>
      <c r="D62" s="171" t="s">
        <v>1242</v>
      </c>
      <c r="E62" s="171" t="s">
        <v>1261</v>
      </c>
      <c r="F62" s="173" t="s">
        <v>1262</v>
      </c>
      <c r="G62" s="96"/>
      <c r="H62" s="22"/>
      <c r="I62" s="180"/>
      <c r="J62" s="175"/>
      <c r="K62" s="179"/>
      <c r="L62" s="181" t="s">
        <v>319</v>
      </c>
      <c r="M62" s="109"/>
      <c r="N62" s="182" t="s">
        <v>102</v>
      </c>
      <c r="O62" s="112">
        <f t="shared" si="1"/>
        <v>0</v>
      </c>
      <c r="P62" s="22"/>
      <c r="Q62" s="22"/>
      <c r="R62" s="96"/>
    </row>
    <row r="63" spans="1:18" s="62" customFormat="1" ht="17" hidden="1">
      <c r="A63" s="93"/>
      <c r="B63" s="93"/>
      <c r="C63" s="94" t="s">
        <v>32</v>
      </c>
      <c r="D63" s="171" t="s">
        <v>1242</v>
      </c>
      <c r="E63" s="171" t="s">
        <v>1263</v>
      </c>
      <c r="F63" s="133"/>
      <c r="G63" s="96"/>
      <c r="H63" s="93"/>
      <c r="I63" s="93"/>
      <c r="J63" s="175"/>
      <c r="K63" s="179"/>
      <c r="L63" s="110" t="s">
        <v>1264</v>
      </c>
      <c r="M63" s="109"/>
      <c r="N63" s="182" t="s">
        <v>102</v>
      </c>
      <c r="O63" s="112">
        <f t="shared" si="1"/>
        <v>0</v>
      </c>
      <c r="P63" s="96"/>
      <c r="Q63" s="96"/>
      <c r="R63" s="96"/>
    </row>
    <row r="64" spans="1:18" s="415" customFormat="1" ht="17">
      <c r="A64" s="428" t="s">
        <v>421</v>
      </c>
      <c r="B64" s="428" t="s">
        <v>422</v>
      </c>
      <c r="C64" s="410" t="s">
        <v>32</v>
      </c>
      <c r="D64" s="429" t="s">
        <v>505</v>
      </c>
      <c r="E64" s="429" t="s">
        <v>1265</v>
      </c>
      <c r="F64" s="413" t="s">
        <v>1257</v>
      </c>
      <c r="G64" s="412"/>
      <c r="H64" s="428"/>
      <c r="I64" s="428" t="s">
        <v>1266</v>
      </c>
      <c r="J64" s="431">
        <v>500</v>
      </c>
      <c r="K64" s="432">
        <v>6</v>
      </c>
      <c r="L64" s="433" t="s">
        <v>294</v>
      </c>
      <c r="M64" s="432">
        <v>2</v>
      </c>
      <c r="N64" s="433" t="s">
        <v>102</v>
      </c>
      <c r="O64" s="406">
        <f t="shared" si="1"/>
        <v>6000</v>
      </c>
      <c r="P64" s="412" t="s">
        <v>196</v>
      </c>
      <c r="Q64" s="412" t="s">
        <v>197</v>
      </c>
      <c r="R64" s="412"/>
    </row>
    <row r="65" spans="1:18" s="415" customFormat="1" ht="17">
      <c r="A65" s="428" t="s">
        <v>421</v>
      </c>
      <c r="B65" s="428" t="s">
        <v>422</v>
      </c>
      <c r="C65" s="410" t="s">
        <v>32</v>
      </c>
      <c r="D65" s="429" t="s">
        <v>1242</v>
      </c>
      <c r="E65" s="429" t="s">
        <v>1267</v>
      </c>
      <c r="F65" s="413" t="s">
        <v>1268</v>
      </c>
      <c r="G65" s="412"/>
      <c r="H65" s="428"/>
      <c r="I65" s="428" t="s">
        <v>1269</v>
      </c>
      <c r="J65" s="431">
        <v>500</v>
      </c>
      <c r="K65" s="432">
        <v>1</v>
      </c>
      <c r="L65" s="433" t="s">
        <v>662</v>
      </c>
      <c r="M65" s="432">
        <v>2</v>
      </c>
      <c r="N65" s="433" t="s">
        <v>102</v>
      </c>
      <c r="O65" s="406">
        <f t="shared" si="1"/>
        <v>1000</v>
      </c>
      <c r="P65" s="412" t="s">
        <v>196</v>
      </c>
      <c r="Q65" s="412" t="s">
        <v>197</v>
      </c>
      <c r="R65" s="412"/>
    </row>
    <row r="66" spans="1:18" s="415" customFormat="1" ht="17">
      <c r="A66" s="428" t="s">
        <v>421</v>
      </c>
      <c r="B66" s="428" t="s">
        <v>422</v>
      </c>
      <c r="C66" s="410" t="s">
        <v>32</v>
      </c>
      <c r="D66" s="429" t="s">
        <v>1242</v>
      </c>
      <c r="E66" s="429" t="s">
        <v>1270</v>
      </c>
      <c r="F66" s="413" t="s">
        <v>1257</v>
      </c>
      <c r="G66" s="412"/>
      <c r="H66" s="428"/>
      <c r="I66" s="428" t="s">
        <v>1271</v>
      </c>
      <c r="J66" s="431">
        <v>900</v>
      </c>
      <c r="K66" s="432">
        <v>1</v>
      </c>
      <c r="L66" s="433" t="s">
        <v>319</v>
      </c>
      <c r="M66" s="432">
        <v>2</v>
      </c>
      <c r="N66" s="435" t="s">
        <v>102</v>
      </c>
      <c r="O66" s="406">
        <f t="shared" si="1"/>
        <v>1800</v>
      </c>
      <c r="P66" s="412" t="s">
        <v>196</v>
      </c>
      <c r="Q66" s="412" t="s">
        <v>197</v>
      </c>
      <c r="R66" s="412"/>
    </row>
    <row r="67" spans="1:18" s="62" customFormat="1" ht="17" hidden="1">
      <c r="A67" s="93"/>
      <c r="B67" s="93"/>
      <c r="C67" s="94" t="s">
        <v>32</v>
      </c>
      <c r="D67" s="171" t="s">
        <v>1242</v>
      </c>
      <c r="E67" s="171" t="s">
        <v>1272</v>
      </c>
      <c r="F67" s="133"/>
      <c r="G67" s="96"/>
      <c r="H67" s="93"/>
      <c r="I67" s="93"/>
      <c r="J67" s="175"/>
      <c r="K67" s="179"/>
      <c r="L67" s="110" t="s">
        <v>319</v>
      </c>
      <c r="M67" s="109"/>
      <c r="N67" s="182" t="s">
        <v>102</v>
      </c>
      <c r="O67" s="112">
        <f t="shared" si="1"/>
        <v>0</v>
      </c>
      <c r="P67" s="96"/>
      <c r="Q67" s="96"/>
      <c r="R67" s="96"/>
    </row>
    <row r="68" spans="1:18" s="62" customFormat="1" ht="17" hidden="1">
      <c r="A68" s="93"/>
      <c r="B68" s="93"/>
      <c r="C68" s="94" t="s">
        <v>32</v>
      </c>
      <c r="D68" s="171" t="s">
        <v>1242</v>
      </c>
      <c r="E68" s="171" t="s">
        <v>1273</v>
      </c>
      <c r="F68" s="133"/>
      <c r="G68" s="96"/>
      <c r="H68" s="93"/>
      <c r="I68" s="93"/>
      <c r="J68" s="175"/>
      <c r="K68" s="179"/>
      <c r="L68" s="110" t="s">
        <v>319</v>
      </c>
      <c r="M68" s="109"/>
      <c r="N68" s="182" t="s">
        <v>102</v>
      </c>
      <c r="O68" s="112">
        <f t="shared" si="1"/>
        <v>0</v>
      </c>
      <c r="P68" s="96"/>
      <c r="Q68" s="96"/>
      <c r="R68" s="96"/>
    </row>
    <row r="69" spans="1:18" s="62" customFormat="1" ht="17" hidden="1">
      <c r="A69" s="93"/>
      <c r="B69" s="93"/>
      <c r="C69" s="94" t="s">
        <v>32</v>
      </c>
      <c r="D69" s="171" t="s">
        <v>1242</v>
      </c>
      <c r="E69" s="171" t="s">
        <v>1274</v>
      </c>
      <c r="F69" s="133"/>
      <c r="G69" s="96"/>
      <c r="H69" s="93"/>
      <c r="I69" s="93"/>
      <c r="J69" s="175"/>
      <c r="K69" s="179"/>
      <c r="L69" s="110" t="s">
        <v>319</v>
      </c>
      <c r="M69" s="109"/>
      <c r="N69" s="182" t="s">
        <v>102</v>
      </c>
      <c r="O69" s="112">
        <f t="shared" si="1"/>
        <v>0</v>
      </c>
      <c r="P69" s="96"/>
      <c r="Q69" s="96"/>
      <c r="R69" s="96"/>
    </row>
    <row r="70" spans="1:18" s="62" customFormat="1" ht="17" hidden="1">
      <c r="A70" s="93"/>
      <c r="B70" s="93"/>
      <c r="C70" s="94" t="s">
        <v>32</v>
      </c>
      <c r="D70" s="171" t="s">
        <v>1242</v>
      </c>
      <c r="E70" s="171" t="s">
        <v>1275</v>
      </c>
      <c r="F70" s="133"/>
      <c r="G70" s="96"/>
      <c r="H70" s="93"/>
      <c r="I70" s="93"/>
      <c r="J70" s="175"/>
      <c r="K70" s="179"/>
      <c r="L70" s="110" t="s">
        <v>319</v>
      </c>
      <c r="M70" s="109"/>
      <c r="N70" s="182" t="s">
        <v>102</v>
      </c>
      <c r="O70" s="112">
        <f t="shared" si="1"/>
        <v>0</v>
      </c>
      <c r="P70" s="96"/>
      <c r="Q70" s="96"/>
      <c r="R70" s="96"/>
    </row>
    <row r="71" spans="1:18" s="62" customFormat="1" ht="17" hidden="1">
      <c r="A71" s="93"/>
      <c r="B71" s="93"/>
      <c r="C71" s="94" t="s">
        <v>32</v>
      </c>
      <c r="D71" s="171" t="s">
        <v>1242</v>
      </c>
      <c r="E71" s="171" t="s">
        <v>1276</v>
      </c>
      <c r="F71" s="96"/>
      <c r="G71" s="96"/>
      <c r="H71" s="93"/>
      <c r="I71" s="93"/>
      <c r="J71" s="175"/>
      <c r="K71" s="179"/>
      <c r="L71" s="110" t="s">
        <v>294</v>
      </c>
      <c r="M71" s="109"/>
      <c r="N71" s="110" t="s">
        <v>102</v>
      </c>
      <c r="O71" s="112">
        <f t="shared" si="1"/>
        <v>0</v>
      </c>
      <c r="P71" s="96"/>
      <c r="Q71" s="96"/>
      <c r="R71" s="96"/>
    </row>
    <row r="72" spans="1:18" s="62" customFormat="1" ht="17" hidden="1">
      <c r="A72" s="93"/>
      <c r="B72" s="93"/>
      <c r="C72" s="94" t="s">
        <v>32</v>
      </c>
      <c r="D72" s="171" t="s">
        <v>1242</v>
      </c>
      <c r="E72" s="171" t="s">
        <v>1277</v>
      </c>
      <c r="F72" s="96"/>
      <c r="G72" s="96"/>
      <c r="H72" s="93"/>
      <c r="I72" s="93"/>
      <c r="J72" s="175"/>
      <c r="K72" s="179"/>
      <c r="L72" s="110" t="s">
        <v>294</v>
      </c>
      <c r="M72" s="109"/>
      <c r="N72" s="110" t="s">
        <v>102</v>
      </c>
      <c r="O72" s="112">
        <f t="shared" ref="O72:O135" si="2">IF(M72=0,K72*J72,M72*K72*J72)</f>
        <v>0</v>
      </c>
      <c r="P72" s="96"/>
      <c r="Q72" s="96"/>
      <c r="R72" s="96"/>
    </row>
    <row r="73" spans="1:18" s="62" customFormat="1" ht="17" hidden="1">
      <c r="A73" s="93"/>
      <c r="B73" s="93"/>
      <c r="C73" s="94" t="s">
        <v>32</v>
      </c>
      <c r="D73" s="171" t="s">
        <v>1242</v>
      </c>
      <c r="E73" s="171" t="s">
        <v>1278</v>
      </c>
      <c r="F73" s="96"/>
      <c r="G73" s="96"/>
      <c r="H73" s="93"/>
      <c r="I73" s="93"/>
      <c r="J73" s="175"/>
      <c r="K73" s="179"/>
      <c r="L73" s="110" t="s">
        <v>294</v>
      </c>
      <c r="M73" s="109"/>
      <c r="N73" s="110" t="s">
        <v>102</v>
      </c>
      <c r="O73" s="112">
        <f t="shared" si="2"/>
        <v>0</v>
      </c>
      <c r="P73" s="96"/>
      <c r="Q73" s="96"/>
      <c r="R73" s="96"/>
    </row>
    <row r="74" spans="1:18" s="62" customFormat="1" ht="17" hidden="1">
      <c r="A74" s="93"/>
      <c r="B74" s="93"/>
      <c r="C74" s="94" t="s">
        <v>32</v>
      </c>
      <c r="D74" s="171" t="s">
        <v>1242</v>
      </c>
      <c r="E74" s="171" t="s">
        <v>1279</v>
      </c>
      <c r="F74" s="96" t="s">
        <v>1280</v>
      </c>
      <c r="G74" s="96"/>
      <c r="H74" s="93"/>
      <c r="I74" s="93"/>
      <c r="J74" s="175"/>
      <c r="K74" s="188"/>
      <c r="L74" s="110" t="s">
        <v>294</v>
      </c>
      <c r="M74" s="109"/>
      <c r="N74" s="110" t="s">
        <v>102</v>
      </c>
      <c r="O74" s="112">
        <f t="shared" si="2"/>
        <v>0</v>
      </c>
      <c r="P74" s="96"/>
      <c r="Q74" s="96"/>
      <c r="R74" s="96"/>
    </row>
    <row r="75" spans="1:18" s="62" customFormat="1" ht="17" hidden="1">
      <c r="A75" s="93"/>
      <c r="B75" s="93"/>
      <c r="C75" s="94" t="s">
        <v>32</v>
      </c>
      <c r="D75" s="171" t="s">
        <v>1242</v>
      </c>
      <c r="E75" s="171" t="s">
        <v>1281</v>
      </c>
      <c r="F75" s="96"/>
      <c r="G75" s="96"/>
      <c r="H75" s="93"/>
      <c r="I75" s="93"/>
      <c r="J75" s="175"/>
      <c r="K75" s="179"/>
      <c r="L75" s="110" t="s">
        <v>294</v>
      </c>
      <c r="M75" s="109"/>
      <c r="N75" s="110" t="s">
        <v>102</v>
      </c>
      <c r="O75" s="112">
        <f t="shared" si="2"/>
        <v>0</v>
      </c>
      <c r="P75" s="96"/>
      <c r="Q75" s="96"/>
      <c r="R75" s="96"/>
    </row>
    <row r="76" spans="1:18" s="62" customFormat="1" ht="17" hidden="1">
      <c r="A76" s="93"/>
      <c r="B76" s="93"/>
      <c r="C76" s="94" t="s">
        <v>32</v>
      </c>
      <c r="D76" s="171" t="s">
        <v>1242</v>
      </c>
      <c r="E76" s="171" t="s">
        <v>1282</v>
      </c>
      <c r="F76" s="96" t="s">
        <v>1283</v>
      </c>
      <c r="G76" s="96"/>
      <c r="H76" s="93"/>
      <c r="I76" s="93"/>
      <c r="J76" s="175"/>
      <c r="K76" s="188"/>
      <c r="L76" s="110" t="s">
        <v>294</v>
      </c>
      <c r="M76" s="109"/>
      <c r="N76" s="110" t="s">
        <v>102</v>
      </c>
      <c r="O76" s="112">
        <f t="shared" si="2"/>
        <v>0</v>
      </c>
      <c r="P76" s="96"/>
      <c r="Q76" s="96"/>
      <c r="R76" s="96"/>
    </row>
    <row r="77" spans="1:18" s="62" customFormat="1" ht="17" hidden="1">
      <c r="A77" s="93"/>
      <c r="B77" s="93"/>
      <c r="C77" s="94" t="s">
        <v>32</v>
      </c>
      <c r="D77" s="171" t="s">
        <v>1242</v>
      </c>
      <c r="E77" s="171" t="s">
        <v>1284</v>
      </c>
      <c r="F77" s="171" t="s">
        <v>1285</v>
      </c>
      <c r="G77" s="96"/>
      <c r="H77" s="93"/>
      <c r="I77" s="93"/>
      <c r="J77" s="175"/>
      <c r="K77" s="179"/>
      <c r="L77" s="110" t="s">
        <v>294</v>
      </c>
      <c r="M77" s="109"/>
      <c r="N77" s="110" t="s">
        <v>102</v>
      </c>
      <c r="O77" s="112">
        <f t="shared" si="2"/>
        <v>0</v>
      </c>
      <c r="P77" s="96"/>
      <c r="Q77" s="96"/>
      <c r="R77" s="96"/>
    </row>
    <row r="78" spans="1:18" s="62" customFormat="1" ht="17" hidden="1">
      <c r="A78" s="93"/>
      <c r="B78" s="93"/>
      <c r="C78" s="94" t="s">
        <v>32</v>
      </c>
      <c r="D78" s="171" t="s">
        <v>1242</v>
      </c>
      <c r="E78" s="171" t="s">
        <v>1284</v>
      </c>
      <c r="F78" s="171" t="s">
        <v>1286</v>
      </c>
      <c r="G78" s="96"/>
      <c r="H78" s="93"/>
      <c r="I78" s="93"/>
      <c r="J78" s="175"/>
      <c r="K78" s="179"/>
      <c r="L78" s="110" t="s">
        <v>294</v>
      </c>
      <c r="M78" s="109"/>
      <c r="N78" s="110" t="s">
        <v>102</v>
      </c>
      <c r="O78" s="112">
        <f t="shared" si="2"/>
        <v>0</v>
      </c>
      <c r="P78" s="96"/>
      <c r="Q78" s="96"/>
      <c r="R78" s="96"/>
    </row>
    <row r="79" spans="1:18" s="62" customFormat="1" ht="17" hidden="1">
      <c r="A79" s="93"/>
      <c r="B79" s="93"/>
      <c r="C79" s="94" t="s">
        <v>32</v>
      </c>
      <c r="D79" s="171" t="s">
        <v>1242</v>
      </c>
      <c r="E79" s="171" t="s">
        <v>1287</v>
      </c>
      <c r="F79" s="96"/>
      <c r="G79" s="96"/>
      <c r="H79" s="93"/>
      <c r="I79" s="93"/>
      <c r="J79" s="175"/>
      <c r="K79" s="179"/>
      <c r="L79" s="110" t="s">
        <v>294</v>
      </c>
      <c r="M79" s="109"/>
      <c r="N79" s="110" t="s">
        <v>102</v>
      </c>
      <c r="O79" s="112">
        <f t="shared" si="2"/>
        <v>0</v>
      </c>
      <c r="P79" s="96"/>
      <c r="Q79" s="96"/>
      <c r="R79" s="96"/>
    </row>
    <row r="80" spans="1:18" s="62" customFormat="1" ht="17" hidden="1">
      <c r="A80" s="93"/>
      <c r="B80" s="93"/>
      <c r="C80" s="94" t="s">
        <v>32</v>
      </c>
      <c r="D80" s="171" t="s">
        <v>1242</v>
      </c>
      <c r="E80" s="171" t="s">
        <v>1288</v>
      </c>
      <c r="F80" s="96"/>
      <c r="G80" s="96"/>
      <c r="H80" s="93"/>
      <c r="I80" s="93"/>
      <c r="J80" s="175"/>
      <c r="K80" s="179"/>
      <c r="L80" s="110" t="s">
        <v>294</v>
      </c>
      <c r="M80" s="109"/>
      <c r="N80" s="110" t="s">
        <v>102</v>
      </c>
      <c r="O80" s="112">
        <f t="shared" si="2"/>
        <v>0</v>
      </c>
      <c r="P80" s="96"/>
      <c r="Q80" s="96"/>
      <c r="R80" s="96"/>
    </row>
    <row r="81" spans="1:18" s="62" customFormat="1" ht="17" hidden="1">
      <c r="A81" s="93"/>
      <c r="B81" s="93"/>
      <c r="C81" s="94" t="s">
        <v>32</v>
      </c>
      <c r="D81" s="171" t="s">
        <v>1242</v>
      </c>
      <c r="E81" s="171" t="s">
        <v>1289</v>
      </c>
      <c r="F81" s="96"/>
      <c r="G81" s="96"/>
      <c r="H81" s="93"/>
      <c r="I81" s="93"/>
      <c r="J81" s="175"/>
      <c r="K81" s="179"/>
      <c r="L81" s="110" t="s">
        <v>294</v>
      </c>
      <c r="M81" s="109"/>
      <c r="N81" s="110" t="s">
        <v>102</v>
      </c>
      <c r="O81" s="112">
        <f t="shared" si="2"/>
        <v>0</v>
      </c>
      <c r="P81" s="96"/>
      <c r="Q81" s="96"/>
      <c r="R81" s="96"/>
    </row>
    <row r="82" spans="1:18" s="62" customFormat="1" ht="17" hidden="1">
      <c r="A82" s="93"/>
      <c r="B82" s="93"/>
      <c r="C82" s="94" t="s">
        <v>32</v>
      </c>
      <c r="D82" s="171" t="s">
        <v>1290</v>
      </c>
      <c r="E82" s="171" t="s">
        <v>1291</v>
      </c>
      <c r="F82" s="33" t="s">
        <v>1292</v>
      </c>
      <c r="G82" s="96"/>
      <c r="H82" s="22"/>
      <c r="I82" s="180"/>
      <c r="J82" s="175"/>
      <c r="K82" s="179"/>
      <c r="L82" s="110" t="s">
        <v>294</v>
      </c>
      <c r="M82" s="109"/>
      <c r="N82" s="110" t="s">
        <v>102</v>
      </c>
      <c r="O82" s="112">
        <f t="shared" si="2"/>
        <v>0</v>
      </c>
      <c r="P82" s="22"/>
      <c r="Q82" s="22"/>
      <c r="R82" s="96"/>
    </row>
    <row r="83" spans="1:18" s="62" customFormat="1" ht="17" hidden="1">
      <c r="A83" s="93"/>
      <c r="B83" s="93"/>
      <c r="C83" s="94" t="s">
        <v>32</v>
      </c>
      <c r="D83" s="171" t="s">
        <v>1290</v>
      </c>
      <c r="E83" s="171" t="s">
        <v>1291</v>
      </c>
      <c r="F83" s="33" t="s">
        <v>1293</v>
      </c>
      <c r="G83" s="96"/>
      <c r="H83" s="22"/>
      <c r="I83" s="180"/>
      <c r="J83" s="175"/>
      <c r="K83" s="179"/>
      <c r="L83" s="110" t="s">
        <v>294</v>
      </c>
      <c r="M83" s="109"/>
      <c r="N83" s="110" t="s">
        <v>102</v>
      </c>
      <c r="O83" s="112">
        <f t="shared" si="2"/>
        <v>0</v>
      </c>
      <c r="P83" s="22"/>
      <c r="Q83" s="22"/>
      <c r="R83" s="96"/>
    </row>
    <row r="84" spans="1:18" s="62" customFormat="1" ht="17" hidden="1">
      <c r="A84" s="93"/>
      <c r="B84" s="93"/>
      <c r="C84" s="94" t="s">
        <v>32</v>
      </c>
      <c r="D84" s="171" t="s">
        <v>1290</v>
      </c>
      <c r="E84" s="171" t="s">
        <v>1291</v>
      </c>
      <c r="F84" s="33" t="s">
        <v>1294</v>
      </c>
      <c r="G84" s="96"/>
      <c r="H84" s="22"/>
      <c r="I84" s="180"/>
      <c r="J84" s="175"/>
      <c r="K84" s="179"/>
      <c r="L84" s="110" t="s">
        <v>294</v>
      </c>
      <c r="M84" s="109"/>
      <c r="N84" s="110" t="s">
        <v>102</v>
      </c>
      <c r="O84" s="112">
        <f t="shared" si="2"/>
        <v>0</v>
      </c>
      <c r="P84" s="22"/>
      <c r="Q84" s="22"/>
      <c r="R84" s="96"/>
    </row>
    <row r="85" spans="1:18" s="415" customFormat="1" ht="17">
      <c r="A85" s="428" t="s">
        <v>421</v>
      </c>
      <c r="B85" s="428" t="s">
        <v>422</v>
      </c>
      <c r="C85" s="410" t="s">
        <v>32</v>
      </c>
      <c r="D85" s="429" t="s">
        <v>1290</v>
      </c>
      <c r="E85" s="429" t="s">
        <v>1295</v>
      </c>
      <c r="F85" s="436" t="s">
        <v>1296</v>
      </c>
      <c r="G85" s="412"/>
      <c r="H85" s="428"/>
      <c r="I85" s="428" t="s">
        <v>1297</v>
      </c>
      <c r="J85" s="431">
        <v>1800</v>
      </c>
      <c r="K85" s="432">
        <v>6</v>
      </c>
      <c r="L85" s="437" t="s">
        <v>662</v>
      </c>
      <c r="M85" s="432">
        <v>2</v>
      </c>
      <c r="N85" s="435" t="s">
        <v>102</v>
      </c>
      <c r="O85" s="406">
        <f t="shared" si="2"/>
        <v>21600</v>
      </c>
      <c r="P85" s="412" t="s">
        <v>196</v>
      </c>
      <c r="Q85" s="412" t="s">
        <v>197</v>
      </c>
      <c r="R85" s="412"/>
    </row>
    <row r="86" spans="1:18" s="62" customFormat="1" ht="17" hidden="1">
      <c r="A86" s="93"/>
      <c r="B86" s="93"/>
      <c r="C86" s="94" t="s">
        <v>32</v>
      </c>
      <c r="D86" s="171" t="str">
        <f>D85</f>
        <v>摄像设备</v>
      </c>
      <c r="E86" s="171" t="str">
        <f>E85</f>
        <v>EFP讯道摄像机</v>
      </c>
      <c r="F86" s="172" t="s">
        <v>1298</v>
      </c>
      <c r="G86" s="96"/>
      <c r="H86" s="93"/>
      <c r="I86" s="93"/>
      <c r="J86" s="175"/>
      <c r="K86" s="179"/>
      <c r="L86" s="181" t="s">
        <v>491</v>
      </c>
      <c r="M86" s="109"/>
      <c r="N86" s="182" t="s">
        <v>102</v>
      </c>
      <c r="O86" s="112">
        <f t="shared" si="2"/>
        <v>0</v>
      </c>
      <c r="P86" s="96"/>
      <c r="Q86" s="96"/>
      <c r="R86" s="96"/>
    </row>
    <row r="87" spans="1:18" s="62" customFormat="1" ht="17" hidden="1">
      <c r="A87" s="93"/>
      <c r="B87" s="93"/>
      <c r="C87" s="94" t="s">
        <v>32</v>
      </c>
      <c r="D87" s="171" t="str">
        <f>D86</f>
        <v>摄像设备</v>
      </c>
      <c r="E87" s="171" t="str">
        <f>E86</f>
        <v>EFP讯道摄像机</v>
      </c>
      <c r="F87" s="186" t="s">
        <v>1299</v>
      </c>
      <c r="G87" s="96"/>
      <c r="H87" s="93"/>
      <c r="I87" s="93"/>
      <c r="J87" s="175"/>
      <c r="K87" s="179"/>
      <c r="L87" s="183" t="s">
        <v>662</v>
      </c>
      <c r="M87" s="109"/>
      <c r="N87" s="182" t="s">
        <v>102</v>
      </c>
      <c r="O87" s="112">
        <f t="shared" si="2"/>
        <v>0</v>
      </c>
      <c r="P87" s="96"/>
      <c r="Q87" s="96"/>
      <c r="R87" s="96"/>
    </row>
    <row r="88" spans="1:18" s="62" customFormat="1" ht="17" hidden="1">
      <c r="A88" s="93"/>
      <c r="B88" s="93"/>
      <c r="C88" s="94" t="s">
        <v>32</v>
      </c>
      <c r="D88" s="171" t="s">
        <v>1290</v>
      </c>
      <c r="E88" s="171" t="s">
        <v>1295</v>
      </c>
      <c r="F88" s="172" t="s">
        <v>1300</v>
      </c>
      <c r="G88" s="96"/>
      <c r="H88" s="93"/>
      <c r="I88" s="93"/>
      <c r="J88" s="175"/>
      <c r="K88" s="179"/>
      <c r="L88" s="183" t="s">
        <v>662</v>
      </c>
      <c r="M88" s="109"/>
      <c r="N88" s="182" t="s">
        <v>102</v>
      </c>
      <c r="O88" s="112">
        <f t="shared" si="2"/>
        <v>0</v>
      </c>
      <c r="P88" s="96"/>
      <c r="Q88" s="96"/>
      <c r="R88" s="96"/>
    </row>
    <row r="89" spans="1:18" s="62" customFormat="1" ht="17" hidden="1">
      <c r="A89" s="93"/>
      <c r="B89" s="93"/>
      <c r="C89" s="94" t="s">
        <v>32</v>
      </c>
      <c r="D89" s="171" t="str">
        <f>D88</f>
        <v>摄像设备</v>
      </c>
      <c r="E89" s="171" t="str">
        <f>E88</f>
        <v>EFP讯道摄像机</v>
      </c>
      <c r="F89" s="186" t="s">
        <v>1301</v>
      </c>
      <c r="G89" s="96"/>
      <c r="H89" s="93"/>
      <c r="I89" s="93"/>
      <c r="J89" s="175"/>
      <c r="K89" s="179"/>
      <c r="L89" s="183" t="s">
        <v>662</v>
      </c>
      <c r="M89" s="109"/>
      <c r="N89" s="182" t="s">
        <v>102</v>
      </c>
      <c r="O89" s="112">
        <f t="shared" si="2"/>
        <v>0</v>
      </c>
      <c r="P89" s="96"/>
      <c r="Q89" s="96"/>
      <c r="R89" s="96"/>
    </row>
    <row r="90" spans="1:18" s="62" customFormat="1" ht="17" hidden="1">
      <c r="A90" s="93"/>
      <c r="B90" s="93"/>
      <c r="C90" s="94" t="s">
        <v>32</v>
      </c>
      <c r="D90" s="171" t="str">
        <f>D87</f>
        <v>摄像设备</v>
      </c>
      <c r="E90" s="171" t="s">
        <v>1302</v>
      </c>
      <c r="F90" s="172"/>
      <c r="G90" s="96"/>
      <c r="H90" s="93"/>
      <c r="I90" s="93"/>
      <c r="J90" s="175"/>
      <c r="K90" s="179"/>
      <c r="L90" s="181" t="s">
        <v>319</v>
      </c>
      <c r="M90" s="109"/>
      <c r="N90" s="182" t="s">
        <v>102</v>
      </c>
      <c r="O90" s="112">
        <f t="shared" si="2"/>
        <v>0</v>
      </c>
      <c r="P90" s="96"/>
      <c r="Q90" s="96"/>
      <c r="R90" s="96"/>
    </row>
    <row r="91" spans="1:18" s="62" customFormat="1" ht="17" hidden="1">
      <c r="A91" s="93"/>
      <c r="B91" s="93"/>
      <c r="C91" s="94" t="s">
        <v>32</v>
      </c>
      <c r="D91" s="171" t="s">
        <v>1290</v>
      </c>
      <c r="E91" s="171" t="s">
        <v>1303</v>
      </c>
      <c r="F91" s="96"/>
      <c r="G91" s="96"/>
      <c r="H91" s="93"/>
      <c r="I91" s="93"/>
      <c r="J91" s="175"/>
      <c r="K91" s="179"/>
      <c r="L91" s="110" t="s">
        <v>294</v>
      </c>
      <c r="M91" s="109"/>
      <c r="N91" s="110" t="s">
        <v>102</v>
      </c>
      <c r="O91" s="112">
        <f t="shared" si="2"/>
        <v>0</v>
      </c>
      <c r="P91" s="96"/>
      <c r="Q91" s="96"/>
      <c r="R91" s="96"/>
    </row>
    <row r="92" spans="1:18" s="62" customFormat="1" ht="17" hidden="1">
      <c r="A92" s="93"/>
      <c r="B92" s="93"/>
      <c r="C92" s="94" t="s">
        <v>32</v>
      </c>
      <c r="D92" s="171" t="s">
        <v>1290</v>
      </c>
      <c r="E92" s="171" t="s">
        <v>1304</v>
      </c>
      <c r="F92" s="96" t="s">
        <v>1305</v>
      </c>
      <c r="G92" s="96"/>
      <c r="H92" s="93"/>
      <c r="I92" s="93"/>
      <c r="J92" s="175"/>
      <c r="K92" s="179"/>
      <c r="L92" s="110" t="s">
        <v>294</v>
      </c>
      <c r="M92" s="109"/>
      <c r="N92" s="110" t="s">
        <v>102</v>
      </c>
      <c r="O92" s="112">
        <f t="shared" si="2"/>
        <v>0</v>
      </c>
      <c r="P92" s="96"/>
      <c r="Q92" s="96"/>
      <c r="R92" s="96"/>
    </row>
    <row r="93" spans="1:18" s="62" customFormat="1" ht="17" hidden="1">
      <c r="A93" s="93"/>
      <c r="B93" s="93"/>
      <c r="C93" s="94" t="s">
        <v>32</v>
      </c>
      <c r="D93" s="171" t="s">
        <v>1290</v>
      </c>
      <c r="E93" s="171" t="s">
        <v>1306</v>
      </c>
      <c r="F93" s="172" t="s">
        <v>1307</v>
      </c>
      <c r="G93" s="96"/>
      <c r="H93" s="22"/>
      <c r="I93" s="180"/>
      <c r="J93" s="175"/>
      <c r="K93" s="179"/>
      <c r="L93" s="183" t="s">
        <v>1308</v>
      </c>
      <c r="M93" s="109"/>
      <c r="N93" s="182" t="s">
        <v>102</v>
      </c>
      <c r="O93" s="112">
        <f t="shared" si="2"/>
        <v>0</v>
      </c>
      <c r="P93" s="22"/>
      <c r="Q93" s="22"/>
      <c r="R93" s="96"/>
    </row>
    <row r="94" spans="1:18" s="62" customFormat="1" ht="17" hidden="1">
      <c r="A94" s="93"/>
      <c r="B94" s="93"/>
      <c r="C94" s="94" t="s">
        <v>32</v>
      </c>
      <c r="D94" s="171" t="str">
        <f t="shared" ref="D94:E99" si="3">D93</f>
        <v>摄像设备</v>
      </c>
      <c r="E94" s="171" t="str">
        <f t="shared" si="3"/>
        <v>footage摄像机镜头</v>
      </c>
      <c r="F94" s="172" t="s">
        <v>1309</v>
      </c>
      <c r="G94" s="96"/>
      <c r="H94" s="22"/>
      <c r="I94" s="180"/>
      <c r="J94" s="175"/>
      <c r="K94" s="179"/>
      <c r="L94" s="183" t="s">
        <v>1308</v>
      </c>
      <c r="M94" s="109"/>
      <c r="N94" s="182" t="s">
        <v>102</v>
      </c>
      <c r="O94" s="112">
        <f t="shared" si="2"/>
        <v>0</v>
      </c>
      <c r="P94" s="22"/>
      <c r="Q94" s="22"/>
      <c r="R94" s="96"/>
    </row>
    <row r="95" spans="1:18" s="62" customFormat="1" ht="17" hidden="1">
      <c r="A95" s="93"/>
      <c r="B95" s="93"/>
      <c r="C95" s="94" t="s">
        <v>32</v>
      </c>
      <c r="D95" s="171" t="str">
        <f t="shared" si="3"/>
        <v>摄像设备</v>
      </c>
      <c r="E95" s="171" t="str">
        <f t="shared" si="3"/>
        <v>footage摄像机镜头</v>
      </c>
      <c r="F95" s="172" t="s">
        <v>1310</v>
      </c>
      <c r="G95" s="96"/>
      <c r="H95" s="22"/>
      <c r="I95" s="180"/>
      <c r="J95" s="175"/>
      <c r="K95" s="179"/>
      <c r="L95" s="183" t="s">
        <v>1308</v>
      </c>
      <c r="M95" s="109"/>
      <c r="N95" s="182" t="s">
        <v>102</v>
      </c>
      <c r="O95" s="112">
        <f t="shared" si="2"/>
        <v>0</v>
      </c>
      <c r="P95" s="22"/>
      <c r="Q95" s="22"/>
      <c r="R95" s="96"/>
    </row>
    <row r="96" spans="1:18" s="62" customFormat="1" ht="17" hidden="1">
      <c r="A96" s="93"/>
      <c r="B96" s="93"/>
      <c r="C96" s="94" t="s">
        <v>32</v>
      </c>
      <c r="D96" s="171" t="str">
        <f t="shared" si="3"/>
        <v>摄像设备</v>
      </c>
      <c r="E96" s="171" t="str">
        <f t="shared" si="3"/>
        <v>footage摄像机镜头</v>
      </c>
      <c r="F96" s="172" t="s">
        <v>1311</v>
      </c>
      <c r="G96" s="96"/>
      <c r="H96" s="22"/>
      <c r="I96" s="180"/>
      <c r="J96" s="175"/>
      <c r="K96" s="179"/>
      <c r="L96" s="183" t="s">
        <v>1308</v>
      </c>
      <c r="M96" s="109"/>
      <c r="N96" s="182" t="s">
        <v>102</v>
      </c>
      <c r="O96" s="112">
        <f t="shared" si="2"/>
        <v>0</v>
      </c>
      <c r="P96" s="22"/>
      <c r="Q96" s="22"/>
      <c r="R96" s="96"/>
    </row>
    <row r="97" spans="1:18" s="62" customFormat="1" ht="17" hidden="1">
      <c r="A97" s="93"/>
      <c r="B97" s="93"/>
      <c r="C97" s="94" t="s">
        <v>32</v>
      </c>
      <c r="D97" s="171" t="str">
        <f t="shared" si="3"/>
        <v>摄像设备</v>
      </c>
      <c r="E97" s="171" t="str">
        <f t="shared" si="3"/>
        <v>footage摄像机镜头</v>
      </c>
      <c r="F97" s="172" t="s">
        <v>1312</v>
      </c>
      <c r="G97" s="96"/>
      <c r="H97" s="22"/>
      <c r="I97" s="180"/>
      <c r="J97" s="175"/>
      <c r="K97" s="179"/>
      <c r="L97" s="183" t="s">
        <v>1308</v>
      </c>
      <c r="M97" s="109"/>
      <c r="N97" s="182" t="s">
        <v>102</v>
      </c>
      <c r="O97" s="112">
        <f t="shared" si="2"/>
        <v>0</v>
      </c>
      <c r="P97" s="22"/>
      <c r="Q97" s="22"/>
      <c r="R97" s="96"/>
    </row>
    <row r="98" spans="1:18" s="62" customFormat="1" ht="17" hidden="1">
      <c r="A98" s="93"/>
      <c r="B98" s="93"/>
      <c r="C98" s="94" t="s">
        <v>32</v>
      </c>
      <c r="D98" s="171" t="str">
        <f t="shared" si="3"/>
        <v>摄像设备</v>
      </c>
      <c r="E98" s="171" t="str">
        <f t="shared" si="3"/>
        <v>footage摄像机镜头</v>
      </c>
      <c r="F98" s="172" t="s">
        <v>1313</v>
      </c>
      <c r="G98" s="96"/>
      <c r="H98" s="22"/>
      <c r="I98" s="180"/>
      <c r="J98" s="175"/>
      <c r="K98" s="179"/>
      <c r="L98" s="183" t="s">
        <v>1308</v>
      </c>
      <c r="M98" s="109"/>
      <c r="N98" s="182" t="s">
        <v>102</v>
      </c>
      <c r="O98" s="112">
        <f t="shared" si="2"/>
        <v>0</v>
      </c>
      <c r="P98" s="22"/>
      <c r="Q98" s="22"/>
      <c r="R98" s="96"/>
    </row>
    <row r="99" spans="1:18" s="62" customFormat="1" ht="17" hidden="1">
      <c r="A99" s="93"/>
      <c r="B99" s="93"/>
      <c r="C99" s="94" t="s">
        <v>32</v>
      </c>
      <c r="D99" s="171" t="str">
        <f t="shared" si="3"/>
        <v>摄像设备</v>
      </c>
      <c r="E99" s="171" t="str">
        <f t="shared" si="3"/>
        <v>footage摄像机镜头</v>
      </c>
      <c r="F99" s="172" t="s">
        <v>1314</v>
      </c>
      <c r="G99" s="96"/>
      <c r="H99" s="22"/>
      <c r="I99" s="180"/>
      <c r="J99" s="175"/>
      <c r="K99" s="179"/>
      <c r="L99" s="183" t="s">
        <v>1308</v>
      </c>
      <c r="M99" s="109"/>
      <c r="N99" s="182" t="s">
        <v>102</v>
      </c>
      <c r="O99" s="112">
        <f t="shared" si="2"/>
        <v>0</v>
      </c>
      <c r="P99" s="22"/>
      <c r="Q99" s="22"/>
      <c r="R99" s="96"/>
    </row>
    <row r="100" spans="1:18" s="415" customFormat="1" ht="17">
      <c r="A100" s="428" t="s">
        <v>421</v>
      </c>
      <c r="B100" s="428" t="s">
        <v>422</v>
      </c>
      <c r="C100" s="410" t="s">
        <v>32</v>
      </c>
      <c r="D100" s="429" t="s">
        <v>1290</v>
      </c>
      <c r="E100" s="429" t="s">
        <v>1315</v>
      </c>
      <c r="F100" s="399" t="s">
        <v>743</v>
      </c>
      <c r="G100" s="412"/>
      <c r="H100" s="428"/>
      <c r="I100" s="434" t="s">
        <v>1316</v>
      </c>
      <c r="J100" s="431">
        <v>2000</v>
      </c>
      <c r="K100" s="432">
        <v>2</v>
      </c>
      <c r="L100" s="433" t="s">
        <v>294</v>
      </c>
      <c r="M100" s="432">
        <v>2</v>
      </c>
      <c r="N100" s="433" t="s">
        <v>102</v>
      </c>
      <c r="O100" s="406">
        <f t="shared" si="2"/>
        <v>8000</v>
      </c>
      <c r="P100" s="412" t="s">
        <v>196</v>
      </c>
      <c r="Q100" s="412" t="s">
        <v>197</v>
      </c>
      <c r="R100" s="412"/>
    </row>
    <row r="101" spans="1:18" s="62" customFormat="1" ht="17" hidden="1">
      <c r="A101" s="93"/>
      <c r="B101" s="93"/>
      <c r="C101" s="94" t="s">
        <v>32</v>
      </c>
      <c r="D101" s="171" t="s">
        <v>1290</v>
      </c>
      <c r="E101" s="171" t="s">
        <v>1315</v>
      </c>
      <c r="F101" s="133" t="s">
        <v>744</v>
      </c>
      <c r="G101" s="96"/>
      <c r="H101" s="22"/>
      <c r="I101" s="180"/>
      <c r="J101" s="175"/>
      <c r="K101" s="179"/>
      <c r="L101" s="110" t="s">
        <v>294</v>
      </c>
      <c r="M101" s="109"/>
      <c r="N101" s="110" t="s">
        <v>102</v>
      </c>
      <c r="O101" s="112">
        <f t="shared" si="2"/>
        <v>0</v>
      </c>
      <c r="P101" s="22"/>
      <c r="Q101" s="22"/>
      <c r="R101" s="96"/>
    </row>
    <row r="102" spans="1:18" s="62" customFormat="1" ht="17" hidden="1">
      <c r="A102" s="93"/>
      <c r="B102" s="93"/>
      <c r="C102" s="94" t="s">
        <v>32</v>
      </c>
      <c r="D102" s="171" t="s">
        <v>1290</v>
      </c>
      <c r="E102" s="171" t="s">
        <v>1315</v>
      </c>
      <c r="F102" s="133" t="s">
        <v>745</v>
      </c>
      <c r="G102" s="133"/>
      <c r="H102" s="22"/>
      <c r="I102" s="180"/>
      <c r="J102" s="175"/>
      <c r="K102" s="179"/>
      <c r="L102" s="110" t="s">
        <v>294</v>
      </c>
      <c r="M102" s="109"/>
      <c r="N102" s="110" t="s">
        <v>102</v>
      </c>
      <c r="O102" s="112">
        <f t="shared" si="2"/>
        <v>0</v>
      </c>
      <c r="P102" s="22"/>
      <c r="Q102" s="22"/>
      <c r="R102" s="96"/>
    </row>
    <row r="103" spans="1:18" s="62" customFormat="1" ht="17" hidden="1">
      <c r="A103" s="93"/>
      <c r="B103" s="93"/>
      <c r="C103" s="94" t="s">
        <v>32</v>
      </c>
      <c r="D103" s="171" t="s">
        <v>1290</v>
      </c>
      <c r="E103" s="171" t="s">
        <v>1315</v>
      </c>
      <c r="F103" s="133" t="s">
        <v>746</v>
      </c>
      <c r="G103" s="133"/>
      <c r="H103" s="22"/>
      <c r="I103" s="180"/>
      <c r="J103" s="175"/>
      <c r="K103" s="179"/>
      <c r="L103" s="110" t="s">
        <v>294</v>
      </c>
      <c r="M103" s="109"/>
      <c r="N103" s="110" t="s">
        <v>102</v>
      </c>
      <c r="O103" s="112">
        <f t="shared" si="2"/>
        <v>0</v>
      </c>
      <c r="P103" s="22"/>
      <c r="Q103" s="22"/>
      <c r="R103" s="96"/>
    </row>
    <row r="104" spans="1:18" s="415" customFormat="1" ht="17">
      <c r="A104" s="428" t="s">
        <v>421</v>
      </c>
      <c r="B104" s="428" t="s">
        <v>422</v>
      </c>
      <c r="C104" s="410" t="s">
        <v>32</v>
      </c>
      <c r="D104" s="429" t="s">
        <v>1290</v>
      </c>
      <c r="E104" s="429" t="s">
        <v>1315</v>
      </c>
      <c r="F104" s="413" t="s">
        <v>747</v>
      </c>
      <c r="G104" s="413"/>
      <c r="H104" s="428"/>
      <c r="I104" s="434" t="s">
        <v>1317</v>
      </c>
      <c r="J104" s="431">
        <v>800</v>
      </c>
      <c r="K104" s="432">
        <v>1</v>
      </c>
      <c r="L104" s="433" t="s">
        <v>294</v>
      </c>
      <c r="M104" s="432">
        <v>2</v>
      </c>
      <c r="N104" s="433" t="s">
        <v>102</v>
      </c>
      <c r="O104" s="406">
        <f t="shared" si="2"/>
        <v>1600</v>
      </c>
      <c r="P104" s="412" t="s">
        <v>196</v>
      </c>
      <c r="Q104" s="412" t="s">
        <v>197</v>
      </c>
      <c r="R104" s="412"/>
    </row>
    <row r="105" spans="1:18" s="62" customFormat="1" ht="17" hidden="1">
      <c r="A105" s="93"/>
      <c r="B105" s="93"/>
      <c r="C105" s="94" t="s">
        <v>32</v>
      </c>
      <c r="D105" s="171" t="s">
        <v>1290</v>
      </c>
      <c r="E105" s="171" t="s">
        <v>1315</v>
      </c>
      <c r="F105" s="133" t="s">
        <v>748</v>
      </c>
      <c r="G105" s="133"/>
      <c r="H105" s="22"/>
      <c r="I105" s="180"/>
      <c r="J105" s="175"/>
      <c r="K105" s="179"/>
      <c r="L105" s="110" t="s">
        <v>294</v>
      </c>
      <c r="M105" s="109"/>
      <c r="N105" s="110" t="s">
        <v>102</v>
      </c>
      <c r="O105" s="112">
        <f t="shared" si="2"/>
        <v>0</v>
      </c>
      <c r="P105" s="22"/>
      <c r="Q105" s="22"/>
      <c r="R105" s="96"/>
    </row>
    <row r="106" spans="1:18" s="415" customFormat="1" ht="17">
      <c r="A106" s="428" t="s">
        <v>421</v>
      </c>
      <c r="B106" s="428" t="s">
        <v>422</v>
      </c>
      <c r="C106" s="410" t="s">
        <v>32</v>
      </c>
      <c r="D106" s="429" t="s">
        <v>1290</v>
      </c>
      <c r="E106" s="429" t="s">
        <v>1315</v>
      </c>
      <c r="F106" s="413" t="s">
        <v>749</v>
      </c>
      <c r="G106" s="413"/>
      <c r="H106" s="428"/>
      <c r="I106" s="434" t="s">
        <v>1318</v>
      </c>
      <c r="J106" s="431">
        <v>3500</v>
      </c>
      <c r="K106" s="432">
        <v>1</v>
      </c>
      <c r="L106" s="433" t="s">
        <v>294</v>
      </c>
      <c r="M106" s="432">
        <v>2</v>
      </c>
      <c r="N106" s="433" t="s">
        <v>102</v>
      </c>
      <c r="O106" s="406">
        <f t="shared" si="2"/>
        <v>7000</v>
      </c>
      <c r="P106" s="412" t="s">
        <v>196</v>
      </c>
      <c r="Q106" s="412" t="s">
        <v>197</v>
      </c>
      <c r="R106" s="412"/>
    </row>
    <row r="107" spans="1:18" s="62" customFormat="1" ht="17" hidden="1">
      <c r="A107" s="93"/>
      <c r="B107" s="93"/>
      <c r="C107" s="94" t="s">
        <v>32</v>
      </c>
      <c r="D107" s="171" t="s">
        <v>1290</v>
      </c>
      <c r="E107" s="171" t="s">
        <v>1315</v>
      </c>
      <c r="F107" s="133" t="s">
        <v>750</v>
      </c>
      <c r="G107" s="133"/>
      <c r="H107" s="22"/>
      <c r="I107" s="180"/>
      <c r="J107" s="175"/>
      <c r="K107" s="179"/>
      <c r="L107" s="110" t="s">
        <v>294</v>
      </c>
      <c r="M107" s="109"/>
      <c r="N107" s="110" t="s">
        <v>102</v>
      </c>
      <c r="O107" s="112">
        <f t="shared" si="2"/>
        <v>0</v>
      </c>
      <c r="P107" s="22"/>
      <c r="Q107" s="22"/>
      <c r="R107" s="96"/>
    </row>
    <row r="108" spans="1:18" s="62" customFormat="1" ht="17" hidden="1">
      <c r="A108" s="93"/>
      <c r="B108" s="93"/>
      <c r="C108" s="94" t="s">
        <v>32</v>
      </c>
      <c r="D108" s="171" t="s">
        <v>1290</v>
      </c>
      <c r="E108" s="171" t="s">
        <v>1315</v>
      </c>
      <c r="F108" s="33" t="s">
        <v>1319</v>
      </c>
      <c r="G108" s="96"/>
      <c r="H108" s="93"/>
      <c r="I108" s="93"/>
      <c r="J108" s="175"/>
      <c r="K108" s="179"/>
      <c r="L108" s="110" t="s">
        <v>294</v>
      </c>
      <c r="M108" s="109"/>
      <c r="N108" s="110" t="s">
        <v>102</v>
      </c>
      <c r="O108" s="112">
        <f t="shared" si="2"/>
        <v>0</v>
      </c>
      <c r="P108" s="96"/>
      <c r="Q108" s="96"/>
      <c r="R108" s="96"/>
    </row>
    <row r="109" spans="1:18" s="62" customFormat="1" ht="17" hidden="1">
      <c r="A109" s="93"/>
      <c r="B109" s="93"/>
      <c r="C109" s="94" t="s">
        <v>32</v>
      </c>
      <c r="D109" s="171" t="s">
        <v>1290</v>
      </c>
      <c r="E109" s="171" t="s">
        <v>1320</v>
      </c>
      <c r="F109" s="133" t="s">
        <v>1321</v>
      </c>
      <c r="G109" s="133"/>
      <c r="H109" s="22"/>
      <c r="I109" s="180"/>
      <c r="J109" s="175"/>
      <c r="K109" s="179"/>
      <c r="L109" s="110" t="s">
        <v>294</v>
      </c>
      <c r="M109" s="109"/>
      <c r="N109" s="110" t="s">
        <v>102</v>
      </c>
      <c r="O109" s="112">
        <f t="shared" si="2"/>
        <v>0</v>
      </c>
      <c r="P109" s="22"/>
      <c r="Q109" s="22"/>
      <c r="R109" s="96"/>
    </row>
    <row r="110" spans="1:18" s="62" customFormat="1" ht="17" hidden="1">
      <c r="A110" s="93"/>
      <c r="B110" s="93"/>
      <c r="C110" s="94" t="s">
        <v>32</v>
      </c>
      <c r="D110" s="171" t="s">
        <v>1290</v>
      </c>
      <c r="E110" s="171" t="s">
        <v>1320</v>
      </c>
      <c r="F110" s="133" t="s">
        <v>1322</v>
      </c>
      <c r="G110" s="133"/>
      <c r="H110" s="22"/>
      <c r="I110" s="180"/>
      <c r="J110" s="175"/>
      <c r="K110" s="179"/>
      <c r="L110" s="110" t="s">
        <v>294</v>
      </c>
      <c r="M110" s="109"/>
      <c r="N110" s="110" t="s">
        <v>102</v>
      </c>
      <c r="O110" s="112">
        <f t="shared" si="2"/>
        <v>0</v>
      </c>
      <c r="P110" s="22"/>
      <c r="Q110" s="22"/>
      <c r="R110" s="96"/>
    </row>
    <row r="111" spans="1:18" s="62" customFormat="1" ht="17" hidden="1">
      <c r="A111" s="93"/>
      <c r="B111" s="93"/>
      <c r="C111" s="94" t="s">
        <v>32</v>
      </c>
      <c r="D111" s="171" t="s">
        <v>1290</v>
      </c>
      <c r="E111" s="171" t="s">
        <v>1320</v>
      </c>
      <c r="F111" s="133" t="s">
        <v>1323</v>
      </c>
      <c r="G111" s="133"/>
      <c r="H111" s="22"/>
      <c r="I111" s="180"/>
      <c r="J111" s="175"/>
      <c r="K111" s="179"/>
      <c r="L111" s="110" t="s">
        <v>294</v>
      </c>
      <c r="M111" s="109"/>
      <c r="N111" s="110" t="s">
        <v>102</v>
      </c>
      <c r="O111" s="112">
        <f t="shared" si="2"/>
        <v>0</v>
      </c>
      <c r="P111" s="22"/>
      <c r="Q111" s="22"/>
      <c r="R111" s="96"/>
    </row>
    <row r="112" spans="1:18" s="62" customFormat="1" ht="17" hidden="1">
      <c r="A112" s="93"/>
      <c r="B112" s="93"/>
      <c r="C112" s="94" t="s">
        <v>32</v>
      </c>
      <c r="D112" s="171" t="s">
        <v>1290</v>
      </c>
      <c r="E112" s="171" t="s">
        <v>1324</v>
      </c>
      <c r="F112" s="33" t="s">
        <v>1325</v>
      </c>
      <c r="G112" s="96"/>
      <c r="H112" s="187"/>
      <c r="I112" s="180"/>
      <c r="J112" s="175"/>
      <c r="K112" s="179"/>
      <c r="L112" s="110" t="s">
        <v>294</v>
      </c>
      <c r="M112" s="109"/>
      <c r="N112" s="110" t="s">
        <v>102</v>
      </c>
      <c r="O112" s="112">
        <f t="shared" si="2"/>
        <v>0</v>
      </c>
      <c r="P112" s="22"/>
      <c r="Q112" s="22"/>
      <c r="R112" s="96"/>
    </row>
    <row r="113" spans="1:18" s="62" customFormat="1" ht="17" hidden="1">
      <c r="A113" s="93"/>
      <c r="B113" s="93"/>
      <c r="C113" s="94" t="s">
        <v>32</v>
      </c>
      <c r="D113" s="171" t="s">
        <v>1290</v>
      </c>
      <c r="E113" s="171" t="s">
        <v>1324</v>
      </c>
      <c r="F113" s="33" t="s">
        <v>1326</v>
      </c>
      <c r="G113" s="96"/>
      <c r="H113" s="187"/>
      <c r="I113" s="180"/>
      <c r="J113" s="175"/>
      <c r="K113" s="179"/>
      <c r="L113" s="110" t="s">
        <v>294</v>
      </c>
      <c r="M113" s="109"/>
      <c r="N113" s="110" t="s">
        <v>102</v>
      </c>
      <c r="O113" s="112">
        <f t="shared" si="2"/>
        <v>0</v>
      </c>
      <c r="P113" s="22"/>
      <c r="Q113" s="22"/>
      <c r="R113" s="96"/>
    </row>
    <row r="114" spans="1:18" s="415" customFormat="1" ht="34">
      <c r="A114" s="428" t="s">
        <v>421</v>
      </c>
      <c r="B114" s="428" t="s">
        <v>422</v>
      </c>
      <c r="C114" s="410" t="s">
        <v>32</v>
      </c>
      <c r="D114" s="429" t="str">
        <f>D87</f>
        <v>摄像设备</v>
      </c>
      <c r="E114" s="429" t="s">
        <v>1327</v>
      </c>
      <c r="F114" s="412" t="s">
        <v>1328</v>
      </c>
      <c r="G114" s="412"/>
      <c r="H114" s="428"/>
      <c r="I114" s="438" t="s">
        <v>1329</v>
      </c>
      <c r="J114" s="431">
        <v>2000</v>
      </c>
      <c r="K114" s="432">
        <v>6</v>
      </c>
      <c r="L114" s="433" t="s">
        <v>294</v>
      </c>
      <c r="M114" s="432">
        <v>2</v>
      </c>
      <c r="N114" s="433" t="s">
        <v>102</v>
      </c>
      <c r="O114" s="406">
        <f t="shared" si="2"/>
        <v>24000</v>
      </c>
      <c r="P114" s="412" t="s">
        <v>196</v>
      </c>
      <c r="Q114" s="412" t="s">
        <v>197</v>
      </c>
      <c r="R114" s="412"/>
    </row>
    <row r="115" spans="1:18" s="62" customFormat="1" ht="17" hidden="1">
      <c r="A115" s="93"/>
      <c r="B115" s="93"/>
      <c r="C115" s="94" t="s">
        <v>32</v>
      </c>
      <c r="D115" s="171" t="str">
        <f>D89</f>
        <v>摄像设备</v>
      </c>
      <c r="E115" s="171" t="s">
        <v>1327</v>
      </c>
      <c r="F115" s="170" t="s">
        <v>1330</v>
      </c>
      <c r="G115" s="96"/>
      <c r="H115" s="93"/>
      <c r="I115" s="93"/>
      <c r="J115" s="175"/>
      <c r="K115" s="179"/>
      <c r="L115" s="110" t="s">
        <v>319</v>
      </c>
      <c r="M115" s="109"/>
      <c r="N115" s="110" t="s">
        <v>102</v>
      </c>
      <c r="O115" s="112">
        <f t="shared" si="2"/>
        <v>0</v>
      </c>
      <c r="P115" s="96"/>
      <c r="Q115" s="96"/>
      <c r="R115" s="96"/>
    </row>
    <row r="116" spans="1:18" s="62" customFormat="1" ht="17" hidden="1">
      <c r="A116" s="93"/>
      <c r="B116" s="93"/>
      <c r="C116" s="94" t="s">
        <v>32</v>
      </c>
      <c r="D116" s="171" t="str">
        <f>D90</f>
        <v>摄像设备</v>
      </c>
      <c r="E116" s="171" t="s">
        <v>1327</v>
      </c>
      <c r="F116" s="186" t="s">
        <v>1331</v>
      </c>
      <c r="G116" s="96"/>
      <c r="H116" s="93"/>
      <c r="I116" s="93"/>
      <c r="J116" s="175"/>
      <c r="K116" s="179"/>
      <c r="L116" s="183" t="s">
        <v>662</v>
      </c>
      <c r="M116" s="109"/>
      <c r="N116" s="182" t="s">
        <v>102</v>
      </c>
      <c r="O116" s="112">
        <f t="shared" si="2"/>
        <v>0</v>
      </c>
      <c r="P116" s="96"/>
      <c r="Q116" s="96"/>
      <c r="R116" s="96"/>
    </row>
    <row r="117" spans="1:18" s="62" customFormat="1" ht="17" hidden="1">
      <c r="A117" s="93"/>
      <c r="B117" s="93"/>
      <c r="C117" s="94" t="s">
        <v>32</v>
      </c>
      <c r="D117" s="171" t="str">
        <f>D116</f>
        <v>摄像设备</v>
      </c>
      <c r="E117" s="171" t="s">
        <v>1327</v>
      </c>
      <c r="F117" s="186" t="s">
        <v>1332</v>
      </c>
      <c r="G117" s="96"/>
      <c r="H117" s="93"/>
      <c r="I117" s="93"/>
      <c r="J117" s="175"/>
      <c r="K117" s="179"/>
      <c r="L117" s="183" t="s">
        <v>662</v>
      </c>
      <c r="M117" s="109"/>
      <c r="N117" s="182" t="s">
        <v>102</v>
      </c>
      <c r="O117" s="112">
        <f t="shared" si="2"/>
        <v>0</v>
      </c>
      <c r="P117" s="96"/>
      <c r="Q117" s="96"/>
      <c r="R117" s="96"/>
    </row>
    <row r="118" spans="1:18" s="62" customFormat="1" ht="17" hidden="1">
      <c r="A118" s="93"/>
      <c r="B118" s="93"/>
      <c r="C118" s="94" t="s">
        <v>32</v>
      </c>
      <c r="D118" s="171" t="str">
        <f>D117</f>
        <v>摄像设备</v>
      </c>
      <c r="E118" s="171" t="s">
        <v>1333</v>
      </c>
      <c r="F118" s="186" t="s">
        <v>1334</v>
      </c>
      <c r="G118" s="96"/>
      <c r="H118" s="93"/>
      <c r="I118" s="93"/>
      <c r="J118" s="175"/>
      <c r="K118" s="179"/>
      <c r="L118" s="183" t="s">
        <v>319</v>
      </c>
      <c r="M118" s="109"/>
      <c r="N118" s="182" t="s">
        <v>102</v>
      </c>
      <c r="O118" s="112">
        <f t="shared" si="2"/>
        <v>0</v>
      </c>
      <c r="P118" s="96"/>
      <c r="Q118" s="96"/>
      <c r="R118" s="96"/>
    </row>
    <row r="119" spans="1:18" s="62" customFormat="1" ht="17" hidden="1">
      <c r="A119" s="93"/>
      <c r="B119" s="93"/>
      <c r="C119" s="94" t="s">
        <v>32</v>
      </c>
      <c r="D119" s="171" t="s">
        <v>1290</v>
      </c>
      <c r="E119" s="171" t="s">
        <v>1335</v>
      </c>
      <c r="F119" s="170" t="s">
        <v>1336</v>
      </c>
      <c r="G119" s="170"/>
      <c r="H119" s="93"/>
      <c r="I119" s="93"/>
      <c r="J119" s="175"/>
      <c r="K119" s="179"/>
      <c r="L119" s="110" t="s">
        <v>294</v>
      </c>
      <c r="M119" s="109"/>
      <c r="N119" s="110" t="s">
        <v>102</v>
      </c>
      <c r="O119" s="112">
        <f t="shared" si="2"/>
        <v>0</v>
      </c>
      <c r="P119" s="96"/>
      <c r="Q119" s="96"/>
      <c r="R119" s="96"/>
    </row>
    <row r="120" spans="1:18" s="62" customFormat="1" ht="17" hidden="1">
      <c r="A120" s="93"/>
      <c r="B120" s="93"/>
      <c r="C120" s="94" t="s">
        <v>32</v>
      </c>
      <c r="D120" s="171" t="s">
        <v>1290</v>
      </c>
      <c r="E120" s="171" t="s">
        <v>1337</v>
      </c>
      <c r="F120" s="170" t="s">
        <v>1338</v>
      </c>
      <c r="G120" s="170"/>
      <c r="H120" s="93"/>
      <c r="I120" s="93"/>
      <c r="J120" s="175"/>
      <c r="K120" s="179"/>
      <c r="L120" s="110" t="s">
        <v>294</v>
      </c>
      <c r="M120" s="109"/>
      <c r="N120" s="110" t="s">
        <v>102</v>
      </c>
      <c r="O120" s="112">
        <f t="shared" si="2"/>
        <v>0</v>
      </c>
      <c r="P120" s="96"/>
      <c r="Q120" s="96"/>
      <c r="R120" s="96"/>
    </row>
    <row r="121" spans="1:18" s="62" customFormat="1" ht="17" hidden="1">
      <c r="A121" s="93"/>
      <c r="B121" s="93"/>
      <c r="C121" s="94" t="s">
        <v>32</v>
      </c>
      <c r="D121" s="171" t="s">
        <v>1290</v>
      </c>
      <c r="E121" s="171" t="s">
        <v>1339</v>
      </c>
      <c r="F121" s="170" t="s">
        <v>1340</v>
      </c>
      <c r="G121" s="170"/>
      <c r="H121" s="93"/>
      <c r="I121" s="93"/>
      <c r="J121" s="175"/>
      <c r="K121" s="179"/>
      <c r="L121" s="110" t="s">
        <v>294</v>
      </c>
      <c r="M121" s="109"/>
      <c r="N121" s="110" t="s">
        <v>102</v>
      </c>
      <c r="O121" s="112">
        <f t="shared" si="2"/>
        <v>0</v>
      </c>
      <c r="P121" s="96"/>
      <c r="Q121" s="96"/>
      <c r="R121" s="96"/>
    </row>
    <row r="122" spans="1:18" s="62" customFormat="1" ht="17" hidden="1">
      <c r="A122" s="93"/>
      <c r="B122" s="93"/>
      <c r="C122" s="94" t="s">
        <v>32</v>
      </c>
      <c r="D122" s="171" t="s">
        <v>1290</v>
      </c>
      <c r="E122" s="171" t="s">
        <v>1341</v>
      </c>
      <c r="F122" s="170" t="s">
        <v>1342</v>
      </c>
      <c r="G122" s="170"/>
      <c r="H122" s="93"/>
      <c r="I122" s="93"/>
      <c r="J122" s="175"/>
      <c r="K122" s="179"/>
      <c r="L122" s="110" t="s">
        <v>294</v>
      </c>
      <c r="M122" s="109"/>
      <c r="N122" s="110" t="s">
        <v>102</v>
      </c>
      <c r="O122" s="112">
        <f t="shared" si="2"/>
        <v>0</v>
      </c>
      <c r="P122" s="96"/>
      <c r="Q122" s="96"/>
      <c r="R122" s="96"/>
    </row>
    <row r="123" spans="1:18" s="62" customFormat="1" ht="17" hidden="1">
      <c r="A123" s="93"/>
      <c r="B123" s="93"/>
      <c r="C123" s="94" t="s">
        <v>32</v>
      </c>
      <c r="D123" s="171" t="s">
        <v>1290</v>
      </c>
      <c r="E123" s="171" t="s">
        <v>1341</v>
      </c>
      <c r="F123" s="170" t="s">
        <v>1343</v>
      </c>
      <c r="G123" s="170"/>
      <c r="H123" s="93"/>
      <c r="I123" s="93"/>
      <c r="J123" s="175"/>
      <c r="K123" s="179"/>
      <c r="L123" s="110" t="s">
        <v>294</v>
      </c>
      <c r="M123" s="109"/>
      <c r="N123" s="110" t="s">
        <v>102</v>
      </c>
      <c r="O123" s="112">
        <f t="shared" si="2"/>
        <v>0</v>
      </c>
      <c r="P123" s="96"/>
      <c r="Q123" s="96"/>
      <c r="R123" s="96"/>
    </row>
    <row r="124" spans="1:18" s="62" customFormat="1" ht="17" hidden="1">
      <c r="A124" s="93"/>
      <c r="B124" s="93"/>
      <c r="C124" s="94" t="s">
        <v>32</v>
      </c>
      <c r="D124" s="171" t="s">
        <v>1290</v>
      </c>
      <c r="E124" s="171" t="s">
        <v>1341</v>
      </c>
      <c r="F124" s="170" t="s">
        <v>1344</v>
      </c>
      <c r="G124" s="170"/>
      <c r="H124" s="93"/>
      <c r="I124" s="93"/>
      <c r="J124" s="175"/>
      <c r="K124" s="179"/>
      <c r="L124" s="110" t="s">
        <v>294</v>
      </c>
      <c r="M124" s="109"/>
      <c r="N124" s="110" t="s">
        <v>102</v>
      </c>
      <c r="O124" s="112">
        <f t="shared" si="2"/>
        <v>0</v>
      </c>
      <c r="P124" s="96"/>
      <c r="Q124" s="96"/>
      <c r="R124" s="96"/>
    </row>
    <row r="125" spans="1:18" s="62" customFormat="1" ht="17" hidden="1">
      <c r="A125" s="93"/>
      <c r="B125" s="93"/>
      <c r="C125" s="94" t="s">
        <v>32</v>
      </c>
      <c r="D125" s="171" t="s">
        <v>1290</v>
      </c>
      <c r="E125" s="171" t="s">
        <v>730</v>
      </c>
      <c r="F125" s="33"/>
      <c r="G125" s="96"/>
      <c r="H125" s="22"/>
      <c r="I125" s="180"/>
      <c r="J125" s="175"/>
      <c r="K125" s="179"/>
      <c r="L125" s="110" t="s">
        <v>294</v>
      </c>
      <c r="M125" s="109"/>
      <c r="N125" s="110" t="s">
        <v>102</v>
      </c>
      <c r="O125" s="112">
        <f t="shared" si="2"/>
        <v>0</v>
      </c>
      <c r="P125" s="22"/>
      <c r="Q125" s="22"/>
      <c r="R125" s="96"/>
    </row>
    <row r="126" spans="1:18" s="415" customFormat="1" ht="17">
      <c r="A126" s="428" t="s">
        <v>421</v>
      </c>
      <c r="B126" s="428" t="s">
        <v>422</v>
      </c>
      <c r="C126" s="410" t="s">
        <v>32</v>
      </c>
      <c r="D126" s="429" t="s">
        <v>1290</v>
      </c>
      <c r="E126" s="429" t="s">
        <v>731</v>
      </c>
      <c r="F126" s="399" t="s">
        <v>1257</v>
      </c>
      <c r="G126" s="412"/>
      <c r="H126" s="428"/>
      <c r="I126" s="434" t="s">
        <v>1345</v>
      </c>
      <c r="J126" s="431">
        <v>500</v>
      </c>
      <c r="K126" s="432">
        <v>6</v>
      </c>
      <c r="L126" s="433" t="s">
        <v>294</v>
      </c>
      <c r="M126" s="432">
        <v>2</v>
      </c>
      <c r="N126" s="433" t="s">
        <v>102</v>
      </c>
      <c r="O126" s="406">
        <f t="shared" si="2"/>
        <v>6000</v>
      </c>
      <c r="P126" s="412" t="s">
        <v>196</v>
      </c>
      <c r="Q126" s="412" t="s">
        <v>197</v>
      </c>
      <c r="R126" s="412"/>
    </row>
    <row r="127" spans="1:18" s="62" customFormat="1" ht="17" hidden="1">
      <c r="A127" s="93"/>
      <c r="B127" s="93"/>
      <c r="C127" s="94" t="s">
        <v>32</v>
      </c>
      <c r="D127" s="171" t="str">
        <f>D118</f>
        <v>摄像设备</v>
      </c>
      <c r="E127" s="171" t="s">
        <v>735</v>
      </c>
      <c r="F127" s="186" t="s">
        <v>1346</v>
      </c>
      <c r="G127" s="96"/>
      <c r="H127" s="22"/>
      <c r="I127" s="180"/>
      <c r="J127" s="175"/>
      <c r="K127" s="179"/>
      <c r="L127" s="181" t="s">
        <v>1308</v>
      </c>
      <c r="M127" s="109"/>
      <c r="N127" s="182" t="s">
        <v>102</v>
      </c>
      <c r="O127" s="112">
        <f t="shared" si="2"/>
        <v>0</v>
      </c>
      <c r="P127" s="22"/>
      <c r="Q127" s="22"/>
      <c r="R127" s="96"/>
    </row>
    <row r="128" spans="1:18" s="62" customFormat="1" ht="17" hidden="1">
      <c r="A128" s="93"/>
      <c r="B128" s="93"/>
      <c r="C128" s="94" t="s">
        <v>32</v>
      </c>
      <c r="D128" s="171" t="s">
        <v>1290</v>
      </c>
      <c r="E128" s="171" t="s">
        <v>1347</v>
      </c>
      <c r="F128" s="96" t="s">
        <v>1348</v>
      </c>
      <c r="G128" s="96"/>
      <c r="H128" s="93"/>
      <c r="I128" s="93"/>
      <c r="J128" s="175"/>
      <c r="K128" s="179"/>
      <c r="L128" s="110" t="s">
        <v>319</v>
      </c>
      <c r="M128" s="109"/>
      <c r="N128" s="110" t="s">
        <v>102</v>
      </c>
      <c r="O128" s="112">
        <f t="shared" si="2"/>
        <v>0</v>
      </c>
      <c r="P128" s="96"/>
      <c r="Q128" s="96"/>
      <c r="R128" s="96"/>
    </row>
    <row r="129" spans="1:18" s="415" customFormat="1" ht="17">
      <c r="A129" s="428" t="s">
        <v>421</v>
      </c>
      <c r="B129" s="428" t="s">
        <v>422</v>
      </c>
      <c r="C129" s="410" t="s">
        <v>32</v>
      </c>
      <c r="D129" s="429" t="s">
        <v>1290</v>
      </c>
      <c r="E129" s="429" t="s">
        <v>1349</v>
      </c>
      <c r="F129" s="399" t="s">
        <v>1350</v>
      </c>
      <c r="G129" s="412"/>
      <c r="H129" s="428"/>
      <c r="I129" s="428" t="s">
        <v>1351</v>
      </c>
      <c r="J129" s="431">
        <v>80</v>
      </c>
      <c r="K129" s="432">
        <v>3</v>
      </c>
      <c r="L129" s="433" t="s">
        <v>294</v>
      </c>
      <c r="M129" s="432">
        <v>2</v>
      </c>
      <c r="N129" s="433" t="s">
        <v>102</v>
      </c>
      <c r="O129" s="406">
        <f t="shared" si="2"/>
        <v>480</v>
      </c>
      <c r="P129" s="412" t="s">
        <v>196</v>
      </c>
      <c r="Q129" s="412" t="s">
        <v>197</v>
      </c>
      <c r="R129" s="412"/>
    </row>
    <row r="130" spans="1:18" s="415" customFormat="1" ht="17">
      <c r="A130" s="428" t="s">
        <v>421</v>
      </c>
      <c r="B130" s="428" t="s">
        <v>422</v>
      </c>
      <c r="C130" s="410" t="s">
        <v>32</v>
      </c>
      <c r="D130" s="429" t="s">
        <v>1290</v>
      </c>
      <c r="E130" s="429" t="s">
        <v>732</v>
      </c>
      <c r="F130" s="399" t="s">
        <v>1352</v>
      </c>
      <c r="G130" s="412"/>
      <c r="H130" s="428"/>
      <c r="I130" s="434" t="s">
        <v>1353</v>
      </c>
      <c r="J130" s="431">
        <v>4000</v>
      </c>
      <c r="K130" s="432">
        <v>1</v>
      </c>
      <c r="L130" s="433" t="s">
        <v>294</v>
      </c>
      <c r="M130" s="432">
        <v>2</v>
      </c>
      <c r="N130" s="433" t="s">
        <v>102</v>
      </c>
      <c r="O130" s="406">
        <f t="shared" si="2"/>
        <v>8000</v>
      </c>
      <c r="P130" s="412" t="s">
        <v>196</v>
      </c>
      <c r="Q130" s="412" t="s">
        <v>197</v>
      </c>
      <c r="R130" s="412"/>
    </row>
    <row r="131" spans="1:18" s="62" customFormat="1" ht="17" hidden="1">
      <c r="A131" s="93"/>
      <c r="B131" s="93"/>
      <c r="C131" s="94" t="s">
        <v>32</v>
      </c>
      <c r="D131" s="171" t="s">
        <v>1290</v>
      </c>
      <c r="E131" s="171" t="s">
        <v>733</v>
      </c>
      <c r="F131" s="33"/>
      <c r="G131" s="96"/>
      <c r="H131" s="22"/>
      <c r="I131" s="180"/>
      <c r="J131" s="175"/>
      <c r="K131" s="179"/>
      <c r="L131" s="110" t="s">
        <v>294</v>
      </c>
      <c r="M131" s="109"/>
      <c r="N131" s="110" t="s">
        <v>102</v>
      </c>
      <c r="O131" s="112">
        <f t="shared" si="2"/>
        <v>0</v>
      </c>
      <c r="P131" s="22"/>
      <c r="Q131" s="22"/>
      <c r="R131" s="96"/>
    </row>
    <row r="132" spans="1:18" s="62" customFormat="1" ht="17" hidden="1">
      <c r="A132" s="93"/>
      <c r="B132" s="93"/>
      <c r="C132" s="94" t="s">
        <v>32</v>
      </c>
      <c r="D132" s="171" t="s">
        <v>1290</v>
      </c>
      <c r="E132" s="171" t="s">
        <v>734</v>
      </c>
      <c r="F132" s="33" t="s">
        <v>1194</v>
      </c>
      <c r="G132" s="96"/>
      <c r="H132" s="22"/>
      <c r="I132" s="180"/>
      <c r="J132" s="175"/>
      <c r="K132" s="179"/>
      <c r="L132" s="110" t="s">
        <v>294</v>
      </c>
      <c r="M132" s="109"/>
      <c r="N132" s="110" t="s">
        <v>102</v>
      </c>
      <c r="O132" s="112">
        <f t="shared" si="2"/>
        <v>0</v>
      </c>
      <c r="P132" s="22"/>
      <c r="Q132" s="22"/>
      <c r="R132" s="96"/>
    </row>
    <row r="133" spans="1:18" s="62" customFormat="1" ht="17" hidden="1">
      <c r="A133" s="93"/>
      <c r="B133" s="93"/>
      <c r="C133" s="94" t="s">
        <v>32</v>
      </c>
      <c r="D133" s="171" t="s">
        <v>1290</v>
      </c>
      <c r="E133" s="171" t="s">
        <v>734</v>
      </c>
      <c r="F133" s="33" t="s">
        <v>1352</v>
      </c>
      <c r="G133" s="96"/>
      <c r="H133" s="93"/>
      <c r="I133" s="93"/>
      <c r="J133" s="175"/>
      <c r="K133" s="179"/>
      <c r="L133" s="110" t="s">
        <v>294</v>
      </c>
      <c r="M133" s="109"/>
      <c r="N133" s="110" t="s">
        <v>102</v>
      </c>
      <c r="O133" s="112">
        <f t="shared" si="2"/>
        <v>0</v>
      </c>
      <c r="P133" s="96"/>
      <c r="Q133" s="96"/>
      <c r="R133" s="96"/>
    </row>
    <row r="134" spans="1:18" s="62" customFormat="1" ht="17" hidden="1">
      <c r="A134" s="93"/>
      <c r="B134" s="93"/>
      <c r="C134" s="94" t="s">
        <v>32</v>
      </c>
      <c r="D134" s="171" t="s">
        <v>1290</v>
      </c>
      <c r="E134" s="171" t="s">
        <v>1354</v>
      </c>
      <c r="F134" s="96"/>
      <c r="G134" s="96"/>
      <c r="H134" s="93"/>
      <c r="I134" s="93"/>
      <c r="J134" s="175"/>
      <c r="K134" s="179"/>
      <c r="L134" s="110" t="s">
        <v>294</v>
      </c>
      <c r="M134" s="109"/>
      <c r="N134" s="110" t="s">
        <v>102</v>
      </c>
      <c r="O134" s="112">
        <f t="shared" si="2"/>
        <v>0</v>
      </c>
      <c r="P134" s="96"/>
      <c r="Q134" s="96"/>
      <c r="R134" s="96"/>
    </row>
    <row r="135" spans="1:18" s="62" customFormat="1" ht="17" hidden="1">
      <c r="A135" s="93"/>
      <c r="B135" s="93"/>
      <c r="C135" s="94" t="s">
        <v>32</v>
      </c>
      <c r="D135" s="171" t="s">
        <v>1290</v>
      </c>
      <c r="E135" s="171" t="s">
        <v>737</v>
      </c>
      <c r="F135" s="96"/>
      <c r="G135" s="96"/>
      <c r="H135" s="93"/>
      <c r="I135" s="93"/>
      <c r="J135" s="175"/>
      <c r="K135" s="179"/>
      <c r="L135" s="110" t="s">
        <v>294</v>
      </c>
      <c r="M135" s="109"/>
      <c r="N135" s="110" t="s">
        <v>102</v>
      </c>
      <c r="O135" s="112">
        <f t="shared" si="2"/>
        <v>0</v>
      </c>
      <c r="P135" s="96"/>
      <c r="Q135" s="96"/>
      <c r="R135" s="96"/>
    </row>
    <row r="136" spans="1:18" s="62" customFormat="1" ht="17" hidden="1">
      <c r="A136" s="93"/>
      <c r="B136" s="93"/>
      <c r="C136" s="94" t="s">
        <v>32</v>
      </c>
      <c r="D136" s="171" t="s">
        <v>1290</v>
      </c>
      <c r="E136" s="171" t="s">
        <v>1355</v>
      </c>
      <c r="F136" s="96" t="s">
        <v>1356</v>
      </c>
      <c r="G136" s="96"/>
      <c r="H136" s="93"/>
      <c r="I136" s="93"/>
      <c r="J136" s="175"/>
      <c r="K136" s="179"/>
      <c r="L136" s="110" t="s">
        <v>294</v>
      </c>
      <c r="M136" s="109"/>
      <c r="N136" s="110" t="s">
        <v>102</v>
      </c>
      <c r="O136" s="112">
        <f t="shared" ref="O136:O199" si="4">IF(M136=0,K136*J136,M136*K136*J136)</f>
        <v>0</v>
      </c>
      <c r="P136" s="96"/>
      <c r="Q136" s="96"/>
      <c r="R136" s="96"/>
    </row>
    <row r="137" spans="1:18" s="62" customFormat="1" ht="17" hidden="1">
      <c r="A137" s="93"/>
      <c r="B137" s="93"/>
      <c r="C137" s="94" t="s">
        <v>32</v>
      </c>
      <c r="D137" s="171" t="s">
        <v>1290</v>
      </c>
      <c r="E137" s="171" t="s">
        <v>1357</v>
      </c>
      <c r="F137" s="33"/>
      <c r="G137" s="96"/>
      <c r="H137" s="22"/>
      <c r="I137" s="180"/>
      <c r="J137" s="175"/>
      <c r="K137" s="179"/>
      <c r="L137" s="110" t="s">
        <v>142</v>
      </c>
      <c r="M137" s="109"/>
      <c r="N137" s="110" t="s">
        <v>102</v>
      </c>
      <c r="O137" s="112">
        <f t="shared" si="4"/>
        <v>0</v>
      </c>
      <c r="P137" s="22"/>
      <c r="Q137" s="22"/>
      <c r="R137" s="96"/>
    </row>
    <row r="138" spans="1:18" s="62" customFormat="1" ht="17" hidden="1">
      <c r="A138" s="93"/>
      <c r="B138" s="93"/>
      <c r="C138" s="94" t="s">
        <v>32</v>
      </c>
      <c r="D138" s="171" t="s">
        <v>1290</v>
      </c>
      <c r="E138" s="171" t="s">
        <v>1358</v>
      </c>
      <c r="F138" s="33" t="s">
        <v>1359</v>
      </c>
      <c r="G138" s="96"/>
      <c r="H138" s="93"/>
      <c r="I138" s="93"/>
      <c r="J138" s="175"/>
      <c r="K138" s="179"/>
      <c r="L138" s="110" t="s">
        <v>294</v>
      </c>
      <c r="M138" s="109"/>
      <c r="N138" s="110" t="s">
        <v>102</v>
      </c>
      <c r="O138" s="112">
        <f t="shared" si="4"/>
        <v>0</v>
      </c>
      <c r="P138" s="96"/>
      <c r="Q138" s="96"/>
      <c r="R138" s="96"/>
    </row>
    <row r="139" spans="1:18" s="62" customFormat="1" ht="17" hidden="1">
      <c r="A139" s="93"/>
      <c r="B139" s="93"/>
      <c r="C139" s="94" t="s">
        <v>32</v>
      </c>
      <c r="D139" s="171" t="s">
        <v>1290</v>
      </c>
      <c r="E139" s="171" t="s">
        <v>1360</v>
      </c>
      <c r="F139" s="33"/>
      <c r="G139" s="96"/>
      <c r="H139" s="93"/>
      <c r="I139" s="93"/>
      <c r="J139" s="175"/>
      <c r="K139" s="179"/>
      <c r="L139" s="110" t="s">
        <v>294</v>
      </c>
      <c r="M139" s="109"/>
      <c r="N139" s="110" t="s">
        <v>102</v>
      </c>
      <c r="O139" s="112">
        <f t="shared" si="4"/>
        <v>0</v>
      </c>
      <c r="P139" s="96"/>
      <c r="Q139" s="96"/>
      <c r="R139" s="96"/>
    </row>
    <row r="140" spans="1:18" s="62" customFormat="1" ht="17" hidden="1">
      <c r="A140" s="93"/>
      <c r="B140" s="93"/>
      <c r="C140" s="94" t="s">
        <v>32</v>
      </c>
      <c r="D140" s="171" t="s">
        <v>1290</v>
      </c>
      <c r="E140" s="171" t="s">
        <v>1361</v>
      </c>
      <c r="F140" s="33" t="s">
        <v>1362</v>
      </c>
      <c r="G140" s="96"/>
      <c r="H140" s="93"/>
      <c r="I140" s="93"/>
      <c r="J140" s="175"/>
      <c r="K140" s="179"/>
      <c r="L140" s="110" t="s">
        <v>294</v>
      </c>
      <c r="M140" s="109"/>
      <c r="N140" s="110" t="s">
        <v>102</v>
      </c>
      <c r="O140" s="112">
        <f t="shared" si="4"/>
        <v>0</v>
      </c>
      <c r="P140" s="96"/>
      <c r="Q140" s="96"/>
      <c r="R140" s="96"/>
    </row>
    <row r="141" spans="1:18" s="62" customFormat="1" ht="17" hidden="1">
      <c r="A141" s="93"/>
      <c r="B141" s="93"/>
      <c r="C141" s="94" t="s">
        <v>32</v>
      </c>
      <c r="D141" s="171" t="s">
        <v>751</v>
      </c>
      <c r="E141" s="171" t="s">
        <v>1363</v>
      </c>
      <c r="F141" s="33"/>
      <c r="G141" s="96"/>
      <c r="H141" s="93"/>
      <c r="I141" s="93"/>
      <c r="J141" s="175"/>
      <c r="K141" s="179"/>
      <c r="L141" s="110" t="s">
        <v>294</v>
      </c>
      <c r="M141" s="109"/>
      <c r="N141" s="110" t="s">
        <v>102</v>
      </c>
      <c r="O141" s="112">
        <f t="shared" si="4"/>
        <v>0</v>
      </c>
      <c r="P141" s="96"/>
      <c r="Q141" s="96"/>
      <c r="R141" s="96"/>
    </row>
    <row r="142" spans="1:18" s="62" customFormat="1" ht="17" hidden="1">
      <c r="A142" s="93"/>
      <c r="B142" s="93"/>
      <c r="C142" s="94" t="s">
        <v>32</v>
      </c>
      <c r="D142" s="171" t="s">
        <v>751</v>
      </c>
      <c r="E142" s="171" t="s">
        <v>1364</v>
      </c>
      <c r="F142" s="33"/>
      <c r="G142" s="96"/>
      <c r="H142" s="93"/>
      <c r="I142" s="93"/>
      <c r="J142" s="175"/>
      <c r="K142" s="179"/>
      <c r="L142" s="110" t="s">
        <v>294</v>
      </c>
      <c r="M142" s="109"/>
      <c r="N142" s="110" t="s">
        <v>102</v>
      </c>
      <c r="O142" s="112">
        <f t="shared" si="4"/>
        <v>0</v>
      </c>
      <c r="P142" s="96"/>
      <c r="Q142" s="96"/>
      <c r="R142" s="96"/>
    </row>
    <row r="143" spans="1:18" s="62" customFormat="1" ht="17" hidden="1">
      <c r="A143" s="93"/>
      <c r="B143" s="93"/>
      <c r="C143" s="94" t="s">
        <v>32</v>
      </c>
      <c r="D143" s="171" t="s">
        <v>1365</v>
      </c>
      <c r="E143" s="171" t="s">
        <v>1366</v>
      </c>
      <c r="F143" s="172" t="s">
        <v>1367</v>
      </c>
      <c r="G143" s="96"/>
      <c r="H143" s="22"/>
      <c r="I143" s="180"/>
      <c r="J143" s="175"/>
      <c r="K143" s="179"/>
      <c r="L143" s="185" t="s">
        <v>319</v>
      </c>
      <c r="M143" s="109"/>
      <c r="N143" s="182" t="s">
        <v>102</v>
      </c>
      <c r="O143" s="112">
        <f t="shared" si="4"/>
        <v>0</v>
      </c>
      <c r="P143" s="22"/>
      <c r="Q143" s="22"/>
      <c r="R143" s="96"/>
    </row>
    <row r="144" spans="1:18" s="62" customFormat="1" ht="17" hidden="1">
      <c r="A144" s="93"/>
      <c r="B144" s="93"/>
      <c r="C144" s="94" t="s">
        <v>32</v>
      </c>
      <c r="D144" s="171" t="s">
        <v>1365</v>
      </c>
      <c r="E144" s="171" t="s">
        <v>1368</v>
      </c>
      <c r="F144" s="172" t="s">
        <v>1369</v>
      </c>
      <c r="G144" s="96"/>
      <c r="H144" s="22"/>
      <c r="I144" s="180"/>
      <c r="J144" s="175"/>
      <c r="K144" s="179"/>
      <c r="L144" s="185" t="s">
        <v>319</v>
      </c>
      <c r="M144" s="109"/>
      <c r="N144" s="182" t="s">
        <v>102</v>
      </c>
      <c r="O144" s="112">
        <f t="shared" si="4"/>
        <v>0</v>
      </c>
      <c r="P144" s="22"/>
      <c r="Q144" s="22"/>
      <c r="R144" s="96"/>
    </row>
    <row r="145" spans="1:18" s="62" customFormat="1" ht="17" hidden="1">
      <c r="A145" s="93"/>
      <c r="B145" s="93"/>
      <c r="C145" s="94" t="s">
        <v>32</v>
      </c>
      <c r="D145" s="171" t="s">
        <v>1365</v>
      </c>
      <c r="E145" s="171" t="s">
        <v>1370</v>
      </c>
      <c r="F145" s="95" t="s">
        <v>1371</v>
      </c>
      <c r="G145" s="96"/>
      <c r="H145" s="22"/>
      <c r="I145" s="180"/>
      <c r="J145" s="175"/>
      <c r="K145" s="179"/>
      <c r="L145" s="185" t="s">
        <v>319</v>
      </c>
      <c r="M145" s="109"/>
      <c r="N145" s="182" t="s">
        <v>102</v>
      </c>
      <c r="O145" s="112">
        <f t="shared" si="4"/>
        <v>0</v>
      </c>
      <c r="P145" s="22"/>
      <c r="Q145" s="22"/>
      <c r="R145" s="96"/>
    </row>
    <row r="146" spans="1:18" s="62" customFormat="1" ht="17" hidden="1">
      <c r="A146" s="93"/>
      <c r="B146" s="93"/>
      <c r="C146" s="94" t="s">
        <v>32</v>
      </c>
      <c r="D146" s="171" t="s">
        <v>1365</v>
      </c>
      <c r="E146" s="171" t="s">
        <v>1370</v>
      </c>
      <c r="F146" s="95" t="s">
        <v>1372</v>
      </c>
      <c r="G146" s="96"/>
      <c r="H146" s="22"/>
      <c r="I146" s="180"/>
      <c r="J146" s="175"/>
      <c r="K146" s="179"/>
      <c r="L146" s="185" t="s">
        <v>319</v>
      </c>
      <c r="M146" s="109"/>
      <c r="N146" s="182" t="s">
        <v>102</v>
      </c>
      <c r="O146" s="112">
        <f t="shared" si="4"/>
        <v>0</v>
      </c>
      <c r="P146" s="22"/>
      <c r="Q146" s="22"/>
      <c r="R146" s="96"/>
    </row>
    <row r="147" spans="1:18" s="62" customFormat="1" ht="17" hidden="1">
      <c r="A147" s="93"/>
      <c r="B147" s="93"/>
      <c r="C147" s="94" t="s">
        <v>32</v>
      </c>
      <c r="D147" s="171" t="s">
        <v>1365</v>
      </c>
      <c r="E147" s="171" t="s">
        <v>1370</v>
      </c>
      <c r="F147" s="95" t="s">
        <v>1373</v>
      </c>
      <c r="G147" s="96"/>
      <c r="H147" s="22"/>
      <c r="I147" s="180"/>
      <c r="J147" s="175"/>
      <c r="K147" s="179"/>
      <c r="L147" s="185" t="s">
        <v>319</v>
      </c>
      <c r="M147" s="109"/>
      <c r="N147" s="182" t="s">
        <v>102</v>
      </c>
      <c r="O147" s="112">
        <f t="shared" si="4"/>
        <v>0</v>
      </c>
      <c r="P147" s="22"/>
      <c r="Q147" s="22"/>
      <c r="R147" s="96"/>
    </row>
    <row r="148" spans="1:18" s="62" customFormat="1" ht="17" hidden="1">
      <c r="A148" s="93"/>
      <c r="B148" s="93"/>
      <c r="C148" s="94" t="s">
        <v>32</v>
      </c>
      <c r="D148" s="171" t="s">
        <v>1365</v>
      </c>
      <c r="E148" s="171" t="s">
        <v>1374</v>
      </c>
      <c r="F148" s="95" t="s">
        <v>1375</v>
      </c>
      <c r="G148" s="96"/>
      <c r="H148" s="22"/>
      <c r="I148" s="180"/>
      <c r="J148" s="175"/>
      <c r="K148" s="179"/>
      <c r="L148" s="185" t="s">
        <v>319</v>
      </c>
      <c r="M148" s="109"/>
      <c r="N148" s="182" t="s">
        <v>102</v>
      </c>
      <c r="O148" s="112">
        <f t="shared" si="4"/>
        <v>0</v>
      </c>
      <c r="P148" s="22"/>
      <c r="Q148" s="22"/>
      <c r="R148" s="96"/>
    </row>
    <row r="149" spans="1:18" s="62" customFormat="1" ht="17" hidden="1">
      <c r="A149" s="93"/>
      <c r="B149" s="93"/>
      <c r="C149" s="94" t="s">
        <v>32</v>
      </c>
      <c r="D149" s="171" t="s">
        <v>1365</v>
      </c>
      <c r="E149" s="171" t="s">
        <v>1374</v>
      </c>
      <c r="F149" s="133" t="s">
        <v>1376</v>
      </c>
      <c r="G149" s="96"/>
      <c r="H149" s="22"/>
      <c r="I149" s="180"/>
      <c r="J149" s="175"/>
      <c r="K149" s="179"/>
      <c r="L149" s="185" t="s">
        <v>319</v>
      </c>
      <c r="M149" s="109"/>
      <c r="N149" s="182" t="s">
        <v>102</v>
      </c>
      <c r="O149" s="112">
        <f t="shared" si="4"/>
        <v>0</v>
      </c>
      <c r="P149" s="22"/>
      <c r="Q149" s="22"/>
      <c r="R149" s="96"/>
    </row>
    <row r="150" spans="1:18" s="62" customFormat="1" ht="17" hidden="1">
      <c r="A150" s="93"/>
      <c r="B150" s="93"/>
      <c r="C150" s="94" t="s">
        <v>32</v>
      </c>
      <c r="D150" s="171" t="s">
        <v>1365</v>
      </c>
      <c r="E150" s="171" t="s">
        <v>1377</v>
      </c>
      <c r="F150" s="33"/>
      <c r="G150" s="96"/>
      <c r="H150" s="93"/>
      <c r="I150" s="93"/>
      <c r="J150" s="175"/>
      <c r="K150" s="179"/>
      <c r="L150" s="110" t="s">
        <v>294</v>
      </c>
      <c r="M150" s="109"/>
      <c r="N150" s="110" t="s">
        <v>102</v>
      </c>
      <c r="O150" s="112">
        <f t="shared" si="4"/>
        <v>0</v>
      </c>
      <c r="P150" s="96"/>
      <c r="Q150" s="96"/>
      <c r="R150" s="96"/>
    </row>
    <row r="151" spans="1:18" s="62" customFormat="1" ht="17" hidden="1">
      <c r="A151" s="93"/>
      <c r="B151" s="93"/>
      <c r="C151" s="94" t="s">
        <v>32</v>
      </c>
      <c r="D151" s="171" t="s">
        <v>1365</v>
      </c>
      <c r="E151" s="171" t="s">
        <v>1378</v>
      </c>
      <c r="F151" s="33" t="s">
        <v>1379</v>
      </c>
      <c r="G151" s="96"/>
      <c r="H151" s="93"/>
      <c r="I151" s="93"/>
      <c r="J151" s="175"/>
      <c r="K151" s="179"/>
      <c r="L151" s="110" t="s">
        <v>294</v>
      </c>
      <c r="M151" s="109"/>
      <c r="N151" s="110" t="s">
        <v>102</v>
      </c>
      <c r="O151" s="112">
        <f t="shared" si="4"/>
        <v>0</v>
      </c>
      <c r="P151" s="96"/>
      <c r="Q151" s="96"/>
      <c r="R151" s="96"/>
    </row>
    <row r="152" spans="1:18" s="415" customFormat="1" ht="17">
      <c r="A152" s="428" t="s">
        <v>421</v>
      </c>
      <c r="B152" s="428" t="s">
        <v>422</v>
      </c>
      <c r="C152" s="410" t="s">
        <v>32</v>
      </c>
      <c r="D152" s="429" t="s">
        <v>1365</v>
      </c>
      <c r="E152" s="429" t="s">
        <v>1380</v>
      </c>
      <c r="F152" s="399" t="s">
        <v>1381</v>
      </c>
      <c r="G152" s="412"/>
      <c r="H152" s="428"/>
      <c r="I152" s="428"/>
      <c r="J152" s="431">
        <v>700</v>
      </c>
      <c r="K152" s="432">
        <v>6</v>
      </c>
      <c r="L152" s="433" t="s">
        <v>294</v>
      </c>
      <c r="M152" s="432">
        <v>2</v>
      </c>
      <c r="N152" s="433" t="s">
        <v>102</v>
      </c>
      <c r="O152" s="406">
        <f t="shared" si="4"/>
        <v>8400</v>
      </c>
      <c r="P152" s="412" t="s">
        <v>196</v>
      </c>
      <c r="Q152" s="412" t="s">
        <v>197</v>
      </c>
      <c r="R152" s="412"/>
    </row>
    <row r="153" spans="1:18" s="62" customFormat="1" ht="17" hidden="1">
      <c r="A153" s="93"/>
      <c r="B153" s="93"/>
      <c r="C153" s="94" t="s">
        <v>32</v>
      </c>
      <c r="D153" s="171" t="s">
        <v>1365</v>
      </c>
      <c r="E153" s="171" t="s">
        <v>1382</v>
      </c>
      <c r="F153" s="33" t="s">
        <v>1383</v>
      </c>
      <c r="G153" s="96"/>
      <c r="H153" s="93"/>
      <c r="I153" s="93"/>
      <c r="J153" s="175"/>
      <c r="K153" s="179"/>
      <c r="L153" s="110" t="s">
        <v>294</v>
      </c>
      <c r="M153" s="109"/>
      <c r="N153" s="110" t="s">
        <v>102</v>
      </c>
      <c r="O153" s="112">
        <f t="shared" si="4"/>
        <v>0</v>
      </c>
      <c r="P153" s="96"/>
      <c r="Q153" s="96"/>
      <c r="R153" s="96"/>
    </row>
    <row r="154" spans="1:18" s="62" customFormat="1" ht="17" hidden="1">
      <c r="A154" s="93"/>
      <c r="B154" s="93"/>
      <c r="C154" s="94" t="s">
        <v>32</v>
      </c>
      <c r="D154" s="171" t="s">
        <v>1365</v>
      </c>
      <c r="E154" s="171" t="s">
        <v>1384</v>
      </c>
      <c r="F154" s="96"/>
      <c r="G154" s="96"/>
      <c r="H154" s="93"/>
      <c r="I154" s="93"/>
      <c r="J154" s="175"/>
      <c r="K154" s="188"/>
      <c r="L154" s="110" t="s">
        <v>294</v>
      </c>
      <c r="M154" s="109"/>
      <c r="N154" s="110" t="s">
        <v>102</v>
      </c>
      <c r="O154" s="112">
        <f t="shared" si="4"/>
        <v>0</v>
      </c>
      <c r="P154" s="96"/>
      <c r="Q154" s="96"/>
      <c r="R154" s="96"/>
    </row>
    <row r="155" spans="1:18" s="62" customFormat="1" ht="17" hidden="1">
      <c r="A155" s="93"/>
      <c r="B155" s="93"/>
      <c r="C155" s="94" t="s">
        <v>32</v>
      </c>
      <c r="D155" s="171" t="s">
        <v>1365</v>
      </c>
      <c r="E155" s="33" t="s">
        <v>1385</v>
      </c>
      <c r="F155" s="33"/>
      <c r="G155" s="96"/>
      <c r="H155" s="93"/>
      <c r="I155" s="93"/>
      <c r="J155" s="175"/>
      <c r="K155" s="179"/>
      <c r="L155" s="110" t="s">
        <v>294</v>
      </c>
      <c r="M155" s="109"/>
      <c r="N155" s="110" t="s">
        <v>102</v>
      </c>
      <c r="O155" s="112">
        <f t="shared" si="4"/>
        <v>0</v>
      </c>
      <c r="P155" s="96"/>
      <c r="Q155" s="96"/>
      <c r="R155" s="96"/>
    </row>
    <row r="156" spans="1:18" s="62" customFormat="1" ht="17" hidden="1">
      <c r="A156" s="93"/>
      <c r="B156" s="93"/>
      <c r="C156" s="94" t="s">
        <v>32</v>
      </c>
      <c r="D156" s="171" t="s">
        <v>1365</v>
      </c>
      <c r="E156" s="169" t="s">
        <v>1386</v>
      </c>
      <c r="F156" s="133" t="s">
        <v>1387</v>
      </c>
      <c r="G156" s="96"/>
      <c r="H156" s="93"/>
      <c r="I156" s="93"/>
      <c r="J156" s="175"/>
      <c r="K156" s="179"/>
      <c r="L156" s="110" t="s">
        <v>294</v>
      </c>
      <c r="M156" s="109"/>
      <c r="N156" s="110" t="s">
        <v>102</v>
      </c>
      <c r="O156" s="112">
        <f t="shared" si="4"/>
        <v>0</v>
      </c>
      <c r="P156" s="96"/>
      <c r="Q156" s="96"/>
      <c r="R156" s="96"/>
    </row>
    <row r="157" spans="1:18" s="62" customFormat="1" ht="17" hidden="1">
      <c r="A157" s="93"/>
      <c r="B157" s="93"/>
      <c r="C157" s="94" t="s">
        <v>32</v>
      </c>
      <c r="D157" s="171" t="s">
        <v>1365</v>
      </c>
      <c r="E157" s="169" t="s">
        <v>1388</v>
      </c>
      <c r="F157" s="133"/>
      <c r="G157" s="96"/>
      <c r="H157" s="93"/>
      <c r="I157" s="93"/>
      <c r="J157" s="175"/>
      <c r="K157" s="179"/>
      <c r="L157" s="110" t="s">
        <v>294</v>
      </c>
      <c r="M157" s="109"/>
      <c r="N157" s="110" t="s">
        <v>102</v>
      </c>
      <c r="O157" s="112">
        <f t="shared" si="4"/>
        <v>0</v>
      </c>
      <c r="P157" s="96"/>
      <c r="Q157" s="96"/>
      <c r="R157" s="96"/>
    </row>
    <row r="158" spans="1:18" s="62" customFormat="1" ht="17" hidden="1">
      <c r="A158" s="93"/>
      <c r="B158" s="93"/>
      <c r="C158" s="94" t="s">
        <v>32</v>
      </c>
      <c r="D158" s="171" t="s">
        <v>1365</v>
      </c>
      <c r="E158" s="169" t="s">
        <v>1389</v>
      </c>
      <c r="F158" s="133"/>
      <c r="G158" s="96"/>
      <c r="H158" s="93"/>
      <c r="I158" s="93"/>
      <c r="J158" s="175"/>
      <c r="K158" s="179"/>
      <c r="L158" s="110" t="s">
        <v>294</v>
      </c>
      <c r="M158" s="109"/>
      <c r="N158" s="110" t="s">
        <v>102</v>
      </c>
      <c r="O158" s="112">
        <f t="shared" si="4"/>
        <v>0</v>
      </c>
      <c r="P158" s="96"/>
      <c r="Q158" s="96"/>
      <c r="R158" s="96"/>
    </row>
    <row r="159" spans="1:18" s="62" customFormat="1" ht="17" hidden="1">
      <c r="A159" s="93"/>
      <c r="B159" s="93"/>
      <c r="C159" s="94" t="s">
        <v>32</v>
      </c>
      <c r="D159" s="171" t="s">
        <v>1365</v>
      </c>
      <c r="E159" s="169" t="s">
        <v>1390</v>
      </c>
      <c r="F159" s="133"/>
      <c r="G159" s="96"/>
      <c r="H159" s="93"/>
      <c r="I159" s="93"/>
      <c r="J159" s="175"/>
      <c r="K159" s="179"/>
      <c r="L159" s="110" t="s">
        <v>294</v>
      </c>
      <c r="M159" s="109"/>
      <c r="N159" s="110" t="s">
        <v>102</v>
      </c>
      <c r="O159" s="112">
        <f t="shared" si="4"/>
        <v>0</v>
      </c>
      <c r="P159" s="96"/>
      <c r="Q159" s="96"/>
      <c r="R159" s="96"/>
    </row>
    <row r="160" spans="1:18" s="62" customFormat="1" ht="17" hidden="1">
      <c r="A160" s="93"/>
      <c r="B160" s="93"/>
      <c r="C160" s="94" t="s">
        <v>32</v>
      </c>
      <c r="D160" s="171" t="s">
        <v>1365</v>
      </c>
      <c r="E160" s="169" t="s">
        <v>1391</v>
      </c>
      <c r="F160" s="133"/>
      <c r="G160" s="96"/>
      <c r="H160" s="93"/>
      <c r="I160" s="93"/>
      <c r="J160" s="175"/>
      <c r="K160" s="179"/>
      <c r="L160" s="110" t="s">
        <v>294</v>
      </c>
      <c r="M160" s="109"/>
      <c r="N160" s="110" t="s">
        <v>102</v>
      </c>
      <c r="O160" s="112">
        <f t="shared" si="4"/>
        <v>0</v>
      </c>
      <c r="P160" s="96"/>
      <c r="Q160" s="96"/>
      <c r="R160" s="96"/>
    </row>
    <row r="161" spans="1:18" s="62" customFormat="1" ht="17" hidden="1">
      <c r="A161" s="93"/>
      <c r="B161" s="93"/>
      <c r="C161" s="94" t="s">
        <v>32</v>
      </c>
      <c r="D161" s="171" t="s">
        <v>1392</v>
      </c>
      <c r="E161" s="172" t="s">
        <v>1393</v>
      </c>
      <c r="F161" s="172" t="s">
        <v>1394</v>
      </c>
      <c r="G161" s="96"/>
      <c r="H161" s="22"/>
      <c r="I161" s="180"/>
      <c r="J161" s="175"/>
      <c r="K161" s="179"/>
      <c r="L161" s="181" t="s">
        <v>319</v>
      </c>
      <c r="M161" s="109"/>
      <c r="N161" s="182" t="s">
        <v>102</v>
      </c>
      <c r="O161" s="112">
        <f t="shared" si="4"/>
        <v>0</v>
      </c>
      <c r="P161" s="22"/>
      <c r="Q161" s="22"/>
      <c r="R161" s="96"/>
    </row>
    <row r="162" spans="1:18" s="62" customFormat="1" ht="17" hidden="1">
      <c r="A162" s="93"/>
      <c r="B162" s="93"/>
      <c r="C162" s="94" t="s">
        <v>32</v>
      </c>
      <c r="D162" s="171" t="s">
        <v>1392</v>
      </c>
      <c r="E162" s="172" t="str">
        <f>E161</f>
        <v>Play游戏解决方案</v>
      </c>
      <c r="F162" s="172" t="s">
        <v>1395</v>
      </c>
      <c r="G162" s="96"/>
      <c r="H162" s="22"/>
      <c r="I162" s="180"/>
      <c r="J162" s="175"/>
      <c r="K162" s="179"/>
      <c r="L162" s="181" t="s">
        <v>319</v>
      </c>
      <c r="M162" s="109"/>
      <c r="N162" s="182" t="s">
        <v>102</v>
      </c>
      <c r="O162" s="112">
        <f t="shared" si="4"/>
        <v>0</v>
      </c>
      <c r="P162" s="22"/>
      <c r="Q162" s="22"/>
      <c r="R162" s="96"/>
    </row>
    <row r="163" spans="1:18" s="62" customFormat="1" ht="17" hidden="1">
      <c r="A163" s="93"/>
      <c r="B163" s="93"/>
      <c r="C163" s="94" t="s">
        <v>32</v>
      </c>
      <c r="D163" s="171" t="s">
        <v>1392</v>
      </c>
      <c r="E163" s="33" t="s">
        <v>1396</v>
      </c>
      <c r="F163" s="96"/>
      <c r="G163" s="96"/>
      <c r="H163" s="93"/>
      <c r="I163" s="93"/>
      <c r="J163" s="175"/>
      <c r="K163" s="179"/>
      <c r="L163" s="110" t="s">
        <v>294</v>
      </c>
      <c r="M163" s="109"/>
      <c r="N163" s="110" t="s">
        <v>102</v>
      </c>
      <c r="O163" s="112">
        <f t="shared" si="4"/>
        <v>0</v>
      </c>
      <c r="P163" s="96"/>
      <c r="Q163" s="96"/>
      <c r="R163" s="96"/>
    </row>
    <row r="164" spans="1:18" s="62" customFormat="1" ht="17" hidden="1">
      <c r="A164" s="93"/>
      <c r="B164" s="93"/>
      <c r="C164" s="94" t="s">
        <v>32</v>
      </c>
      <c r="D164" s="171" t="s">
        <v>1392</v>
      </c>
      <c r="E164" s="33" t="s">
        <v>1397</v>
      </c>
      <c r="F164" s="189"/>
      <c r="G164" s="96"/>
      <c r="H164" s="93"/>
      <c r="I164" s="93"/>
      <c r="J164" s="175"/>
      <c r="K164" s="179"/>
      <c r="L164" s="110" t="s">
        <v>294</v>
      </c>
      <c r="M164" s="109"/>
      <c r="N164" s="110" t="s">
        <v>102</v>
      </c>
      <c r="O164" s="112">
        <f t="shared" si="4"/>
        <v>0</v>
      </c>
      <c r="P164" s="96"/>
      <c r="Q164" s="96"/>
      <c r="R164" s="96"/>
    </row>
    <row r="165" spans="1:18" s="62" customFormat="1" ht="17" hidden="1">
      <c r="A165" s="93"/>
      <c r="B165" s="93"/>
      <c r="C165" s="94" t="s">
        <v>32</v>
      </c>
      <c r="D165" s="171" t="s">
        <v>1392</v>
      </c>
      <c r="E165" s="33" t="s">
        <v>1398</v>
      </c>
      <c r="F165" s="96"/>
      <c r="G165" s="96"/>
      <c r="H165" s="93"/>
      <c r="I165" s="93"/>
      <c r="J165" s="175"/>
      <c r="K165" s="179"/>
      <c r="L165" s="110" t="s">
        <v>294</v>
      </c>
      <c r="M165" s="109"/>
      <c r="N165" s="110" t="s">
        <v>102</v>
      </c>
      <c r="O165" s="112">
        <f t="shared" si="4"/>
        <v>0</v>
      </c>
      <c r="P165" s="96"/>
      <c r="Q165" s="96"/>
      <c r="R165" s="96"/>
    </row>
    <row r="166" spans="1:18" s="62" customFormat="1" ht="17" hidden="1">
      <c r="A166" s="93"/>
      <c r="B166" s="93"/>
      <c r="C166" s="94" t="s">
        <v>32</v>
      </c>
      <c r="D166" s="171" t="s">
        <v>1392</v>
      </c>
      <c r="E166" s="33" t="s">
        <v>1399</v>
      </c>
      <c r="F166" s="96"/>
      <c r="G166" s="96"/>
      <c r="H166" s="93"/>
      <c r="I166" s="93"/>
      <c r="J166" s="175"/>
      <c r="K166" s="179"/>
      <c r="L166" s="110" t="s">
        <v>294</v>
      </c>
      <c r="M166" s="109"/>
      <c r="N166" s="110" t="s">
        <v>102</v>
      </c>
      <c r="O166" s="112">
        <f t="shared" si="4"/>
        <v>0</v>
      </c>
      <c r="P166" s="96"/>
      <c r="Q166" s="96"/>
      <c r="R166" s="96"/>
    </row>
    <row r="167" spans="1:18" s="62" customFormat="1" ht="17" hidden="1">
      <c r="A167" s="93"/>
      <c r="B167" s="93"/>
      <c r="C167" s="94" t="s">
        <v>32</v>
      </c>
      <c r="D167" s="171" t="s">
        <v>1392</v>
      </c>
      <c r="E167" s="33" t="s">
        <v>1400</v>
      </c>
      <c r="F167" s="96"/>
      <c r="G167" s="96"/>
      <c r="H167" s="93"/>
      <c r="I167" s="93"/>
      <c r="J167" s="175"/>
      <c r="K167" s="179"/>
      <c r="L167" s="110" t="s">
        <v>294</v>
      </c>
      <c r="M167" s="109"/>
      <c r="N167" s="110" t="s">
        <v>102</v>
      </c>
      <c r="O167" s="112">
        <f t="shared" si="4"/>
        <v>0</v>
      </c>
      <c r="P167" s="96"/>
      <c r="Q167" s="96"/>
      <c r="R167" s="96"/>
    </row>
    <row r="168" spans="1:18" s="62" customFormat="1" ht="17" hidden="1">
      <c r="A168" s="93"/>
      <c r="B168" s="93"/>
      <c r="C168" s="94" t="s">
        <v>32</v>
      </c>
      <c r="D168" s="171" t="s">
        <v>1392</v>
      </c>
      <c r="E168" s="33" t="s">
        <v>1401</v>
      </c>
      <c r="F168" s="133"/>
      <c r="G168" s="133"/>
      <c r="H168" s="22"/>
      <c r="I168" s="180"/>
      <c r="J168" s="175"/>
      <c r="K168" s="179"/>
      <c r="L168" s="110" t="s">
        <v>294</v>
      </c>
      <c r="M168" s="109"/>
      <c r="N168" s="110" t="s">
        <v>102</v>
      </c>
      <c r="O168" s="112">
        <f t="shared" si="4"/>
        <v>0</v>
      </c>
      <c r="P168" s="22"/>
      <c r="Q168" s="22"/>
      <c r="R168" s="96"/>
    </row>
    <row r="169" spans="1:18" s="62" customFormat="1" ht="17" hidden="1">
      <c r="A169" s="93"/>
      <c r="B169" s="93"/>
      <c r="C169" s="94" t="s">
        <v>32</v>
      </c>
      <c r="D169" s="171" t="s">
        <v>1392</v>
      </c>
      <c r="E169" s="133" t="s">
        <v>1402</v>
      </c>
      <c r="F169" s="133"/>
      <c r="G169" s="133"/>
      <c r="H169" s="22"/>
      <c r="I169" s="180"/>
      <c r="J169" s="175"/>
      <c r="K169" s="179"/>
      <c r="L169" s="110" t="s">
        <v>1403</v>
      </c>
      <c r="M169" s="109"/>
      <c r="N169" s="110" t="s">
        <v>102</v>
      </c>
      <c r="O169" s="112">
        <f t="shared" si="4"/>
        <v>0</v>
      </c>
      <c r="P169" s="22"/>
      <c r="Q169" s="22"/>
      <c r="R169" s="96"/>
    </row>
    <row r="170" spans="1:18" s="62" customFormat="1" ht="17" hidden="1">
      <c r="A170" s="93"/>
      <c r="B170" s="93"/>
      <c r="C170" s="94" t="s">
        <v>32</v>
      </c>
      <c r="D170" s="171" t="s">
        <v>1392</v>
      </c>
      <c r="E170" s="133" t="s">
        <v>1404</v>
      </c>
      <c r="F170" s="133"/>
      <c r="G170" s="133"/>
      <c r="H170" s="22"/>
      <c r="I170" s="180"/>
      <c r="J170" s="175"/>
      <c r="K170" s="179"/>
      <c r="L170" s="110" t="s">
        <v>1403</v>
      </c>
      <c r="M170" s="109"/>
      <c r="N170" s="110" t="s">
        <v>102</v>
      </c>
      <c r="O170" s="112">
        <f t="shared" si="4"/>
        <v>0</v>
      </c>
      <c r="P170" s="22"/>
      <c r="Q170" s="22"/>
      <c r="R170" s="96"/>
    </row>
    <row r="171" spans="1:18" s="62" customFormat="1" ht="17" hidden="1">
      <c r="A171" s="93"/>
      <c r="B171" s="93"/>
      <c r="C171" s="94" t="s">
        <v>32</v>
      </c>
      <c r="D171" s="171" t="s">
        <v>1392</v>
      </c>
      <c r="E171" s="133" t="s">
        <v>1405</v>
      </c>
      <c r="F171" s="133"/>
      <c r="G171" s="133"/>
      <c r="H171" s="22"/>
      <c r="I171" s="180"/>
      <c r="J171" s="175"/>
      <c r="K171" s="179"/>
      <c r="L171" s="110" t="s">
        <v>1403</v>
      </c>
      <c r="M171" s="109"/>
      <c r="N171" s="110" t="s">
        <v>102</v>
      </c>
      <c r="O171" s="112">
        <f t="shared" si="4"/>
        <v>0</v>
      </c>
      <c r="P171" s="22"/>
      <c r="Q171" s="22"/>
      <c r="R171" s="96"/>
    </row>
    <row r="172" spans="1:18" s="62" customFormat="1" ht="17" hidden="1">
      <c r="A172" s="93"/>
      <c r="B172" s="93"/>
      <c r="C172" s="94" t="s">
        <v>32</v>
      </c>
      <c r="D172" s="171" t="s">
        <v>1392</v>
      </c>
      <c r="E172" s="133" t="s">
        <v>1406</v>
      </c>
      <c r="F172" s="133"/>
      <c r="G172" s="133"/>
      <c r="H172" s="22"/>
      <c r="I172" s="180"/>
      <c r="J172" s="175"/>
      <c r="K172" s="179"/>
      <c r="L172" s="110" t="s">
        <v>1403</v>
      </c>
      <c r="M172" s="109"/>
      <c r="N172" s="110" t="s">
        <v>102</v>
      </c>
      <c r="O172" s="112">
        <f t="shared" si="4"/>
        <v>0</v>
      </c>
      <c r="P172" s="22"/>
      <c r="Q172" s="22"/>
      <c r="R172" s="96"/>
    </row>
    <row r="173" spans="1:18" s="62" customFormat="1" ht="17" hidden="1">
      <c r="A173" s="93"/>
      <c r="B173" s="93"/>
      <c r="C173" s="94" t="s">
        <v>32</v>
      </c>
      <c r="D173" s="171" t="s">
        <v>1392</v>
      </c>
      <c r="E173" s="133" t="s">
        <v>1407</v>
      </c>
      <c r="F173" s="133"/>
      <c r="G173" s="133"/>
      <c r="H173" s="22"/>
      <c r="I173" s="180"/>
      <c r="J173" s="175"/>
      <c r="K173" s="179"/>
      <c r="L173" s="110" t="s">
        <v>662</v>
      </c>
      <c r="M173" s="109"/>
      <c r="N173" s="110" t="s">
        <v>102</v>
      </c>
      <c r="O173" s="112">
        <f t="shared" si="4"/>
        <v>0</v>
      </c>
      <c r="P173" s="22"/>
      <c r="Q173" s="22"/>
      <c r="R173" s="96"/>
    </row>
    <row r="174" spans="1:18" s="62" customFormat="1" ht="17" hidden="1">
      <c r="A174" s="93"/>
      <c r="B174" s="93"/>
      <c r="C174" s="94" t="s">
        <v>32</v>
      </c>
      <c r="D174" s="171" t="s">
        <v>1392</v>
      </c>
      <c r="E174" s="33" t="s">
        <v>1408</v>
      </c>
      <c r="F174" s="33"/>
      <c r="G174" s="96"/>
      <c r="H174" s="22"/>
      <c r="I174" s="180"/>
      <c r="J174" s="175"/>
      <c r="K174" s="179"/>
      <c r="L174" s="110" t="s">
        <v>662</v>
      </c>
      <c r="M174" s="109"/>
      <c r="N174" s="110" t="s">
        <v>102</v>
      </c>
      <c r="O174" s="112">
        <f t="shared" si="4"/>
        <v>0</v>
      </c>
      <c r="P174" s="22"/>
      <c r="Q174" s="22"/>
      <c r="R174" s="96"/>
    </row>
    <row r="175" spans="1:18" s="62" customFormat="1" ht="17" hidden="1">
      <c r="A175" s="93"/>
      <c r="B175" s="93"/>
      <c r="C175" s="94" t="s">
        <v>32</v>
      </c>
      <c r="D175" s="171" t="s">
        <v>1392</v>
      </c>
      <c r="E175" s="171" t="s">
        <v>1409</v>
      </c>
      <c r="F175" s="95"/>
      <c r="G175" s="96"/>
      <c r="H175" s="93"/>
      <c r="I175" s="93"/>
      <c r="J175" s="175"/>
      <c r="K175" s="179"/>
      <c r="L175" s="191" t="s">
        <v>88</v>
      </c>
      <c r="M175" s="109"/>
      <c r="N175" s="182" t="s">
        <v>102</v>
      </c>
      <c r="O175" s="112">
        <f t="shared" si="4"/>
        <v>0</v>
      </c>
      <c r="P175" s="96"/>
      <c r="Q175" s="96"/>
      <c r="R175" s="96"/>
    </row>
    <row r="176" spans="1:18" s="62" customFormat="1" ht="17" hidden="1">
      <c r="A176" s="93"/>
      <c r="B176" s="93"/>
      <c r="C176" s="94" t="s">
        <v>32</v>
      </c>
      <c r="D176" s="171" t="s">
        <v>1410</v>
      </c>
      <c r="E176" s="33" t="s">
        <v>1411</v>
      </c>
      <c r="F176" s="96"/>
      <c r="G176" s="96"/>
      <c r="H176" s="93"/>
      <c r="I176" s="93"/>
      <c r="J176" s="175"/>
      <c r="K176" s="179"/>
      <c r="L176" s="191" t="s">
        <v>294</v>
      </c>
      <c r="M176" s="109"/>
      <c r="N176" s="182" t="s">
        <v>102</v>
      </c>
      <c r="O176" s="112">
        <f t="shared" si="4"/>
        <v>0</v>
      </c>
      <c r="P176" s="96"/>
      <c r="Q176" s="96"/>
      <c r="R176" s="96"/>
    </row>
    <row r="177" spans="1:18" s="62" customFormat="1" ht="17" hidden="1">
      <c r="A177" s="93"/>
      <c r="B177" s="93"/>
      <c r="C177" s="94" t="s">
        <v>32</v>
      </c>
      <c r="D177" s="171" t="s">
        <v>1410</v>
      </c>
      <c r="E177" s="33" t="s">
        <v>1412</v>
      </c>
      <c r="F177" s="96"/>
      <c r="G177" s="96"/>
      <c r="H177" s="93"/>
      <c r="I177" s="93"/>
      <c r="J177" s="175"/>
      <c r="K177" s="179"/>
      <c r="L177" s="191" t="s">
        <v>294</v>
      </c>
      <c r="M177" s="109"/>
      <c r="N177" s="182" t="s">
        <v>102</v>
      </c>
      <c r="O177" s="112">
        <f t="shared" si="4"/>
        <v>0</v>
      </c>
      <c r="P177" s="96"/>
      <c r="Q177" s="96"/>
      <c r="R177" s="96"/>
    </row>
    <row r="178" spans="1:18" s="62" customFormat="1" ht="17" hidden="1">
      <c r="A178" s="93"/>
      <c r="B178" s="93"/>
      <c r="C178" s="94" t="s">
        <v>32</v>
      </c>
      <c r="D178" s="171" t="s">
        <v>1410</v>
      </c>
      <c r="E178" s="33" t="s">
        <v>1413</v>
      </c>
      <c r="F178" s="96"/>
      <c r="G178" s="96"/>
      <c r="H178" s="93"/>
      <c r="I178" s="93"/>
      <c r="J178" s="175"/>
      <c r="K178" s="179"/>
      <c r="L178" s="191" t="s">
        <v>294</v>
      </c>
      <c r="M178" s="109"/>
      <c r="N178" s="182" t="s">
        <v>102</v>
      </c>
      <c r="O178" s="112">
        <f t="shared" si="4"/>
        <v>0</v>
      </c>
      <c r="P178" s="96"/>
      <c r="Q178" s="96"/>
      <c r="R178" s="96"/>
    </row>
    <row r="179" spans="1:18" s="62" customFormat="1" ht="17" hidden="1">
      <c r="A179" s="93"/>
      <c r="B179" s="93"/>
      <c r="C179" s="94" t="s">
        <v>32</v>
      </c>
      <c r="D179" s="171" t="s">
        <v>1410</v>
      </c>
      <c r="E179" s="33" t="s">
        <v>1414</v>
      </c>
      <c r="F179" s="96"/>
      <c r="G179" s="96"/>
      <c r="H179" s="93"/>
      <c r="I179" s="93"/>
      <c r="J179" s="175"/>
      <c r="K179" s="179"/>
      <c r="L179" s="191" t="s">
        <v>294</v>
      </c>
      <c r="M179" s="109"/>
      <c r="N179" s="182" t="s">
        <v>102</v>
      </c>
      <c r="O179" s="112">
        <f t="shared" si="4"/>
        <v>0</v>
      </c>
      <c r="P179" s="96"/>
      <c r="Q179" s="96"/>
      <c r="R179" s="96"/>
    </row>
    <row r="180" spans="1:18" s="62" customFormat="1" ht="17" hidden="1">
      <c r="A180" s="93"/>
      <c r="B180" s="93"/>
      <c r="C180" s="94" t="s">
        <v>32</v>
      </c>
      <c r="D180" s="171" t="s">
        <v>1415</v>
      </c>
      <c r="E180" s="173" t="s">
        <v>1416</v>
      </c>
      <c r="F180" s="133"/>
      <c r="G180" s="96"/>
      <c r="H180" s="93"/>
      <c r="I180" s="93"/>
      <c r="J180" s="175"/>
      <c r="K180" s="179"/>
      <c r="L180" s="110" t="s">
        <v>319</v>
      </c>
      <c r="M180" s="109"/>
      <c r="N180" s="182" t="s">
        <v>102</v>
      </c>
      <c r="O180" s="112">
        <f t="shared" si="4"/>
        <v>0</v>
      </c>
      <c r="P180" s="96"/>
      <c r="Q180" s="96"/>
      <c r="R180" s="96"/>
    </row>
    <row r="181" spans="1:18" s="62" customFormat="1" ht="17" hidden="1">
      <c r="A181" s="93"/>
      <c r="B181" s="93"/>
      <c r="C181" s="94" t="s">
        <v>32</v>
      </c>
      <c r="D181" s="171" t="s">
        <v>1415</v>
      </c>
      <c r="E181" s="173" t="s">
        <v>1417</v>
      </c>
      <c r="F181" s="133"/>
      <c r="G181" s="96"/>
      <c r="H181" s="93"/>
      <c r="I181" s="93"/>
      <c r="J181" s="175"/>
      <c r="K181" s="179"/>
      <c r="L181" s="110" t="s">
        <v>319</v>
      </c>
      <c r="M181" s="109"/>
      <c r="N181" s="182" t="s">
        <v>102</v>
      </c>
      <c r="O181" s="112">
        <f t="shared" si="4"/>
        <v>0</v>
      </c>
      <c r="P181" s="96"/>
      <c r="Q181" s="96"/>
      <c r="R181" s="96"/>
    </row>
    <row r="182" spans="1:18" s="62" customFormat="1" ht="17" hidden="1">
      <c r="A182" s="93"/>
      <c r="B182" s="93"/>
      <c r="C182" s="94" t="s">
        <v>32</v>
      </c>
      <c r="D182" s="171" t="s">
        <v>1415</v>
      </c>
      <c r="E182" s="173" t="s">
        <v>1418</v>
      </c>
      <c r="F182" s="133"/>
      <c r="G182" s="96"/>
      <c r="H182" s="93"/>
      <c r="I182" s="93"/>
      <c r="J182" s="175"/>
      <c r="K182" s="179"/>
      <c r="L182" s="110" t="s">
        <v>319</v>
      </c>
      <c r="M182" s="109"/>
      <c r="N182" s="182" t="s">
        <v>102</v>
      </c>
      <c r="O182" s="112">
        <f t="shared" si="4"/>
        <v>0</v>
      </c>
      <c r="P182" s="96"/>
      <c r="Q182" s="96"/>
      <c r="R182" s="96"/>
    </row>
    <row r="183" spans="1:18" s="62" customFormat="1" hidden="1">
      <c r="A183" s="93"/>
      <c r="B183" s="93"/>
      <c r="C183" s="133" t="s">
        <v>32</v>
      </c>
      <c r="D183" s="171" t="s">
        <v>1419</v>
      </c>
      <c r="E183" s="169" t="s">
        <v>1420</v>
      </c>
      <c r="F183" s="133"/>
      <c r="G183" s="96"/>
      <c r="H183" s="93"/>
      <c r="I183" s="93"/>
      <c r="J183" s="192"/>
      <c r="K183" s="179"/>
      <c r="L183" s="110" t="s">
        <v>294</v>
      </c>
      <c r="M183" s="109"/>
      <c r="N183" s="110" t="s">
        <v>102</v>
      </c>
      <c r="O183" s="112">
        <f t="shared" si="4"/>
        <v>0</v>
      </c>
      <c r="P183" s="96"/>
      <c r="Q183" s="96"/>
      <c r="R183" s="96"/>
    </row>
    <row r="184" spans="1:18" s="62" customFormat="1" ht="17" hidden="1">
      <c r="A184" s="93"/>
      <c r="B184" s="93"/>
      <c r="C184" s="94" t="s">
        <v>32</v>
      </c>
      <c r="D184" s="171" t="s">
        <v>1421</v>
      </c>
      <c r="E184" s="169" t="s">
        <v>1422</v>
      </c>
      <c r="F184" s="172" t="s">
        <v>1423</v>
      </c>
      <c r="G184" s="96"/>
      <c r="H184" s="22"/>
      <c r="I184" s="180"/>
      <c r="J184" s="175"/>
      <c r="K184" s="179"/>
      <c r="L184" s="181" t="s">
        <v>319</v>
      </c>
      <c r="M184" s="109"/>
      <c r="N184" s="182" t="s">
        <v>102</v>
      </c>
      <c r="O184" s="112">
        <f t="shared" si="4"/>
        <v>0</v>
      </c>
      <c r="P184" s="22"/>
      <c r="Q184" s="22"/>
      <c r="R184" s="96"/>
    </row>
    <row r="185" spans="1:18" s="62" customFormat="1" ht="17" hidden="1">
      <c r="A185" s="93"/>
      <c r="B185" s="93"/>
      <c r="C185" s="94" t="s">
        <v>32</v>
      </c>
      <c r="D185" s="171" t="s">
        <v>1421</v>
      </c>
      <c r="E185" s="172" t="s">
        <v>1424</v>
      </c>
      <c r="F185" s="172"/>
      <c r="G185" s="96"/>
      <c r="H185" s="22"/>
      <c r="I185" s="180"/>
      <c r="J185" s="175"/>
      <c r="K185" s="179"/>
      <c r="L185" s="181" t="s">
        <v>319</v>
      </c>
      <c r="M185" s="109"/>
      <c r="N185" s="182" t="s">
        <v>102</v>
      </c>
      <c r="O185" s="112">
        <f t="shared" si="4"/>
        <v>0</v>
      </c>
      <c r="P185" s="22"/>
      <c r="Q185" s="22"/>
      <c r="R185" s="96"/>
    </row>
    <row r="186" spans="1:18" s="62" customFormat="1" ht="17" hidden="1">
      <c r="A186" s="93"/>
      <c r="B186" s="93"/>
      <c r="C186" s="94" t="s">
        <v>32</v>
      </c>
      <c r="D186" s="171" t="s">
        <v>443</v>
      </c>
      <c r="E186" s="190" t="s">
        <v>1425</v>
      </c>
      <c r="F186" s="133"/>
      <c r="G186" s="96"/>
      <c r="H186" s="93"/>
      <c r="I186" s="93"/>
      <c r="J186" s="175"/>
      <c r="K186" s="179"/>
      <c r="L186" s="191" t="s">
        <v>88</v>
      </c>
      <c r="M186" s="109"/>
      <c r="N186" s="110" t="s">
        <v>102</v>
      </c>
      <c r="O186" s="112">
        <f t="shared" si="4"/>
        <v>0</v>
      </c>
      <c r="P186" s="96"/>
      <c r="Q186" s="96"/>
      <c r="R186" s="96"/>
    </row>
    <row r="187" spans="1:18" s="62" customFormat="1" ht="17" hidden="1">
      <c r="A187" s="93"/>
      <c r="B187" s="93"/>
      <c r="C187" s="94" t="s">
        <v>32</v>
      </c>
      <c r="D187" s="171" t="s">
        <v>443</v>
      </c>
      <c r="E187" s="171" t="s">
        <v>1426</v>
      </c>
      <c r="F187" s="33"/>
      <c r="G187" s="96"/>
      <c r="H187" s="93"/>
      <c r="I187" s="93"/>
      <c r="J187" s="175"/>
      <c r="K187" s="179"/>
      <c r="L187" s="110" t="s">
        <v>319</v>
      </c>
      <c r="M187" s="109"/>
      <c r="N187" s="182" t="s">
        <v>102</v>
      </c>
      <c r="O187" s="112">
        <f t="shared" si="4"/>
        <v>0</v>
      </c>
      <c r="P187" s="96"/>
      <c r="Q187" s="96"/>
      <c r="R187" s="96"/>
    </row>
    <row r="188" spans="1:18" s="62" customFormat="1" ht="17" hidden="1">
      <c r="A188" s="93"/>
      <c r="B188" s="93"/>
      <c r="C188" s="94" t="s">
        <v>32</v>
      </c>
      <c r="D188" s="171" t="s">
        <v>443</v>
      </c>
      <c r="E188" s="171" t="s">
        <v>1427</v>
      </c>
      <c r="F188" s="33"/>
      <c r="G188" s="96"/>
      <c r="H188" s="93"/>
      <c r="I188" s="93"/>
      <c r="J188" s="175"/>
      <c r="K188" s="179"/>
      <c r="L188" s="110" t="s">
        <v>319</v>
      </c>
      <c r="M188" s="109"/>
      <c r="N188" s="182" t="s">
        <v>102</v>
      </c>
      <c r="O188" s="112">
        <f t="shared" si="4"/>
        <v>0</v>
      </c>
      <c r="P188" s="96"/>
      <c r="Q188" s="96"/>
      <c r="R188" s="96"/>
    </row>
    <row r="189" spans="1:18" s="62" customFormat="1" ht="17" hidden="1">
      <c r="A189" s="93"/>
      <c r="B189" s="93"/>
      <c r="C189" s="94" t="s">
        <v>32</v>
      </c>
      <c r="D189" s="171" t="s">
        <v>443</v>
      </c>
      <c r="E189" s="190" t="s">
        <v>1428</v>
      </c>
      <c r="F189" s="133"/>
      <c r="G189" s="96"/>
      <c r="H189" s="93"/>
      <c r="I189" s="93"/>
      <c r="J189" s="175"/>
      <c r="K189" s="179"/>
      <c r="L189" s="191" t="s">
        <v>319</v>
      </c>
      <c r="M189" s="109"/>
      <c r="N189" s="110" t="s">
        <v>102</v>
      </c>
      <c r="O189" s="112">
        <f t="shared" si="4"/>
        <v>0</v>
      </c>
      <c r="P189" s="96"/>
      <c r="Q189" s="96"/>
      <c r="R189" s="96"/>
    </row>
    <row r="190" spans="1:18" s="415" customFormat="1" ht="17">
      <c r="A190" s="428" t="s">
        <v>421</v>
      </c>
      <c r="B190" s="428" t="s">
        <v>422</v>
      </c>
      <c r="C190" s="410" t="s">
        <v>32</v>
      </c>
      <c r="D190" s="429" t="s">
        <v>443</v>
      </c>
      <c r="E190" s="429" t="s">
        <v>1429</v>
      </c>
      <c r="F190" s="399" t="s">
        <v>1430</v>
      </c>
      <c r="G190" s="412"/>
      <c r="H190" s="428"/>
      <c r="I190" s="428" t="s">
        <v>1431</v>
      </c>
      <c r="J190" s="431">
        <v>3000</v>
      </c>
      <c r="K190" s="432">
        <v>1</v>
      </c>
      <c r="L190" s="433" t="s">
        <v>319</v>
      </c>
      <c r="M190" s="432">
        <v>2</v>
      </c>
      <c r="N190" s="435" t="s">
        <v>102</v>
      </c>
      <c r="O190" s="406">
        <f t="shared" si="4"/>
        <v>6000</v>
      </c>
      <c r="P190" s="412" t="s">
        <v>196</v>
      </c>
      <c r="Q190" s="412" t="s">
        <v>197</v>
      </c>
      <c r="R190" s="412"/>
    </row>
    <row r="191" spans="1:18" s="62" customFormat="1" ht="17" hidden="1">
      <c r="A191" s="93"/>
      <c r="B191" s="93"/>
      <c r="C191" s="94" t="s">
        <v>32</v>
      </c>
      <c r="D191" s="171" t="s">
        <v>443</v>
      </c>
      <c r="E191" s="190" t="s">
        <v>1432</v>
      </c>
      <c r="F191" s="133"/>
      <c r="G191" s="96"/>
      <c r="H191" s="93"/>
      <c r="I191" s="93"/>
      <c r="J191" s="175"/>
      <c r="K191" s="179"/>
      <c r="L191" s="191" t="s">
        <v>319</v>
      </c>
      <c r="M191" s="109"/>
      <c r="N191" s="110" t="s">
        <v>102</v>
      </c>
      <c r="O191" s="112">
        <f t="shared" si="4"/>
        <v>0</v>
      </c>
      <c r="P191" s="96"/>
      <c r="Q191" s="96"/>
      <c r="R191" s="96"/>
    </row>
    <row r="192" spans="1:18" s="62" customFormat="1" ht="17" hidden="1">
      <c r="A192" s="93"/>
      <c r="B192" s="93"/>
      <c r="C192" s="94" t="s">
        <v>32</v>
      </c>
      <c r="D192" s="171" t="s">
        <v>443</v>
      </c>
      <c r="E192" s="190" t="s">
        <v>1433</v>
      </c>
      <c r="F192" s="133"/>
      <c r="G192" s="96"/>
      <c r="H192" s="93"/>
      <c r="I192" s="93"/>
      <c r="J192" s="175"/>
      <c r="K192" s="179"/>
      <c r="L192" s="191" t="s">
        <v>88</v>
      </c>
      <c r="M192" s="109"/>
      <c r="N192" s="110" t="s">
        <v>102</v>
      </c>
      <c r="O192" s="112">
        <f t="shared" si="4"/>
        <v>0</v>
      </c>
      <c r="P192" s="96"/>
      <c r="Q192" s="96"/>
      <c r="R192" s="96"/>
    </row>
    <row r="193" spans="1:18" s="62" customFormat="1" ht="17" hidden="1">
      <c r="A193" s="93"/>
      <c r="B193" s="93"/>
      <c r="C193" s="94" t="s">
        <v>32</v>
      </c>
      <c r="D193" s="171" t="s">
        <v>443</v>
      </c>
      <c r="E193" s="190" t="s">
        <v>1434</v>
      </c>
      <c r="F193" s="133"/>
      <c r="G193" s="96"/>
      <c r="H193" s="93"/>
      <c r="I193" s="93"/>
      <c r="J193" s="175"/>
      <c r="K193" s="179"/>
      <c r="L193" s="191" t="s">
        <v>88</v>
      </c>
      <c r="M193" s="109"/>
      <c r="N193" s="110" t="s">
        <v>102</v>
      </c>
      <c r="O193" s="112">
        <f t="shared" si="4"/>
        <v>0</v>
      </c>
      <c r="P193" s="96"/>
      <c r="Q193" s="96"/>
      <c r="R193" s="96"/>
    </row>
    <row r="194" spans="1:18" s="62" customFormat="1" ht="17" hidden="1">
      <c r="A194" s="93"/>
      <c r="B194" s="93"/>
      <c r="C194" s="94" t="s">
        <v>32</v>
      </c>
      <c r="D194" s="171" t="s">
        <v>443</v>
      </c>
      <c r="E194" s="190" t="s">
        <v>1435</v>
      </c>
      <c r="F194" s="133"/>
      <c r="G194" s="96"/>
      <c r="H194" s="93"/>
      <c r="I194" s="93"/>
      <c r="J194" s="175"/>
      <c r="K194" s="179"/>
      <c r="L194" s="191" t="s">
        <v>88</v>
      </c>
      <c r="M194" s="109"/>
      <c r="N194" s="110" t="s">
        <v>102</v>
      </c>
      <c r="O194" s="112">
        <f t="shared" si="4"/>
        <v>0</v>
      </c>
      <c r="P194" s="96"/>
      <c r="Q194" s="96"/>
      <c r="R194" s="96"/>
    </row>
    <row r="195" spans="1:18" s="62" customFormat="1" ht="17" hidden="1">
      <c r="A195" s="93"/>
      <c r="B195" s="93"/>
      <c r="C195" s="94" t="s">
        <v>32</v>
      </c>
      <c r="D195" s="171" t="s">
        <v>443</v>
      </c>
      <c r="E195" s="190" t="s">
        <v>1436</v>
      </c>
      <c r="F195" s="133"/>
      <c r="G195" s="96"/>
      <c r="H195" s="93"/>
      <c r="I195" s="93"/>
      <c r="J195" s="175"/>
      <c r="K195" s="179"/>
      <c r="L195" s="191" t="s">
        <v>88</v>
      </c>
      <c r="M195" s="109"/>
      <c r="N195" s="110" t="s">
        <v>102</v>
      </c>
      <c r="O195" s="112">
        <f t="shared" si="4"/>
        <v>0</v>
      </c>
      <c r="P195" s="96"/>
      <c r="Q195" s="96"/>
      <c r="R195" s="96"/>
    </row>
    <row r="196" spans="1:18" s="62" customFormat="1" ht="17" hidden="1">
      <c r="A196" s="93"/>
      <c r="B196" s="93"/>
      <c r="C196" s="94" t="s">
        <v>32</v>
      </c>
      <c r="D196" s="171" t="s">
        <v>443</v>
      </c>
      <c r="E196" s="190" t="s">
        <v>1437</v>
      </c>
      <c r="F196" s="133"/>
      <c r="G196" s="96"/>
      <c r="H196" s="93"/>
      <c r="I196" s="93"/>
      <c r="J196" s="175"/>
      <c r="K196" s="179"/>
      <c r="L196" s="191" t="s">
        <v>319</v>
      </c>
      <c r="M196" s="109"/>
      <c r="N196" s="110" t="s">
        <v>102</v>
      </c>
      <c r="O196" s="112">
        <f t="shared" si="4"/>
        <v>0</v>
      </c>
      <c r="P196" s="96"/>
      <c r="Q196" s="96"/>
      <c r="R196" s="96"/>
    </row>
    <row r="197" spans="1:18" s="62" customFormat="1" ht="17" hidden="1">
      <c r="A197" s="93"/>
      <c r="B197" s="93"/>
      <c r="C197" s="94" t="s">
        <v>32</v>
      </c>
      <c r="D197" s="171" t="s">
        <v>443</v>
      </c>
      <c r="E197" s="190" t="s">
        <v>1438</v>
      </c>
      <c r="F197" s="133"/>
      <c r="G197" s="96"/>
      <c r="H197" s="93"/>
      <c r="I197" s="93"/>
      <c r="J197" s="175"/>
      <c r="K197" s="179"/>
      <c r="L197" s="191" t="s">
        <v>319</v>
      </c>
      <c r="M197" s="109"/>
      <c r="N197" s="110" t="s">
        <v>102</v>
      </c>
      <c r="O197" s="112">
        <f t="shared" si="4"/>
        <v>0</v>
      </c>
      <c r="P197" s="96"/>
      <c r="Q197" s="96"/>
      <c r="R197" s="96"/>
    </row>
    <row r="198" spans="1:18" s="62" customFormat="1" ht="17" hidden="1">
      <c r="A198" s="93"/>
      <c r="B198" s="93"/>
      <c r="C198" s="94" t="s">
        <v>32</v>
      </c>
      <c r="D198" s="171" t="s">
        <v>443</v>
      </c>
      <c r="E198" s="190" t="s">
        <v>1439</v>
      </c>
      <c r="F198" s="133"/>
      <c r="G198" s="96"/>
      <c r="H198" s="93"/>
      <c r="I198" s="93"/>
      <c r="J198" s="175"/>
      <c r="K198" s="179"/>
      <c r="L198" s="191" t="s">
        <v>319</v>
      </c>
      <c r="M198" s="109"/>
      <c r="N198" s="110" t="s">
        <v>102</v>
      </c>
      <c r="O198" s="112">
        <f t="shared" si="4"/>
        <v>0</v>
      </c>
      <c r="P198" s="96"/>
      <c r="Q198" s="96"/>
      <c r="R198" s="96"/>
    </row>
    <row r="199" spans="1:18" s="62" customFormat="1" ht="17" hidden="1">
      <c r="A199" s="93"/>
      <c r="B199" s="93"/>
      <c r="C199" s="94" t="s">
        <v>32</v>
      </c>
      <c r="D199" s="171" t="s">
        <v>443</v>
      </c>
      <c r="E199" s="190" t="s">
        <v>1440</v>
      </c>
      <c r="F199" s="133"/>
      <c r="G199" s="96"/>
      <c r="H199" s="93"/>
      <c r="I199" s="93"/>
      <c r="J199" s="175"/>
      <c r="K199" s="179"/>
      <c r="L199" s="191" t="s">
        <v>319</v>
      </c>
      <c r="M199" s="109"/>
      <c r="N199" s="110" t="s">
        <v>102</v>
      </c>
      <c r="O199" s="112">
        <f t="shared" si="4"/>
        <v>0</v>
      </c>
      <c r="P199" s="96"/>
      <c r="Q199" s="96"/>
      <c r="R199" s="96"/>
    </row>
    <row r="200" spans="1:18" s="62" customFormat="1" ht="17" hidden="1">
      <c r="A200" s="93"/>
      <c r="B200" s="93"/>
      <c r="C200" s="94" t="s">
        <v>32</v>
      </c>
      <c r="D200" s="171" t="s">
        <v>443</v>
      </c>
      <c r="E200" s="190" t="s">
        <v>1441</v>
      </c>
      <c r="F200" s="133"/>
      <c r="G200" s="96"/>
      <c r="H200" s="93"/>
      <c r="I200" s="93"/>
      <c r="J200" s="175"/>
      <c r="K200" s="179"/>
      <c r="L200" s="191" t="s">
        <v>319</v>
      </c>
      <c r="M200" s="109"/>
      <c r="N200" s="110" t="s">
        <v>102</v>
      </c>
      <c r="O200" s="112">
        <f t="shared" ref="O200:O227" si="5">IF(M200=0,K200*J200,M200*K200*J200)</f>
        <v>0</v>
      </c>
      <c r="P200" s="96"/>
      <c r="Q200" s="96"/>
      <c r="R200" s="96"/>
    </row>
    <row r="201" spans="1:18" s="62" customFormat="1" ht="17" hidden="1">
      <c r="A201" s="93"/>
      <c r="B201" s="93"/>
      <c r="C201" s="94" t="s">
        <v>32</v>
      </c>
      <c r="D201" s="171" t="s">
        <v>1442</v>
      </c>
      <c r="E201" s="33" t="s">
        <v>1443</v>
      </c>
      <c r="F201" s="193" t="s">
        <v>1444</v>
      </c>
      <c r="G201" s="194" t="s">
        <v>1445</v>
      </c>
      <c r="H201" s="22"/>
      <c r="I201" s="180"/>
      <c r="J201" s="175"/>
      <c r="K201" s="179"/>
      <c r="L201" s="191" t="s">
        <v>101</v>
      </c>
      <c r="M201" s="109"/>
      <c r="N201" s="182" t="s">
        <v>102</v>
      </c>
      <c r="O201" s="112">
        <f t="shared" si="5"/>
        <v>0</v>
      </c>
      <c r="P201" s="22"/>
      <c r="Q201" s="22"/>
      <c r="R201" s="96"/>
    </row>
    <row r="202" spans="1:18" s="62" customFormat="1" ht="17" hidden="1">
      <c r="A202" s="93"/>
      <c r="B202" s="93"/>
      <c r="C202" s="94" t="s">
        <v>32</v>
      </c>
      <c r="D202" s="171" t="s">
        <v>1442</v>
      </c>
      <c r="E202" s="33" t="str">
        <f>E201</f>
        <v>导演</v>
      </c>
      <c r="F202" s="193" t="s">
        <v>1446</v>
      </c>
      <c r="G202" s="194" t="s">
        <v>1447</v>
      </c>
      <c r="H202" s="22"/>
      <c r="I202" s="180"/>
      <c r="J202" s="175"/>
      <c r="K202" s="179"/>
      <c r="L202" s="191" t="s">
        <v>101</v>
      </c>
      <c r="M202" s="109"/>
      <c r="N202" s="182" t="s">
        <v>102</v>
      </c>
      <c r="O202" s="112">
        <f t="shared" si="5"/>
        <v>0</v>
      </c>
      <c r="P202" s="22"/>
      <c r="Q202" s="22"/>
      <c r="R202" s="96"/>
    </row>
    <row r="203" spans="1:18" s="62" customFormat="1" ht="17" hidden="1">
      <c r="A203" s="93"/>
      <c r="B203" s="93"/>
      <c r="C203" s="94" t="s">
        <v>32</v>
      </c>
      <c r="D203" s="171" t="s">
        <v>1442</v>
      </c>
      <c r="E203" s="33" t="s">
        <v>1448</v>
      </c>
      <c r="F203" s="193" t="s">
        <v>1449</v>
      </c>
      <c r="G203" s="194" t="s">
        <v>1450</v>
      </c>
      <c r="H203" s="93"/>
      <c r="I203" s="93"/>
      <c r="J203" s="175"/>
      <c r="K203" s="179"/>
      <c r="L203" s="191" t="s">
        <v>101</v>
      </c>
      <c r="M203" s="109"/>
      <c r="N203" s="182" t="s">
        <v>102</v>
      </c>
      <c r="O203" s="112">
        <f t="shared" si="5"/>
        <v>0</v>
      </c>
      <c r="P203" s="96"/>
      <c r="Q203" s="96"/>
      <c r="R203" s="96"/>
    </row>
    <row r="204" spans="1:18" s="62" customFormat="1" ht="17" hidden="1">
      <c r="A204" s="93"/>
      <c r="B204" s="93"/>
      <c r="C204" s="94" t="s">
        <v>32</v>
      </c>
      <c r="D204" s="171" t="s">
        <v>1442</v>
      </c>
      <c r="E204" s="33" t="str">
        <f>E203</f>
        <v>编导</v>
      </c>
      <c r="F204" s="193" t="s">
        <v>1451</v>
      </c>
      <c r="G204" s="194" t="s">
        <v>1452</v>
      </c>
      <c r="H204" s="93"/>
      <c r="I204" s="93"/>
      <c r="J204" s="175"/>
      <c r="K204" s="179"/>
      <c r="L204" s="191" t="s">
        <v>101</v>
      </c>
      <c r="M204" s="109"/>
      <c r="N204" s="182" t="s">
        <v>102</v>
      </c>
      <c r="O204" s="112">
        <f t="shared" si="5"/>
        <v>0</v>
      </c>
      <c r="P204" s="96"/>
      <c r="Q204" s="96"/>
      <c r="R204" s="96"/>
    </row>
    <row r="205" spans="1:18" s="62" customFormat="1" ht="17" hidden="1">
      <c r="A205" s="93"/>
      <c r="B205" s="93"/>
      <c r="C205" s="94" t="s">
        <v>32</v>
      </c>
      <c r="D205" s="171" t="s">
        <v>1442</v>
      </c>
      <c r="E205" s="33" t="s">
        <v>1453</v>
      </c>
      <c r="F205" s="193" t="s">
        <v>1454</v>
      </c>
      <c r="G205" s="194" t="s">
        <v>1455</v>
      </c>
      <c r="H205" s="93"/>
      <c r="I205" s="93"/>
      <c r="J205" s="175"/>
      <c r="K205" s="179"/>
      <c r="L205" s="191" t="s">
        <v>101</v>
      </c>
      <c r="M205" s="109"/>
      <c r="N205" s="182" t="s">
        <v>102</v>
      </c>
      <c r="O205" s="112">
        <f t="shared" si="5"/>
        <v>0</v>
      </c>
      <c r="P205" s="96"/>
      <c r="Q205" s="96"/>
      <c r="R205" s="96"/>
    </row>
    <row r="206" spans="1:18" s="62" customFormat="1" ht="17" hidden="1">
      <c r="A206" s="93"/>
      <c r="B206" s="93"/>
      <c r="C206" s="94" t="s">
        <v>32</v>
      </c>
      <c r="D206" s="33" t="s">
        <v>1442</v>
      </c>
      <c r="E206" s="33" t="e">
        <f>#REF!</f>
        <v>#REF!</v>
      </c>
      <c r="F206" s="193" t="s">
        <v>1456</v>
      </c>
      <c r="G206" s="194" t="s">
        <v>1457</v>
      </c>
      <c r="H206" s="93"/>
      <c r="I206" s="93"/>
      <c r="J206" s="175"/>
      <c r="K206" s="179"/>
      <c r="L206" s="191" t="s">
        <v>101</v>
      </c>
      <c r="M206" s="109"/>
      <c r="N206" s="182" t="s">
        <v>102</v>
      </c>
      <c r="O206" s="112">
        <f t="shared" si="5"/>
        <v>0</v>
      </c>
      <c r="P206" s="96"/>
      <c r="Q206" s="96"/>
      <c r="R206" s="96"/>
    </row>
    <row r="207" spans="1:18" s="62" customFormat="1" ht="17" hidden="1">
      <c r="A207" s="93"/>
      <c r="B207" s="93"/>
      <c r="C207" s="94" t="s">
        <v>32</v>
      </c>
      <c r="D207" s="33" t="s">
        <v>1442</v>
      </c>
      <c r="E207" s="33" t="s">
        <v>1458</v>
      </c>
      <c r="F207" s="193" t="s">
        <v>1459</v>
      </c>
      <c r="G207" s="96"/>
      <c r="H207" s="93"/>
      <c r="I207" s="93"/>
      <c r="J207" s="175"/>
      <c r="K207" s="179"/>
      <c r="L207" s="191" t="s">
        <v>101</v>
      </c>
      <c r="M207" s="109"/>
      <c r="N207" s="182" t="s">
        <v>102</v>
      </c>
      <c r="O207" s="112">
        <f t="shared" si="5"/>
        <v>0</v>
      </c>
      <c r="P207" s="96"/>
      <c r="Q207" s="96"/>
      <c r="R207" s="96"/>
    </row>
    <row r="208" spans="1:18" s="62" customFormat="1" ht="17" hidden="1">
      <c r="A208" s="93"/>
      <c r="B208" s="93"/>
      <c r="C208" s="94" t="s">
        <v>32</v>
      </c>
      <c r="D208" s="33" t="s">
        <v>1442</v>
      </c>
      <c r="E208" s="33" t="s">
        <v>1460</v>
      </c>
      <c r="F208" s="193" t="s">
        <v>1461</v>
      </c>
      <c r="G208" s="195" t="s">
        <v>1462</v>
      </c>
      <c r="H208" s="93"/>
      <c r="I208" s="93"/>
      <c r="J208" s="175"/>
      <c r="K208" s="179"/>
      <c r="L208" s="191" t="s">
        <v>101</v>
      </c>
      <c r="M208" s="109"/>
      <c r="N208" s="182" t="s">
        <v>102</v>
      </c>
      <c r="O208" s="112">
        <f t="shared" si="5"/>
        <v>0</v>
      </c>
      <c r="P208" s="96"/>
      <c r="Q208" s="96"/>
      <c r="R208" s="96"/>
    </row>
    <row r="209" spans="1:18" s="62" customFormat="1" ht="17" hidden="1">
      <c r="A209" s="93"/>
      <c r="B209" s="93"/>
      <c r="C209" s="94" t="s">
        <v>32</v>
      </c>
      <c r="D209" s="33" t="s">
        <v>1442</v>
      </c>
      <c r="E209" s="33" t="s">
        <v>1460</v>
      </c>
      <c r="F209" s="193" t="s">
        <v>1463</v>
      </c>
      <c r="G209" s="195" t="s">
        <v>1462</v>
      </c>
      <c r="H209" s="93"/>
      <c r="I209" s="93"/>
      <c r="J209" s="175"/>
      <c r="K209" s="179"/>
      <c r="L209" s="191" t="s">
        <v>101</v>
      </c>
      <c r="M209" s="109"/>
      <c r="N209" s="182" t="s">
        <v>102</v>
      </c>
      <c r="O209" s="112">
        <f t="shared" si="5"/>
        <v>0</v>
      </c>
      <c r="P209" s="96"/>
      <c r="Q209" s="96"/>
      <c r="R209" s="96"/>
    </row>
    <row r="210" spans="1:18" s="62" customFormat="1" ht="17" hidden="1">
      <c r="A210" s="93"/>
      <c r="B210" s="93"/>
      <c r="C210" s="94" t="s">
        <v>32</v>
      </c>
      <c r="D210" s="33" t="s">
        <v>1442</v>
      </c>
      <c r="E210" s="33" t="s">
        <v>1464</v>
      </c>
      <c r="F210" s="193" t="s">
        <v>1465</v>
      </c>
      <c r="G210" s="195" t="s">
        <v>1462</v>
      </c>
      <c r="H210" s="93"/>
      <c r="I210" s="93"/>
      <c r="J210" s="175"/>
      <c r="K210" s="179"/>
      <c r="L210" s="191" t="s">
        <v>101</v>
      </c>
      <c r="M210" s="109"/>
      <c r="N210" s="182" t="s">
        <v>102</v>
      </c>
      <c r="O210" s="112">
        <f t="shared" si="5"/>
        <v>0</v>
      </c>
      <c r="P210" s="96"/>
      <c r="Q210" s="96"/>
      <c r="R210" s="96"/>
    </row>
    <row r="211" spans="1:18" s="62" customFormat="1" ht="17" hidden="1">
      <c r="A211" s="93"/>
      <c r="B211" s="93"/>
      <c r="C211" s="94" t="s">
        <v>32</v>
      </c>
      <c r="D211" s="33" t="s">
        <v>1442</v>
      </c>
      <c r="E211" s="33" t="str">
        <f>E210</f>
        <v>高级技术人员</v>
      </c>
      <c r="F211" s="193" t="s">
        <v>1466</v>
      </c>
      <c r="G211" s="96"/>
      <c r="H211" s="93"/>
      <c r="I211" s="93"/>
      <c r="J211" s="175"/>
      <c r="K211" s="179"/>
      <c r="L211" s="191" t="s">
        <v>101</v>
      </c>
      <c r="M211" s="109"/>
      <c r="N211" s="182" t="s">
        <v>102</v>
      </c>
      <c r="O211" s="112">
        <f t="shared" si="5"/>
        <v>0</v>
      </c>
      <c r="P211" s="96"/>
      <c r="Q211" s="96"/>
      <c r="R211" s="96"/>
    </row>
    <row r="212" spans="1:18" s="62" customFormat="1" ht="17" hidden="1">
      <c r="A212" s="93"/>
      <c r="B212" s="93"/>
      <c r="C212" s="94" t="s">
        <v>32</v>
      </c>
      <c r="D212" s="33" t="s">
        <v>1442</v>
      </c>
      <c r="E212" s="33" t="str">
        <f>E211</f>
        <v>高级技术人员</v>
      </c>
      <c r="F212" s="193" t="s">
        <v>1467</v>
      </c>
      <c r="G212" s="194" t="s">
        <v>1468</v>
      </c>
      <c r="H212" s="93"/>
      <c r="I212" s="93"/>
      <c r="J212" s="175"/>
      <c r="K212" s="179"/>
      <c r="L212" s="191" t="s">
        <v>101</v>
      </c>
      <c r="M212" s="109"/>
      <c r="N212" s="182" t="s">
        <v>102</v>
      </c>
      <c r="O212" s="112">
        <f t="shared" si="5"/>
        <v>0</v>
      </c>
      <c r="P212" s="96"/>
      <c r="Q212" s="96"/>
      <c r="R212" s="96"/>
    </row>
    <row r="213" spans="1:18" s="62" customFormat="1" ht="17" hidden="1">
      <c r="A213" s="93"/>
      <c r="B213" s="93"/>
      <c r="C213" s="94" t="s">
        <v>32</v>
      </c>
      <c r="D213" s="33" t="s">
        <v>1442</v>
      </c>
      <c r="E213" s="33" t="e">
        <f>#REF!</f>
        <v>#REF!</v>
      </c>
      <c r="F213" s="193" t="s">
        <v>1469</v>
      </c>
      <c r="G213" s="96"/>
      <c r="H213" s="22"/>
      <c r="I213" s="180"/>
      <c r="J213" s="175"/>
      <c r="K213" s="179"/>
      <c r="L213" s="191" t="s">
        <v>101</v>
      </c>
      <c r="M213" s="109"/>
      <c r="N213" s="182" t="s">
        <v>102</v>
      </c>
      <c r="O213" s="112">
        <f t="shared" si="5"/>
        <v>0</v>
      </c>
      <c r="P213" s="22"/>
      <c r="Q213" s="22"/>
      <c r="R213" s="96"/>
    </row>
    <row r="214" spans="1:18" s="62" customFormat="1" ht="17" hidden="1">
      <c r="A214" s="93"/>
      <c r="B214" s="93"/>
      <c r="C214" s="94" t="s">
        <v>32</v>
      </c>
      <c r="D214" s="33" t="s">
        <v>1442</v>
      </c>
      <c r="E214" s="33" t="e">
        <f>E213</f>
        <v>#REF!</v>
      </c>
      <c r="F214" s="193" t="s">
        <v>1470</v>
      </c>
      <c r="G214" s="96"/>
      <c r="H214" s="93"/>
      <c r="I214" s="93"/>
      <c r="J214" s="175"/>
      <c r="K214" s="179"/>
      <c r="L214" s="191" t="s">
        <v>101</v>
      </c>
      <c r="M214" s="109"/>
      <c r="N214" s="182" t="s">
        <v>102</v>
      </c>
      <c r="O214" s="112">
        <f t="shared" si="5"/>
        <v>0</v>
      </c>
      <c r="P214" s="96"/>
      <c r="Q214" s="96"/>
      <c r="R214" s="96"/>
    </row>
    <row r="215" spans="1:18" s="62" customFormat="1" ht="17" hidden="1">
      <c r="A215" s="93"/>
      <c r="B215" s="93"/>
      <c r="C215" s="94" t="s">
        <v>32</v>
      </c>
      <c r="D215" s="33" t="s">
        <v>1442</v>
      </c>
      <c r="E215" s="33" t="s">
        <v>1471</v>
      </c>
      <c r="F215" s="190" t="s">
        <v>1472</v>
      </c>
      <c r="G215" s="96"/>
      <c r="H215" s="93"/>
      <c r="I215" s="93"/>
      <c r="J215" s="175"/>
      <c r="K215" s="179"/>
      <c r="L215" s="191" t="s">
        <v>101</v>
      </c>
      <c r="M215" s="109"/>
      <c r="N215" s="182" t="s">
        <v>102</v>
      </c>
      <c r="O215" s="112">
        <f t="shared" si="5"/>
        <v>0</v>
      </c>
      <c r="P215" s="96"/>
      <c r="Q215" s="96"/>
      <c r="R215" s="96"/>
    </row>
    <row r="216" spans="1:18" s="62" customFormat="1" ht="17" hidden="1">
      <c r="A216" s="93"/>
      <c r="B216" s="93"/>
      <c r="C216" s="94" t="s">
        <v>32</v>
      </c>
      <c r="D216" s="33" t="s">
        <v>1442</v>
      </c>
      <c r="E216" s="33" t="s">
        <v>1471</v>
      </c>
      <c r="F216" s="190" t="s">
        <v>1473</v>
      </c>
      <c r="G216" s="96"/>
      <c r="H216" s="93"/>
      <c r="I216" s="93"/>
      <c r="J216" s="175"/>
      <c r="K216" s="179"/>
      <c r="L216" s="191" t="s">
        <v>101</v>
      </c>
      <c r="M216" s="109"/>
      <c r="N216" s="182" t="s">
        <v>102</v>
      </c>
      <c r="O216" s="112">
        <f t="shared" si="5"/>
        <v>0</v>
      </c>
      <c r="P216" s="96"/>
      <c r="Q216" s="96"/>
      <c r="R216" s="96"/>
    </row>
    <row r="217" spans="1:18" s="62" customFormat="1" ht="17" hidden="1">
      <c r="A217" s="93"/>
      <c r="B217" s="93"/>
      <c r="C217" s="94" t="s">
        <v>32</v>
      </c>
      <c r="D217" s="33" t="s">
        <v>1442</v>
      </c>
      <c r="E217" s="33" t="s">
        <v>1471</v>
      </c>
      <c r="F217" s="190" t="s">
        <v>1474</v>
      </c>
      <c r="G217" s="96"/>
      <c r="H217" s="93"/>
      <c r="I217" s="93"/>
      <c r="J217" s="175"/>
      <c r="K217" s="179"/>
      <c r="L217" s="191" t="s">
        <v>101</v>
      </c>
      <c r="M217" s="109"/>
      <c r="N217" s="182" t="s">
        <v>102</v>
      </c>
      <c r="O217" s="112">
        <f t="shared" si="5"/>
        <v>0</v>
      </c>
      <c r="P217" s="96"/>
      <c r="Q217" s="96"/>
      <c r="R217" s="96"/>
    </row>
    <row r="218" spans="1:18" s="62" customFormat="1" ht="17" hidden="1">
      <c r="A218" s="93"/>
      <c r="B218" s="93"/>
      <c r="C218" s="94" t="s">
        <v>32</v>
      </c>
      <c r="D218" s="33" t="s">
        <v>1442</v>
      </c>
      <c r="E218" s="33" t="s">
        <v>1471</v>
      </c>
      <c r="F218" s="190" t="s">
        <v>1475</v>
      </c>
      <c r="G218" s="96"/>
      <c r="H218" s="93"/>
      <c r="I218" s="93"/>
      <c r="J218" s="175"/>
      <c r="K218" s="179"/>
      <c r="L218" s="191" t="s">
        <v>101</v>
      </c>
      <c r="M218" s="109"/>
      <c r="N218" s="182" t="s">
        <v>102</v>
      </c>
      <c r="O218" s="112">
        <f t="shared" si="5"/>
        <v>0</v>
      </c>
      <c r="P218" s="96"/>
      <c r="Q218" s="96"/>
      <c r="R218" s="96"/>
    </row>
    <row r="219" spans="1:18" s="62" customFormat="1" ht="17" hidden="1">
      <c r="A219" s="93"/>
      <c r="B219" s="93"/>
      <c r="C219" s="94" t="s">
        <v>32</v>
      </c>
      <c r="D219" s="33" t="s">
        <v>1442</v>
      </c>
      <c r="E219" s="33" t="s">
        <v>1471</v>
      </c>
      <c r="F219" s="190" t="s">
        <v>1476</v>
      </c>
      <c r="G219" s="96"/>
      <c r="H219" s="93"/>
      <c r="I219" s="93"/>
      <c r="J219" s="175"/>
      <c r="K219" s="179"/>
      <c r="L219" s="191" t="s">
        <v>101</v>
      </c>
      <c r="M219" s="109"/>
      <c r="N219" s="182" t="s">
        <v>102</v>
      </c>
      <c r="O219" s="112">
        <f t="shared" si="5"/>
        <v>0</v>
      </c>
      <c r="P219" s="96"/>
      <c r="Q219" s="96"/>
      <c r="R219" s="96"/>
    </row>
    <row r="220" spans="1:18" s="62" customFormat="1" ht="17" hidden="1">
      <c r="A220" s="93"/>
      <c r="B220" s="93"/>
      <c r="C220" s="94" t="s">
        <v>32</v>
      </c>
      <c r="D220" s="33" t="s">
        <v>1442</v>
      </c>
      <c r="E220" s="33" t="s">
        <v>1471</v>
      </c>
      <c r="F220" s="190" t="s">
        <v>1477</v>
      </c>
      <c r="G220" s="96"/>
      <c r="H220" s="93"/>
      <c r="I220" s="93"/>
      <c r="J220" s="175"/>
      <c r="K220" s="179"/>
      <c r="L220" s="191" t="s">
        <v>101</v>
      </c>
      <c r="M220" s="109"/>
      <c r="N220" s="182" t="s">
        <v>102</v>
      </c>
      <c r="O220" s="112">
        <f t="shared" si="5"/>
        <v>0</v>
      </c>
      <c r="P220" s="96"/>
      <c r="Q220" s="96"/>
      <c r="R220" s="96"/>
    </row>
    <row r="221" spans="1:18" s="62" customFormat="1" ht="17" hidden="1">
      <c r="A221" s="93"/>
      <c r="B221" s="93"/>
      <c r="C221" s="94" t="s">
        <v>32</v>
      </c>
      <c r="D221" s="33" t="s">
        <v>1442</v>
      </c>
      <c r="E221" s="33" t="s">
        <v>1471</v>
      </c>
      <c r="F221" s="190" t="s">
        <v>1478</v>
      </c>
      <c r="G221" s="96"/>
      <c r="H221" s="93"/>
      <c r="I221" s="93"/>
      <c r="J221" s="175"/>
      <c r="K221" s="179"/>
      <c r="L221" s="191" t="s">
        <v>101</v>
      </c>
      <c r="M221" s="109"/>
      <c r="N221" s="182" t="s">
        <v>102</v>
      </c>
      <c r="O221" s="112">
        <f t="shared" si="5"/>
        <v>0</v>
      </c>
      <c r="P221" s="96"/>
      <c r="Q221" s="96"/>
      <c r="R221" s="96"/>
    </row>
    <row r="222" spans="1:18" s="62" customFormat="1" ht="17" hidden="1">
      <c r="A222" s="93"/>
      <c r="B222" s="93"/>
      <c r="C222" s="94" t="s">
        <v>32</v>
      </c>
      <c r="D222" s="33" t="s">
        <v>1442</v>
      </c>
      <c r="E222" s="33" t="s">
        <v>1471</v>
      </c>
      <c r="F222" s="190" t="s">
        <v>1479</v>
      </c>
      <c r="G222" s="194" t="s">
        <v>1480</v>
      </c>
      <c r="H222" s="93"/>
      <c r="I222" s="93"/>
      <c r="J222" s="175"/>
      <c r="K222" s="179"/>
      <c r="L222" s="191" t="s">
        <v>101</v>
      </c>
      <c r="M222" s="109"/>
      <c r="N222" s="182" t="s">
        <v>102</v>
      </c>
      <c r="O222" s="112">
        <f t="shared" si="5"/>
        <v>0</v>
      </c>
      <c r="P222" s="96"/>
      <c r="Q222" s="96"/>
      <c r="R222" s="96"/>
    </row>
    <row r="223" spans="1:18" s="62" customFormat="1" ht="17" hidden="1">
      <c r="A223" s="93"/>
      <c r="B223" s="93"/>
      <c r="C223" s="94" t="s">
        <v>32</v>
      </c>
      <c r="D223" s="33" t="s">
        <v>1442</v>
      </c>
      <c r="E223" s="33" t="s">
        <v>1471</v>
      </c>
      <c r="F223" s="190" t="s">
        <v>1481</v>
      </c>
      <c r="G223" s="194" t="s">
        <v>1482</v>
      </c>
      <c r="H223" s="93"/>
      <c r="I223" s="93"/>
      <c r="J223" s="175"/>
      <c r="K223" s="179"/>
      <c r="L223" s="191" t="s">
        <v>101</v>
      </c>
      <c r="M223" s="109"/>
      <c r="N223" s="182" t="s">
        <v>102</v>
      </c>
      <c r="O223" s="112">
        <f t="shared" si="5"/>
        <v>0</v>
      </c>
      <c r="P223" s="96"/>
      <c r="Q223" s="96"/>
      <c r="R223" s="96"/>
    </row>
    <row r="224" spans="1:18" s="62" customFormat="1" ht="17" hidden="1">
      <c r="A224" s="93"/>
      <c r="B224" s="93"/>
      <c r="C224" s="94" t="s">
        <v>32</v>
      </c>
      <c r="D224" s="33" t="s">
        <v>1442</v>
      </c>
      <c r="E224" s="33" t="s">
        <v>1483</v>
      </c>
      <c r="F224" s="190" t="s">
        <v>1484</v>
      </c>
      <c r="G224" s="96" t="s">
        <v>1485</v>
      </c>
      <c r="H224" s="93"/>
      <c r="I224" s="93"/>
      <c r="J224" s="175"/>
      <c r="K224" s="179"/>
      <c r="L224" s="191" t="s">
        <v>101</v>
      </c>
      <c r="M224" s="109"/>
      <c r="N224" s="182" t="s">
        <v>102</v>
      </c>
      <c r="O224" s="112">
        <f t="shared" si="5"/>
        <v>0</v>
      </c>
      <c r="P224" s="96"/>
      <c r="Q224" s="96"/>
      <c r="R224" s="96"/>
    </row>
    <row r="225" spans="1:18" s="62" customFormat="1" ht="17" hidden="1">
      <c r="A225" s="93"/>
      <c r="B225" s="93"/>
      <c r="C225" s="94" t="s">
        <v>32</v>
      </c>
      <c r="D225" s="33" t="s">
        <v>1442</v>
      </c>
      <c r="E225" s="33" t="s">
        <v>1483</v>
      </c>
      <c r="F225" s="190" t="s">
        <v>1486</v>
      </c>
      <c r="G225" s="96"/>
      <c r="H225" s="93"/>
      <c r="I225" s="93"/>
      <c r="J225" s="175"/>
      <c r="K225" s="179"/>
      <c r="L225" s="191" t="s">
        <v>101</v>
      </c>
      <c r="M225" s="109"/>
      <c r="N225" s="182" t="s">
        <v>102</v>
      </c>
      <c r="O225" s="112">
        <f t="shared" si="5"/>
        <v>0</v>
      </c>
      <c r="P225" s="96"/>
      <c r="Q225" s="96"/>
      <c r="R225" s="96"/>
    </row>
    <row r="226" spans="1:18" s="62" customFormat="1" ht="17" hidden="1">
      <c r="A226" s="93"/>
      <c r="B226" s="93"/>
      <c r="C226" s="94" t="s">
        <v>32</v>
      </c>
      <c r="D226" s="33" t="s">
        <v>1442</v>
      </c>
      <c r="E226" s="33" t="s">
        <v>1483</v>
      </c>
      <c r="F226" s="190" t="s">
        <v>1487</v>
      </c>
      <c r="G226" s="96"/>
      <c r="H226" s="93"/>
      <c r="I226" s="93"/>
      <c r="J226" s="175"/>
      <c r="K226" s="179"/>
      <c r="L226" s="191" t="s">
        <v>101</v>
      </c>
      <c r="M226" s="109"/>
      <c r="N226" s="182" t="s">
        <v>102</v>
      </c>
      <c r="O226" s="112">
        <f t="shared" si="5"/>
        <v>0</v>
      </c>
      <c r="P226" s="96"/>
      <c r="Q226" s="96"/>
      <c r="R226" s="96"/>
    </row>
    <row r="227" spans="1:18" s="62" customFormat="1" ht="17" hidden="1">
      <c r="A227" s="93"/>
      <c r="B227" s="93"/>
      <c r="C227" s="94" t="s">
        <v>32</v>
      </c>
      <c r="D227" s="33" t="s">
        <v>1442</v>
      </c>
      <c r="E227" s="33" t="s">
        <v>1483</v>
      </c>
      <c r="F227" s="190" t="s">
        <v>1488</v>
      </c>
      <c r="G227" s="96"/>
      <c r="H227" s="93"/>
      <c r="I227" s="93"/>
      <c r="J227" s="175"/>
      <c r="K227" s="179"/>
      <c r="L227" s="191" t="s">
        <v>101</v>
      </c>
      <c r="M227" s="109"/>
      <c r="N227" s="182" t="s">
        <v>102</v>
      </c>
      <c r="O227" s="112">
        <f t="shared" si="5"/>
        <v>0</v>
      </c>
      <c r="P227" s="96"/>
      <c r="Q227" s="96"/>
      <c r="R227" s="96"/>
    </row>
    <row r="228" spans="1:18" s="62" customFormat="1" ht="17" hidden="1">
      <c r="A228" s="93"/>
      <c r="B228" s="93"/>
      <c r="C228" s="94" t="s">
        <v>32</v>
      </c>
      <c r="D228" s="33" t="s">
        <v>1489</v>
      </c>
      <c r="E228" s="193" t="s">
        <v>1490</v>
      </c>
      <c r="F228" s="194"/>
      <c r="G228" s="194" t="s">
        <v>1491</v>
      </c>
      <c r="H228" s="93"/>
      <c r="I228" s="93"/>
      <c r="J228" s="175"/>
      <c r="K228" s="179"/>
      <c r="L228" s="182" t="s">
        <v>1492</v>
      </c>
      <c r="M228" s="196"/>
      <c r="N228" s="152"/>
      <c r="O228" s="112">
        <f t="shared" ref="O228:O253" si="6">IF(M228=0,K228*J228,M228*K228*J228)</f>
        <v>0</v>
      </c>
      <c r="P228" s="96"/>
      <c r="Q228" s="96"/>
      <c r="R228" s="96"/>
    </row>
    <row r="229" spans="1:18" s="62" customFormat="1" ht="17" hidden="1">
      <c r="A229" s="93"/>
      <c r="B229" s="93"/>
      <c r="C229" s="94" t="s">
        <v>32</v>
      </c>
      <c r="D229" s="33" t="s">
        <v>1489</v>
      </c>
      <c r="E229" s="190" t="s">
        <v>1493</v>
      </c>
      <c r="F229" s="194"/>
      <c r="G229" s="194" t="s">
        <v>1494</v>
      </c>
      <c r="H229" s="93"/>
      <c r="I229" s="93"/>
      <c r="J229" s="175"/>
      <c r="K229" s="179"/>
      <c r="L229" s="182" t="s">
        <v>1492</v>
      </c>
      <c r="M229" s="196"/>
      <c r="N229" s="152"/>
      <c r="O229" s="112">
        <f t="shared" si="6"/>
        <v>0</v>
      </c>
      <c r="P229" s="96"/>
      <c r="Q229" s="96"/>
      <c r="R229" s="96"/>
    </row>
    <row r="230" spans="1:18" s="62" customFormat="1" ht="17" hidden="1">
      <c r="A230" s="93"/>
      <c r="B230" s="93"/>
      <c r="C230" s="94" t="s">
        <v>32</v>
      </c>
      <c r="D230" s="33" t="s">
        <v>1489</v>
      </c>
      <c r="E230" s="190" t="s">
        <v>1495</v>
      </c>
      <c r="F230" s="96"/>
      <c r="G230" s="96"/>
      <c r="H230" s="93"/>
      <c r="I230" s="93"/>
      <c r="J230" s="175"/>
      <c r="K230" s="179"/>
      <c r="L230" s="182" t="s">
        <v>1496</v>
      </c>
      <c r="M230" s="196"/>
      <c r="N230" s="152"/>
      <c r="O230" s="112">
        <f t="shared" si="6"/>
        <v>0</v>
      </c>
      <c r="P230" s="96"/>
      <c r="Q230" s="96"/>
      <c r="R230" s="96"/>
    </row>
    <row r="231" spans="1:18" s="62" customFormat="1" ht="17" hidden="1">
      <c r="A231" s="93"/>
      <c r="B231" s="93"/>
      <c r="C231" s="94" t="s">
        <v>32</v>
      </c>
      <c r="D231" s="33" t="s">
        <v>1489</v>
      </c>
      <c r="E231" s="190" t="s">
        <v>1497</v>
      </c>
      <c r="F231" s="96"/>
      <c r="G231" s="96" t="s">
        <v>1498</v>
      </c>
      <c r="H231" s="93"/>
      <c r="I231" s="93"/>
      <c r="J231" s="175"/>
      <c r="K231" s="179"/>
      <c r="L231" s="182" t="s">
        <v>1496</v>
      </c>
      <c r="M231" s="196"/>
      <c r="N231" s="152"/>
      <c r="O231" s="112">
        <f t="shared" si="6"/>
        <v>0</v>
      </c>
      <c r="P231" s="96"/>
      <c r="Q231" s="96"/>
      <c r="R231" s="96"/>
    </row>
    <row r="232" spans="1:18" s="62" customFormat="1" ht="17" hidden="1">
      <c r="A232" s="93"/>
      <c r="B232" s="93"/>
      <c r="C232" s="94" t="s">
        <v>32</v>
      </c>
      <c r="D232" s="33" t="s">
        <v>1489</v>
      </c>
      <c r="E232" s="190" t="s">
        <v>1499</v>
      </c>
      <c r="F232" s="96"/>
      <c r="G232" s="96" t="s">
        <v>1485</v>
      </c>
      <c r="H232" s="93"/>
      <c r="I232" s="93"/>
      <c r="J232" s="175"/>
      <c r="K232" s="179"/>
      <c r="L232" s="182" t="s">
        <v>1496</v>
      </c>
      <c r="M232" s="196"/>
      <c r="N232" s="152"/>
      <c r="O232" s="112">
        <f t="shared" si="6"/>
        <v>0</v>
      </c>
      <c r="P232" s="96"/>
      <c r="Q232" s="96"/>
      <c r="R232" s="96"/>
    </row>
    <row r="233" spans="1:18" s="415" customFormat="1" ht="17">
      <c r="A233" s="428" t="s">
        <v>421</v>
      </c>
      <c r="B233" s="428" t="s">
        <v>422</v>
      </c>
      <c r="C233" s="410" t="s">
        <v>32</v>
      </c>
      <c r="D233" s="429" t="s">
        <v>1442</v>
      </c>
      <c r="E233" s="399" t="str">
        <f>E232</f>
        <v>现场剪辑</v>
      </c>
      <c r="F233" s="439" t="s">
        <v>1500</v>
      </c>
      <c r="G233" s="440" t="s">
        <v>1501</v>
      </c>
      <c r="H233" s="428"/>
      <c r="I233" s="428"/>
      <c r="J233" s="431">
        <v>6000</v>
      </c>
      <c r="K233" s="432">
        <v>1</v>
      </c>
      <c r="L233" s="441" t="s">
        <v>101</v>
      </c>
      <c r="M233" s="432">
        <v>2</v>
      </c>
      <c r="N233" s="435" t="s">
        <v>102</v>
      </c>
      <c r="O233" s="406">
        <f t="shared" si="6"/>
        <v>12000</v>
      </c>
      <c r="P233" s="412" t="s">
        <v>196</v>
      </c>
      <c r="Q233" s="412" t="s">
        <v>197</v>
      </c>
      <c r="R233" s="412"/>
    </row>
    <row r="234" spans="1:18" s="415" customFormat="1" ht="17">
      <c r="A234" s="428" t="s">
        <v>421</v>
      </c>
      <c r="B234" s="428" t="s">
        <v>422</v>
      </c>
      <c r="C234" s="410" t="s">
        <v>32</v>
      </c>
      <c r="D234" s="399" t="s">
        <v>1442</v>
      </c>
      <c r="E234" s="399" t="str">
        <f>E232</f>
        <v>现场剪辑</v>
      </c>
      <c r="F234" s="439" t="s">
        <v>1502</v>
      </c>
      <c r="G234" s="440" t="s">
        <v>1503</v>
      </c>
      <c r="H234" s="428"/>
      <c r="I234" s="428" t="s">
        <v>1504</v>
      </c>
      <c r="J234" s="431">
        <v>2000</v>
      </c>
      <c r="K234" s="432">
        <v>1</v>
      </c>
      <c r="L234" s="441" t="s">
        <v>101</v>
      </c>
      <c r="M234" s="432">
        <v>2</v>
      </c>
      <c r="N234" s="435" t="s">
        <v>102</v>
      </c>
      <c r="O234" s="406">
        <f t="shared" si="6"/>
        <v>4000</v>
      </c>
      <c r="P234" s="412" t="s">
        <v>196</v>
      </c>
      <c r="Q234" s="412" t="s">
        <v>197</v>
      </c>
      <c r="R234" s="412"/>
    </row>
    <row r="235" spans="1:18" s="415" customFormat="1" ht="17">
      <c r="A235" s="428" t="s">
        <v>421</v>
      </c>
      <c r="B235" s="428" t="s">
        <v>422</v>
      </c>
      <c r="C235" s="410" t="s">
        <v>32</v>
      </c>
      <c r="D235" s="399" t="s">
        <v>1442</v>
      </c>
      <c r="E235" s="399" t="s">
        <v>1505</v>
      </c>
      <c r="F235" s="439" t="s">
        <v>1506</v>
      </c>
      <c r="G235" s="440" t="s">
        <v>1503</v>
      </c>
      <c r="H235" s="428"/>
      <c r="I235" s="434"/>
      <c r="J235" s="431">
        <v>1000</v>
      </c>
      <c r="K235" s="432">
        <v>3</v>
      </c>
      <c r="L235" s="441" t="s">
        <v>101</v>
      </c>
      <c r="M235" s="432">
        <v>2</v>
      </c>
      <c r="N235" s="435" t="s">
        <v>102</v>
      </c>
      <c r="O235" s="406">
        <f t="shared" si="6"/>
        <v>6000</v>
      </c>
      <c r="P235" s="412" t="s">
        <v>196</v>
      </c>
      <c r="Q235" s="412" t="s">
        <v>197</v>
      </c>
      <c r="R235" s="412"/>
    </row>
    <row r="236" spans="1:18" s="415" customFormat="1" ht="17">
      <c r="A236" s="428" t="s">
        <v>421</v>
      </c>
      <c r="B236" s="428" t="s">
        <v>422</v>
      </c>
      <c r="C236" s="410" t="s">
        <v>32</v>
      </c>
      <c r="D236" s="399" t="s">
        <v>1442</v>
      </c>
      <c r="E236" s="399" t="s">
        <v>1505</v>
      </c>
      <c r="F236" s="439" t="s">
        <v>1507</v>
      </c>
      <c r="G236" s="440"/>
      <c r="H236" s="428"/>
      <c r="I236" s="434"/>
      <c r="J236" s="431">
        <v>1000</v>
      </c>
      <c r="K236" s="432">
        <v>1</v>
      </c>
      <c r="L236" s="441" t="s">
        <v>101</v>
      </c>
      <c r="M236" s="432">
        <v>2</v>
      </c>
      <c r="N236" s="435" t="s">
        <v>102</v>
      </c>
      <c r="O236" s="406">
        <f t="shared" si="6"/>
        <v>2000</v>
      </c>
      <c r="P236" s="412" t="s">
        <v>196</v>
      </c>
      <c r="Q236" s="412" t="s">
        <v>197</v>
      </c>
      <c r="R236" s="412" t="s">
        <v>1200</v>
      </c>
    </row>
    <row r="237" spans="1:18" s="415" customFormat="1" ht="17">
      <c r="A237" s="428" t="s">
        <v>421</v>
      </c>
      <c r="B237" s="428" t="s">
        <v>422</v>
      </c>
      <c r="C237" s="410" t="s">
        <v>32</v>
      </c>
      <c r="D237" s="399" t="s">
        <v>1442</v>
      </c>
      <c r="E237" s="399" t="s">
        <v>1505</v>
      </c>
      <c r="F237" s="439" t="s">
        <v>1508</v>
      </c>
      <c r="G237" s="440"/>
      <c r="H237" s="428"/>
      <c r="I237" s="434"/>
      <c r="J237" s="431">
        <v>1000</v>
      </c>
      <c r="K237" s="432">
        <v>1</v>
      </c>
      <c r="L237" s="441" t="s">
        <v>101</v>
      </c>
      <c r="M237" s="432">
        <v>2</v>
      </c>
      <c r="N237" s="435" t="s">
        <v>102</v>
      </c>
      <c r="O237" s="406">
        <f t="shared" si="6"/>
        <v>2000</v>
      </c>
      <c r="P237" s="412" t="s">
        <v>196</v>
      </c>
      <c r="Q237" s="412" t="s">
        <v>197</v>
      </c>
      <c r="R237" s="412" t="s">
        <v>1200</v>
      </c>
    </row>
    <row r="238" spans="1:18" s="415" customFormat="1" ht="17">
      <c r="A238" s="428" t="s">
        <v>421</v>
      </c>
      <c r="B238" s="428" t="s">
        <v>422</v>
      </c>
      <c r="C238" s="410" t="s">
        <v>32</v>
      </c>
      <c r="D238" s="399" t="s">
        <v>1442</v>
      </c>
      <c r="E238" s="399" t="s">
        <v>1483</v>
      </c>
      <c r="F238" s="442" t="s">
        <v>1509</v>
      </c>
      <c r="G238" s="412" t="s">
        <v>1485</v>
      </c>
      <c r="H238" s="428"/>
      <c r="I238" s="428"/>
      <c r="J238" s="431">
        <v>2000</v>
      </c>
      <c r="K238" s="432">
        <v>4</v>
      </c>
      <c r="L238" s="441" t="s">
        <v>101</v>
      </c>
      <c r="M238" s="432">
        <v>2</v>
      </c>
      <c r="N238" s="435" t="s">
        <v>102</v>
      </c>
      <c r="O238" s="406">
        <f t="shared" si="6"/>
        <v>16000</v>
      </c>
      <c r="P238" s="412" t="s">
        <v>196</v>
      </c>
      <c r="Q238" s="412" t="s">
        <v>197</v>
      </c>
      <c r="R238" s="412"/>
    </row>
    <row r="239" spans="1:18" s="415" customFormat="1" ht="17">
      <c r="A239" s="428" t="s">
        <v>421</v>
      </c>
      <c r="B239" s="428" t="s">
        <v>422</v>
      </c>
      <c r="C239" s="410" t="s">
        <v>32</v>
      </c>
      <c r="D239" s="399" t="s">
        <v>1442</v>
      </c>
      <c r="E239" s="399" t="s">
        <v>1483</v>
      </c>
      <c r="F239" s="442" t="s">
        <v>1510</v>
      </c>
      <c r="G239" s="412" t="s">
        <v>1485</v>
      </c>
      <c r="H239" s="428"/>
      <c r="I239" s="428"/>
      <c r="J239" s="431">
        <v>3000</v>
      </c>
      <c r="K239" s="432">
        <v>1</v>
      </c>
      <c r="L239" s="441" t="s">
        <v>101</v>
      </c>
      <c r="M239" s="432">
        <v>2</v>
      </c>
      <c r="N239" s="435" t="s">
        <v>102</v>
      </c>
      <c r="O239" s="406">
        <f t="shared" si="6"/>
        <v>6000</v>
      </c>
      <c r="P239" s="412" t="s">
        <v>196</v>
      </c>
      <c r="Q239" s="412" t="s">
        <v>197</v>
      </c>
      <c r="R239" s="412"/>
    </row>
    <row r="240" spans="1:18" s="415" customFormat="1" ht="17">
      <c r="A240" s="428" t="s">
        <v>421</v>
      </c>
      <c r="B240" s="428" t="s">
        <v>422</v>
      </c>
      <c r="C240" s="410" t="s">
        <v>32</v>
      </c>
      <c r="D240" s="399" t="s">
        <v>124</v>
      </c>
      <c r="E240" s="442" t="s">
        <v>124</v>
      </c>
      <c r="F240" s="442" t="s">
        <v>1511</v>
      </c>
      <c r="G240" s="412"/>
      <c r="H240" s="428"/>
      <c r="I240" s="428"/>
      <c r="J240" s="431">
        <v>80</v>
      </c>
      <c r="K240" s="432">
        <v>4</v>
      </c>
      <c r="L240" s="435" t="s">
        <v>294</v>
      </c>
      <c r="M240" s="443">
        <v>2</v>
      </c>
      <c r="N240" s="435" t="s">
        <v>102</v>
      </c>
      <c r="O240" s="406">
        <f t="shared" si="6"/>
        <v>640</v>
      </c>
      <c r="P240" s="412" t="s">
        <v>196</v>
      </c>
      <c r="Q240" s="412" t="s">
        <v>197</v>
      </c>
      <c r="R240" s="412"/>
    </row>
    <row r="241" spans="1:18" s="415" customFormat="1" ht="17">
      <c r="A241" s="428" t="s">
        <v>421</v>
      </c>
      <c r="B241" s="428" t="s">
        <v>422</v>
      </c>
      <c r="C241" s="410" t="s">
        <v>32</v>
      </c>
      <c r="D241" s="399" t="s">
        <v>124</v>
      </c>
      <c r="E241" s="442" t="s">
        <v>124</v>
      </c>
      <c r="F241" s="442" t="s">
        <v>1512</v>
      </c>
      <c r="G241" s="412"/>
      <c r="H241" s="428"/>
      <c r="I241" s="428"/>
      <c r="J241" s="431">
        <v>400</v>
      </c>
      <c r="K241" s="432">
        <v>1</v>
      </c>
      <c r="L241" s="435" t="s">
        <v>294</v>
      </c>
      <c r="M241" s="443">
        <v>2</v>
      </c>
      <c r="N241" s="435" t="s">
        <v>102</v>
      </c>
      <c r="O241" s="406">
        <f t="shared" si="6"/>
        <v>800</v>
      </c>
      <c r="P241" s="412" t="s">
        <v>196</v>
      </c>
      <c r="Q241" s="412" t="s">
        <v>197</v>
      </c>
      <c r="R241" s="412"/>
    </row>
    <row r="242" spans="1:18" s="415" customFormat="1" ht="17">
      <c r="A242" s="428" t="s">
        <v>421</v>
      </c>
      <c r="B242" s="428" t="s">
        <v>422</v>
      </c>
      <c r="C242" s="410" t="s">
        <v>32</v>
      </c>
      <c r="D242" s="399" t="s">
        <v>124</v>
      </c>
      <c r="E242" s="442" t="s">
        <v>124</v>
      </c>
      <c r="F242" s="412" t="s">
        <v>1513</v>
      </c>
      <c r="G242" s="412"/>
      <c r="H242" s="428"/>
      <c r="I242" s="428"/>
      <c r="J242" s="431">
        <v>900</v>
      </c>
      <c r="K242" s="432">
        <v>1</v>
      </c>
      <c r="L242" s="435" t="s">
        <v>88</v>
      </c>
      <c r="M242" s="443">
        <v>2</v>
      </c>
      <c r="N242" s="435" t="s">
        <v>102</v>
      </c>
      <c r="O242" s="406">
        <f t="shared" si="6"/>
        <v>1800</v>
      </c>
      <c r="P242" s="412" t="s">
        <v>196</v>
      </c>
      <c r="Q242" s="412" t="s">
        <v>197</v>
      </c>
      <c r="R242" s="412"/>
    </row>
    <row r="243" spans="1:18" s="415" customFormat="1" ht="17">
      <c r="A243" s="428" t="s">
        <v>421</v>
      </c>
      <c r="B243" s="428" t="s">
        <v>422</v>
      </c>
      <c r="C243" s="410" t="s">
        <v>32</v>
      </c>
      <c r="D243" s="399" t="s">
        <v>124</v>
      </c>
      <c r="E243" s="442" t="s">
        <v>124</v>
      </c>
      <c r="F243" s="412" t="s">
        <v>1514</v>
      </c>
      <c r="G243" s="412"/>
      <c r="H243" s="428"/>
      <c r="I243" s="428" t="s">
        <v>1515</v>
      </c>
      <c r="J243" s="431">
        <v>0</v>
      </c>
      <c r="K243" s="432">
        <v>1</v>
      </c>
      <c r="L243" s="435" t="s">
        <v>294</v>
      </c>
      <c r="M243" s="443">
        <v>2</v>
      </c>
      <c r="N243" s="435" t="s">
        <v>102</v>
      </c>
      <c r="O243" s="406">
        <f t="shared" si="6"/>
        <v>0</v>
      </c>
      <c r="P243" s="412" t="s">
        <v>196</v>
      </c>
      <c r="Q243" s="412" t="s">
        <v>197</v>
      </c>
      <c r="R243" s="412"/>
    </row>
    <row r="244" spans="1:18" s="415" customFormat="1" ht="17">
      <c r="A244" s="428" t="s">
        <v>421</v>
      </c>
      <c r="B244" s="428" t="s">
        <v>422</v>
      </c>
      <c r="C244" s="410" t="s">
        <v>32</v>
      </c>
      <c r="D244" s="399" t="s">
        <v>124</v>
      </c>
      <c r="E244" s="442" t="s">
        <v>124</v>
      </c>
      <c r="F244" s="412" t="s">
        <v>1516</v>
      </c>
      <c r="G244" s="412"/>
      <c r="H244" s="428"/>
      <c r="I244" s="428"/>
      <c r="J244" s="431">
        <v>0</v>
      </c>
      <c r="K244" s="432">
        <v>1</v>
      </c>
      <c r="L244" s="435" t="s">
        <v>294</v>
      </c>
      <c r="M244" s="443">
        <v>2</v>
      </c>
      <c r="N244" s="435" t="s">
        <v>102</v>
      </c>
      <c r="O244" s="406">
        <f t="shared" si="6"/>
        <v>0</v>
      </c>
      <c r="P244" s="412" t="s">
        <v>196</v>
      </c>
      <c r="Q244" s="412" t="s">
        <v>197</v>
      </c>
      <c r="R244" s="412"/>
    </row>
    <row r="245" spans="1:18" s="415" customFormat="1" ht="17">
      <c r="A245" s="428" t="s">
        <v>421</v>
      </c>
      <c r="B245" s="428" t="s">
        <v>422</v>
      </c>
      <c r="C245" s="410" t="s">
        <v>32</v>
      </c>
      <c r="D245" s="399" t="s">
        <v>124</v>
      </c>
      <c r="E245" s="442" t="s">
        <v>124</v>
      </c>
      <c r="F245" s="412" t="s">
        <v>1517</v>
      </c>
      <c r="G245" s="412"/>
      <c r="H245" s="428"/>
      <c r="I245" s="428" t="s">
        <v>1518</v>
      </c>
      <c r="J245" s="431">
        <v>4000</v>
      </c>
      <c r="K245" s="432">
        <v>1</v>
      </c>
      <c r="L245" s="435" t="s">
        <v>294</v>
      </c>
      <c r="M245" s="443">
        <v>2</v>
      </c>
      <c r="N245" s="435" t="s">
        <v>102</v>
      </c>
      <c r="O245" s="406">
        <f t="shared" si="6"/>
        <v>8000</v>
      </c>
      <c r="P245" s="412" t="s">
        <v>196</v>
      </c>
      <c r="Q245" s="412" t="s">
        <v>197</v>
      </c>
      <c r="R245" s="412" t="s">
        <v>1200</v>
      </c>
    </row>
    <row r="246" spans="1:18" s="415" customFormat="1" ht="17">
      <c r="A246" s="428" t="s">
        <v>421</v>
      </c>
      <c r="B246" s="428" t="s">
        <v>422</v>
      </c>
      <c r="C246" s="410" t="s">
        <v>32</v>
      </c>
      <c r="D246" s="399" t="s">
        <v>124</v>
      </c>
      <c r="E246" s="442" t="s">
        <v>124</v>
      </c>
      <c r="F246" s="412" t="s">
        <v>1519</v>
      </c>
      <c r="G246" s="412"/>
      <c r="H246" s="428"/>
      <c r="I246" s="428" t="s">
        <v>1520</v>
      </c>
      <c r="J246" s="431"/>
      <c r="K246" s="432">
        <v>3</v>
      </c>
      <c r="L246" s="435" t="s">
        <v>294</v>
      </c>
      <c r="M246" s="443">
        <v>2</v>
      </c>
      <c r="N246" s="435" t="s">
        <v>102</v>
      </c>
      <c r="O246" s="406">
        <f t="shared" si="6"/>
        <v>0</v>
      </c>
      <c r="P246" s="412" t="s">
        <v>196</v>
      </c>
      <c r="Q246" s="412" t="s">
        <v>197</v>
      </c>
      <c r="R246" s="412" t="s">
        <v>1521</v>
      </c>
    </row>
    <row r="247" spans="1:18" s="415" customFormat="1" ht="17">
      <c r="A247" s="428" t="s">
        <v>421</v>
      </c>
      <c r="B247" s="428" t="s">
        <v>422</v>
      </c>
      <c r="C247" s="410" t="s">
        <v>32</v>
      </c>
      <c r="D247" s="399" t="s">
        <v>124</v>
      </c>
      <c r="E247" s="442" t="s">
        <v>124</v>
      </c>
      <c r="F247" s="412" t="s">
        <v>1522</v>
      </c>
      <c r="G247" s="412"/>
      <c r="H247" s="428"/>
      <c r="I247" s="428" t="s">
        <v>1523</v>
      </c>
      <c r="J247" s="431"/>
      <c r="K247" s="432">
        <v>3</v>
      </c>
      <c r="L247" s="435" t="s">
        <v>319</v>
      </c>
      <c r="M247" s="443">
        <v>2</v>
      </c>
      <c r="N247" s="435" t="s">
        <v>102</v>
      </c>
      <c r="O247" s="406">
        <f t="shared" si="6"/>
        <v>0</v>
      </c>
      <c r="P247" s="412" t="s">
        <v>196</v>
      </c>
      <c r="Q247" s="412" t="s">
        <v>197</v>
      </c>
      <c r="R247" s="412" t="s">
        <v>1521</v>
      </c>
    </row>
    <row r="248" spans="1:18" s="415" customFormat="1" ht="14.75" customHeight="1">
      <c r="A248" s="428" t="s">
        <v>421</v>
      </c>
      <c r="B248" s="428" t="s">
        <v>422</v>
      </c>
      <c r="C248" s="410" t="s">
        <v>32</v>
      </c>
      <c r="D248" s="399" t="s">
        <v>124</v>
      </c>
      <c r="E248" s="442" t="s">
        <v>124</v>
      </c>
      <c r="F248" s="412" t="s">
        <v>1524</v>
      </c>
      <c r="G248" s="412"/>
      <c r="H248" s="412"/>
      <c r="I248" s="428" t="s">
        <v>1525</v>
      </c>
      <c r="J248" s="431"/>
      <c r="K248" s="432">
        <v>3</v>
      </c>
      <c r="L248" s="435" t="s">
        <v>294</v>
      </c>
      <c r="M248" s="443">
        <v>2</v>
      </c>
      <c r="N248" s="435" t="s">
        <v>102</v>
      </c>
      <c r="O248" s="406">
        <f t="shared" si="6"/>
        <v>0</v>
      </c>
      <c r="P248" s="412" t="s">
        <v>196</v>
      </c>
      <c r="Q248" s="412" t="s">
        <v>197</v>
      </c>
      <c r="R248" s="412" t="s">
        <v>1521</v>
      </c>
    </row>
    <row r="249" spans="1:18" s="415" customFormat="1" ht="14.75" customHeight="1">
      <c r="A249" s="428" t="s">
        <v>421</v>
      </c>
      <c r="B249" s="428" t="s">
        <v>422</v>
      </c>
      <c r="C249" s="410" t="s">
        <v>32</v>
      </c>
      <c r="D249" s="399" t="s">
        <v>124</v>
      </c>
      <c r="E249" s="442" t="s">
        <v>124</v>
      </c>
      <c r="F249" s="412" t="s">
        <v>1526</v>
      </c>
      <c r="G249" s="412"/>
      <c r="H249" s="412"/>
      <c r="I249" s="412" t="s">
        <v>1527</v>
      </c>
      <c r="J249" s="431"/>
      <c r="K249" s="432">
        <v>3</v>
      </c>
      <c r="L249" s="435" t="s">
        <v>491</v>
      </c>
      <c r="M249" s="443">
        <v>2</v>
      </c>
      <c r="N249" s="435" t="s">
        <v>102</v>
      </c>
      <c r="O249" s="406">
        <f t="shared" si="6"/>
        <v>0</v>
      </c>
      <c r="P249" s="412" t="s">
        <v>196</v>
      </c>
      <c r="Q249" s="412" t="s">
        <v>197</v>
      </c>
      <c r="R249" s="412" t="s">
        <v>1521</v>
      </c>
    </row>
    <row r="250" spans="1:18" s="415" customFormat="1" ht="14.75" customHeight="1">
      <c r="A250" s="428" t="s">
        <v>421</v>
      </c>
      <c r="B250" s="428" t="s">
        <v>422</v>
      </c>
      <c r="C250" s="410" t="s">
        <v>32</v>
      </c>
      <c r="D250" s="399" t="s">
        <v>124</v>
      </c>
      <c r="E250" s="442" t="s">
        <v>124</v>
      </c>
      <c r="F250" s="412" t="s">
        <v>992</v>
      </c>
      <c r="G250" s="412"/>
      <c r="H250" s="412"/>
      <c r="I250" s="412"/>
      <c r="J250" s="431"/>
      <c r="K250" s="432">
        <v>3</v>
      </c>
      <c r="L250" s="435" t="s">
        <v>294</v>
      </c>
      <c r="M250" s="443">
        <v>2</v>
      </c>
      <c r="N250" s="435" t="s">
        <v>102</v>
      </c>
      <c r="O250" s="406">
        <f t="shared" si="6"/>
        <v>0</v>
      </c>
      <c r="P250" s="412" t="s">
        <v>196</v>
      </c>
      <c r="Q250" s="412" t="s">
        <v>197</v>
      </c>
      <c r="R250" s="412" t="s">
        <v>1521</v>
      </c>
    </row>
    <row r="251" spans="1:18" s="415" customFormat="1" ht="14.75" customHeight="1">
      <c r="A251" s="428" t="s">
        <v>421</v>
      </c>
      <c r="B251" s="428" t="s">
        <v>422</v>
      </c>
      <c r="C251" s="410" t="s">
        <v>32</v>
      </c>
      <c r="D251" s="399" t="s">
        <v>124</v>
      </c>
      <c r="E251" s="442" t="s">
        <v>124</v>
      </c>
      <c r="F251" s="412" t="s">
        <v>1528</v>
      </c>
      <c r="G251" s="412"/>
      <c r="H251" s="412"/>
      <c r="I251" s="412"/>
      <c r="J251" s="431"/>
      <c r="K251" s="432">
        <v>6</v>
      </c>
      <c r="L251" s="435" t="s">
        <v>294</v>
      </c>
      <c r="M251" s="443">
        <v>2</v>
      </c>
      <c r="N251" s="435" t="s">
        <v>102</v>
      </c>
      <c r="O251" s="406">
        <f t="shared" si="6"/>
        <v>0</v>
      </c>
      <c r="P251" s="412" t="s">
        <v>196</v>
      </c>
      <c r="Q251" s="412" t="s">
        <v>197</v>
      </c>
      <c r="R251" s="412" t="s">
        <v>1521</v>
      </c>
    </row>
    <row r="252" spans="1:18" s="415" customFormat="1" ht="14.75" customHeight="1">
      <c r="A252" s="428" t="s">
        <v>421</v>
      </c>
      <c r="B252" s="428" t="s">
        <v>422</v>
      </c>
      <c r="C252" s="410" t="s">
        <v>32</v>
      </c>
      <c r="D252" s="399" t="s">
        <v>124</v>
      </c>
      <c r="E252" s="442" t="s">
        <v>124</v>
      </c>
      <c r="F252" s="412" t="s">
        <v>1529</v>
      </c>
      <c r="G252" s="412"/>
      <c r="H252" s="412"/>
      <c r="I252" s="412"/>
      <c r="J252" s="431"/>
      <c r="K252" s="432">
        <v>6</v>
      </c>
      <c r="L252" s="435" t="s">
        <v>294</v>
      </c>
      <c r="M252" s="443">
        <v>2</v>
      </c>
      <c r="N252" s="435" t="s">
        <v>102</v>
      </c>
      <c r="O252" s="406">
        <f t="shared" si="6"/>
        <v>0</v>
      </c>
      <c r="P252" s="412" t="s">
        <v>196</v>
      </c>
      <c r="Q252" s="412" t="s">
        <v>197</v>
      </c>
      <c r="R252" s="412" t="s">
        <v>1521</v>
      </c>
    </row>
    <row r="253" spans="1:18" s="446" customFormat="1" ht="14.75" customHeight="1">
      <c r="A253" s="428" t="s">
        <v>421</v>
      </c>
      <c r="B253" s="428" t="s">
        <v>422</v>
      </c>
      <c r="C253" s="410" t="s">
        <v>32</v>
      </c>
      <c r="D253" s="399" t="s">
        <v>124</v>
      </c>
      <c r="E253" s="442" t="s">
        <v>124</v>
      </c>
      <c r="F253" s="444" t="s">
        <v>1530</v>
      </c>
      <c r="G253" s="444"/>
      <c r="H253" s="445"/>
      <c r="I253" s="445" t="s">
        <v>1531</v>
      </c>
      <c r="J253" s="431"/>
      <c r="K253" s="432">
        <v>3</v>
      </c>
      <c r="L253" s="435" t="s">
        <v>294</v>
      </c>
      <c r="M253" s="443">
        <v>2</v>
      </c>
      <c r="N253" s="435" t="s">
        <v>102</v>
      </c>
      <c r="O253" s="406">
        <f t="shared" si="6"/>
        <v>0</v>
      </c>
      <c r="P253" s="412" t="s">
        <v>196</v>
      </c>
      <c r="Q253" s="412" t="s">
        <v>197</v>
      </c>
      <c r="R253" s="412" t="s">
        <v>1521</v>
      </c>
    </row>
    <row r="254" spans="1:18" s="446" customFormat="1" ht="14.75" customHeight="1">
      <c r="A254" s="447"/>
      <c r="B254" s="447"/>
      <c r="C254" s="448"/>
      <c r="D254" s="449"/>
      <c r="E254" s="444"/>
      <c r="F254" s="444"/>
      <c r="G254" s="444"/>
      <c r="H254" s="445"/>
      <c r="I254" s="445"/>
      <c r="J254" s="450"/>
      <c r="K254" s="432"/>
      <c r="L254" s="435"/>
      <c r="M254" s="403"/>
      <c r="N254" s="435"/>
      <c r="O254" s="406"/>
      <c r="P254" s="444"/>
      <c r="Q254" s="444"/>
      <c r="R254" s="444"/>
    </row>
  </sheetData>
  <sheetProtection algorithmName="SHA-512" hashValue="AG3noV99cGSqTu3QUZZBgMw9wGFjd3vYlxeCzGUzMVpGh2N1d3+mJ9Mm8PBKJnCTZ97waKqeelTjQAHi7EePVQ==" saltValue="HWXhKCfZWlyJTXD+1Evfsw==" spinCount="100000" sheet="1" formatCells="0" formatColumns="0" formatRows="0" insertRows="0" deleteRows="0" sort="0" autoFilter="0" pivotTables="0"/>
  <autoFilter ref="A3:R254" xr:uid="{00000000-0009-0000-0000-000004000000}">
    <filterColumn colId="14">
      <filters blank="1">
        <filter val="1,000.000"/>
        <filter val="1,200.000"/>
        <filter val="1,600.000"/>
        <filter val="1,800.000"/>
        <filter val="12,000.000"/>
        <filter val="13,000.000"/>
        <filter val="16,000.000"/>
        <filter val="2,000.000"/>
        <filter val="21,600.000"/>
        <filter val="24,000.000"/>
        <filter val="3,000.000"/>
        <filter val="3,600.000"/>
        <filter val="300.000"/>
        <filter val="4,000.000"/>
        <filter val="4,200.000"/>
        <filter val="4,800.000"/>
        <filter val="480.000"/>
        <filter val="6,000.000"/>
        <filter val="600.000"/>
        <filter val="640.000"/>
        <filter val="7,000.000"/>
        <filter val="8,000.000"/>
        <filter val="8,400.000"/>
        <filter val="800.000"/>
        <filter val="900.000"/>
      </filters>
    </filterColumn>
  </autoFilter>
  <mergeCells count="2">
    <mergeCell ref="A1:R1"/>
    <mergeCell ref="A2:R2"/>
  </mergeCells>
  <phoneticPr fontId="27" type="noConversion"/>
  <conditionalFormatting sqref="D38:D44 F47 F77:F78 F112:F113 H112:H113">
    <cfRule type="expression" dxfId="4" priority="14">
      <formula>OR(LEN($A38)=3,LEN($A38)=4)</formula>
    </cfRule>
    <cfRule type="expression" dxfId="3" priority="15">
      <formula>OR(LEN($A38)=1,LEN($A38)=2)</formula>
    </cfRule>
  </conditionalFormatting>
  <conditionalFormatting sqref="E4:E11 E156:E160">
    <cfRule type="expression" dxfId="2" priority="5">
      <formula>OR(LEN($A4)=1,LEN($A4)=2)</formula>
    </cfRule>
  </conditionalFormatting>
  <conditionalFormatting sqref="E176:E184">
    <cfRule type="expression" dxfId="1" priority="1">
      <formula>OR(LEN($A176)=3,LEN($A176)=4)</formula>
    </cfRule>
    <cfRule type="expression" dxfId="0" priority="2">
      <formula>OR(LEN($A176)=1,LEN($A176)=2)</formula>
    </cfRule>
  </conditionalFormatting>
  <dataValidations count="2">
    <dataValidation type="list" allowBlank="1" showInputMessage="1" showErrorMessage="1" sqref="H64 H65 H87 H238 H239 H4:H56 H57:H63 H66:H84 H90:H91 H99:H153 H154:H205 H206:H212 H213:H223 H224:H232 H233:H234 H235:H237 H240:H254" xr:uid="{00000000-0002-0000-0400-000000000000}">
      <formula1>"购买,租赁"</formula1>
    </dataValidation>
    <dataValidation type="list" allowBlank="1" showInputMessage="1" showErrorMessage="1" sqref="P64:Q64 P65:Q65 P87:Q87 P238:Q238 P239:Q239 P90:Q91 P191:Q205 P206:Q212 P213:Q223 P224:Q232 P233:Q234 P99:Q161 P57:Q63 P4:Q56 P235:Q237 P66:Q84 P167:Q190 P240:Q254" xr:uid="{00000000-0002-0000-0400-000001000000}">
      <formula1>"是,否"</formula1>
    </dataValidation>
  </dataValidations>
  <pageMargins left="0.7" right="0.7" top="0.75" bottom="0.75" header="0.3" footer="0.3"/>
  <pageSetup paperSize="9" scale="32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 filterMode="1"/>
  <dimension ref="A1:R155"/>
  <sheetViews>
    <sheetView showGridLines="0" workbookViewId="0">
      <pane ySplit="3" topLeftCell="A7" activePane="bottomLeft" state="frozen"/>
      <selection pane="bottomLeft" activeCell="E87" sqref="E87"/>
    </sheetView>
  </sheetViews>
  <sheetFormatPr baseColWidth="10" defaultColWidth="8.6640625" defaultRowHeight="16"/>
  <cols>
    <col min="1" max="1" width="11.6640625" style="4" customWidth="1"/>
    <col min="2" max="2" width="7.6640625" style="4" customWidth="1"/>
    <col min="3" max="3" width="11.6640625" style="5" customWidth="1"/>
    <col min="4" max="4" width="12.5" style="6" customWidth="1"/>
    <col min="5" max="5" width="16.33203125" style="6" customWidth="1"/>
    <col min="6" max="6" width="41.1640625" style="5" customWidth="1"/>
    <col min="7" max="7" width="13.1640625" style="7" customWidth="1"/>
    <col min="8" max="8" width="12" style="7" customWidth="1"/>
    <col min="9" max="9" width="31.5" style="8" customWidth="1"/>
    <col min="10" max="10" width="15.5" style="9" customWidth="1"/>
    <col min="11" max="11" width="7.33203125" style="10" customWidth="1"/>
    <col min="12" max="12" width="6.1640625" style="4" customWidth="1"/>
    <col min="13" max="13" width="7.33203125" style="11" customWidth="1"/>
    <col min="14" max="14" width="8.33203125" style="7" customWidth="1"/>
    <col min="15" max="15" width="14.6640625" style="125" customWidth="1"/>
    <col min="16" max="16" width="10.6640625" style="7" customWidth="1"/>
    <col min="17" max="17" width="8.1640625" style="7" customWidth="1"/>
    <col min="18" max="18" width="22.83203125" style="7" customWidth="1"/>
    <col min="19" max="16384" width="8.6640625" style="7"/>
  </cols>
  <sheetData>
    <row r="1" spans="1:18" s="1" customFormat="1">
      <c r="A1" s="13" t="s">
        <v>66</v>
      </c>
      <c r="B1" s="14"/>
      <c r="C1" s="14"/>
      <c r="F1" s="13"/>
      <c r="J1" s="35"/>
      <c r="K1" s="36"/>
      <c r="L1" s="14"/>
      <c r="M1" s="37"/>
      <c r="O1" s="149"/>
    </row>
    <row r="2" spans="1:18" s="1" customFormat="1">
      <c r="A2" s="391" t="s">
        <v>1184</v>
      </c>
      <c r="B2" s="391"/>
      <c r="C2" s="391"/>
      <c r="D2" s="391"/>
      <c r="E2" s="391"/>
      <c r="F2" s="391"/>
      <c r="G2" s="391"/>
      <c r="H2" s="391"/>
      <c r="I2" s="391"/>
      <c r="J2" s="391"/>
      <c r="K2" s="391"/>
      <c r="L2" s="393"/>
      <c r="M2" s="391"/>
      <c r="N2" s="391"/>
      <c r="O2" s="149"/>
      <c r="P2" s="388" t="s">
        <v>68</v>
      </c>
      <c r="Q2" s="388"/>
    </row>
    <row r="3" spans="1:18" s="2" customFormat="1" ht="51">
      <c r="A3" s="65" t="s">
        <v>69</v>
      </c>
      <c r="B3" s="65" t="s">
        <v>70</v>
      </c>
      <c r="C3" s="65" t="s">
        <v>24</v>
      </c>
      <c r="D3" s="65" t="s">
        <v>71</v>
      </c>
      <c r="E3" s="65" t="s">
        <v>72</v>
      </c>
      <c r="F3" s="65" t="s">
        <v>73</v>
      </c>
      <c r="G3" s="16" t="s">
        <v>74</v>
      </c>
      <c r="H3" s="16" t="s">
        <v>75</v>
      </c>
      <c r="I3" s="16" t="s">
        <v>76</v>
      </c>
      <c r="J3" s="69" t="s">
        <v>77</v>
      </c>
      <c r="K3" s="41" t="s">
        <v>78</v>
      </c>
      <c r="L3" s="42" t="s">
        <v>79</v>
      </c>
      <c r="M3" s="41" t="s">
        <v>80</v>
      </c>
      <c r="N3" s="42" t="s">
        <v>81</v>
      </c>
      <c r="O3" s="69" t="s">
        <v>82</v>
      </c>
      <c r="P3" s="16" t="s">
        <v>83</v>
      </c>
      <c r="Q3" s="16" t="s">
        <v>84</v>
      </c>
      <c r="R3" s="65" t="s">
        <v>26</v>
      </c>
    </row>
    <row r="4" spans="1:18" s="61" customFormat="1" ht="17" hidden="1">
      <c r="A4" s="132"/>
      <c r="B4" s="132"/>
      <c r="C4" s="79" t="s">
        <v>33</v>
      </c>
      <c r="D4" s="80" t="s">
        <v>1532</v>
      </c>
      <c r="E4" s="78" t="s">
        <v>1533</v>
      </c>
      <c r="F4" s="133" t="s">
        <v>1534</v>
      </c>
      <c r="G4" s="78"/>
      <c r="H4" s="22"/>
      <c r="I4" s="72"/>
      <c r="J4" s="73"/>
      <c r="K4" s="83"/>
      <c r="L4" s="150" t="s">
        <v>88</v>
      </c>
      <c r="M4" s="151"/>
      <c r="N4" s="152"/>
      <c r="O4" s="50">
        <f>IF(M4=0,K4*J4,M4*K4*J4)</f>
        <v>0</v>
      </c>
      <c r="P4" s="22"/>
      <c r="Q4" s="22"/>
      <c r="R4" s="78"/>
    </row>
    <row r="5" spans="1:18" s="61" customFormat="1" ht="17" hidden="1">
      <c r="A5" s="132"/>
      <c r="B5" s="132"/>
      <c r="C5" s="79" t="s">
        <v>33</v>
      </c>
      <c r="D5" s="80" t="s">
        <v>1532</v>
      </c>
      <c r="E5" s="78" t="s">
        <v>1533</v>
      </c>
      <c r="F5" s="133" t="s">
        <v>1535</v>
      </c>
      <c r="G5" s="78"/>
      <c r="H5" s="22"/>
      <c r="I5" s="72"/>
      <c r="J5" s="73"/>
      <c r="K5" s="83"/>
      <c r="L5" s="150" t="s">
        <v>88</v>
      </c>
      <c r="M5" s="151"/>
      <c r="N5" s="152"/>
      <c r="O5" s="50">
        <f>IF(M5=0,K5*J5,M5*K5*J5)</f>
        <v>0</v>
      </c>
      <c r="P5" s="22"/>
      <c r="Q5" s="22"/>
      <c r="R5" s="78"/>
    </row>
    <row r="6" spans="1:18" s="61" customFormat="1" ht="17" hidden="1">
      <c r="A6" s="66"/>
      <c r="B6" s="66"/>
      <c r="C6" s="79" t="s">
        <v>33</v>
      </c>
      <c r="D6" s="80" t="s">
        <v>1532</v>
      </c>
      <c r="E6" s="78" t="s">
        <v>1536</v>
      </c>
      <c r="F6" s="81" t="s">
        <v>1537</v>
      </c>
      <c r="G6" s="78"/>
      <c r="H6" s="67"/>
      <c r="I6" s="72"/>
      <c r="J6" s="73"/>
      <c r="K6" s="83"/>
      <c r="L6" s="150" t="s">
        <v>88</v>
      </c>
      <c r="M6" s="83"/>
      <c r="N6" s="82"/>
      <c r="O6" s="50">
        <f>IF(M6=0,K6*J6,M6*K6*J6)</f>
        <v>0</v>
      </c>
      <c r="P6" s="67"/>
      <c r="Q6" s="67"/>
      <c r="R6" s="78"/>
    </row>
    <row r="7" spans="1:18" s="446" customFormat="1" ht="17">
      <c r="A7" s="447" t="s">
        <v>421</v>
      </c>
      <c r="B7" s="447" t="s">
        <v>422</v>
      </c>
      <c r="C7" s="451" t="s">
        <v>33</v>
      </c>
      <c r="D7" s="449" t="s">
        <v>124</v>
      </c>
      <c r="E7" s="444" t="s">
        <v>124</v>
      </c>
      <c r="F7" s="448" t="s">
        <v>124</v>
      </c>
      <c r="G7" s="444" t="s">
        <v>1538</v>
      </c>
      <c r="H7" s="452"/>
      <c r="I7" s="453" t="s">
        <v>2179</v>
      </c>
      <c r="J7" s="454">
        <v>12000</v>
      </c>
      <c r="K7" s="455">
        <v>1</v>
      </c>
      <c r="L7" s="456" t="s">
        <v>1492</v>
      </c>
      <c r="M7" s="455">
        <v>1</v>
      </c>
      <c r="N7" s="456" t="s">
        <v>88</v>
      </c>
      <c r="O7" s="457">
        <f>M7*K7*J7</f>
        <v>12000</v>
      </c>
      <c r="P7" s="452" t="s">
        <v>196</v>
      </c>
      <c r="Q7" s="452" t="s">
        <v>197</v>
      </c>
      <c r="R7" s="444" t="s">
        <v>1539</v>
      </c>
    </row>
    <row r="8" spans="1:18" s="446" customFormat="1" ht="17">
      <c r="A8" s="447" t="s">
        <v>421</v>
      </c>
      <c r="B8" s="447" t="s">
        <v>422</v>
      </c>
      <c r="C8" s="451" t="s">
        <v>33</v>
      </c>
      <c r="D8" s="449" t="s">
        <v>124</v>
      </c>
      <c r="E8" s="444" t="s">
        <v>124</v>
      </c>
      <c r="F8" s="448" t="s">
        <v>124</v>
      </c>
      <c r="G8" s="444"/>
      <c r="H8" s="452"/>
      <c r="I8" s="453" t="s">
        <v>1540</v>
      </c>
      <c r="J8" s="454">
        <v>6000</v>
      </c>
      <c r="K8" s="455">
        <v>1</v>
      </c>
      <c r="L8" s="456" t="s">
        <v>1492</v>
      </c>
      <c r="M8" s="455">
        <v>1</v>
      </c>
      <c r="N8" s="456" t="s">
        <v>88</v>
      </c>
      <c r="O8" s="457">
        <f t="shared" ref="O8:O13" si="0">M8*K8*J8</f>
        <v>6000</v>
      </c>
      <c r="P8" s="452" t="s">
        <v>196</v>
      </c>
      <c r="Q8" s="452" t="s">
        <v>197</v>
      </c>
      <c r="R8" s="444" t="s">
        <v>1539</v>
      </c>
    </row>
    <row r="9" spans="1:18" s="446" customFormat="1" ht="17">
      <c r="A9" s="447" t="s">
        <v>421</v>
      </c>
      <c r="B9" s="447" t="s">
        <v>422</v>
      </c>
      <c r="C9" s="451" t="s">
        <v>33</v>
      </c>
      <c r="D9" s="449" t="s">
        <v>124</v>
      </c>
      <c r="E9" s="444" t="s">
        <v>124</v>
      </c>
      <c r="F9" s="448" t="s">
        <v>124</v>
      </c>
      <c r="G9" s="444"/>
      <c r="H9" s="452"/>
      <c r="I9" s="453" t="s">
        <v>1541</v>
      </c>
      <c r="J9" s="454">
        <v>10000</v>
      </c>
      <c r="K9" s="455">
        <v>1</v>
      </c>
      <c r="L9" s="456" t="s">
        <v>1492</v>
      </c>
      <c r="M9" s="455">
        <v>1</v>
      </c>
      <c r="N9" s="456" t="s">
        <v>88</v>
      </c>
      <c r="O9" s="457">
        <f t="shared" si="0"/>
        <v>10000</v>
      </c>
      <c r="P9" s="452" t="s">
        <v>196</v>
      </c>
      <c r="Q9" s="452" t="s">
        <v>197</v>
      </c>
      <c r="R9" s="444" t="s">
        <v>1539</v>
      </c>
    </row>
    <row r="10" spans="1:18" s="446" customFormat="1" ht="17">
      <c r="A10" s="447" t="s">
        <v>421</v>
      </c>
      <c r="B10" s="447" t="s">
        <v>422</v>
      </c>
      <c r="C10" s="451" t="s">
        <v>33</v>
      </c>
      <c r="D10" s="449" t="s">
        <v>124</v>
      </c>
      <c r="E10" s="444" t="s">
        <v>124</v>
      </c>
      <c r="F10" s="448" t="s">
        <v>124</v>
      </c>
      <c r="G10" s="444"/>
      <c r="H10" s="452"/>
      <c r="I10" s="453" t="s">
        <v>1542</v>
      </c>
      <c r="J10" s="454">
        <v>15000</v>
      </c>
      <c r="K10" s="455">
        <v>1</v>
      </c>
      <c r="L10" s="456" t="s">
        <v>88</v>
      </c>
      <c r="M10" s="455">
        <v>1</v>
      </c>
      <c r="N10" s="456" t="s">
        <v>88</v>
      </c>
      <c r="O10" s="457">
        <f t="shared" si="0"/>
        <v>15000</v>
      </c>
      <c r="P10" s="452" t="s">
        <v>196</v>
      </c>
      <c r="Q10" s="452" t="s">
        <v>197</v>
      </c>
      <c r="R10" s="444" t="s">
        <v>1539</v>
      </c>
    </row>
    <row r="11" spans="1:18" s="446" customFormat="1" ht="17">
      <c r="A11" s="447" t="s">
        <v>421</v>
      </c>
      <c r="B11" s="447" t="s">
        <v>422</v>
      </c>
      <c r="C11" s="451" t="s">
        <v>33</v>
      </c>
      <c r="D11" s="449" t="s">
        <v>124</v>
      </c>
      <c r="E11" s="444" t="s">
        <v>124</v>
      </c>
      <c r="F11" s="448" t="s">
        <v>124</v>
      </c>
      <c r="G11" s="444"/>
      <c r="H11" s="452"/>
      <c r="I11" s="453" t="s">
        <v>1543</v>
      </c>
      <c r="J11" s="454">
        <v>8000</v>
      </c>
      <c r="K11" s="455">
        <v>12</v>
      </c>
      <c r="L11" s="456" t="s">
        <v>1492</v>
      </c>
      <c r="M11" s="455">
        <v>1</v>
      </c>
      <c r="N11" s="456" t="s">
        <v>88</v>
      </c>
      <c r="O11" s="457">
        <f t="shared" si="0"/>
        <v>96000</v>
      </c>
      <c r="P11" s="452" t="s">
        <v>196</v>
      </c>
      <c r="Q11" s="452" t="s">
        <v>197</v>
      </c>
      <c r="R11" s="444" t="s">
        <v>1539</v>
      </c>
    </row>
    <row r="12" spans="1:18" s="446" customFormat="1" ht="17">
      <c r="A12" s="447" t="s">
        <v>421</v>
      </c>
      <c r="B12" s="447" t="s">
        <v>422</v>
      </c>
      <c r="C12" s="451" t="s">
        <v>33</v>
      </c>
      <c r="D12" s="449" t="s">
        <v>124</v>
      </c>
      <c r="E12" s="444" t="s">
        <v>124</v>
      </c>
      <c r="F12" s="448" t="s">
        <v>124</v>
      </c>
      <c r="G12" s="444"/>
      <c r="H12" s="452"/>
      <c r="I12" s="453" t="s">
        <v>1544</v>
      </c>
      <c r="J12" s="454">
        <v>1300</v>
      </c>
      <c r="K12" s="455">
        <v>4</v>
      </c>
      <c r="L12" s="456" t="s">
        <v>1492</v>
      </c>
      <c r="M12" s="455">
        <v>1</v>
      </c>
      <c r="N12" s="456" t="s">
        <v>88</v>
      </c>
      <c r="O12" s="457">
        <f t="shared" si="0"/>
        <v>5200</v>
      </c>
      <c r="P12" s="452" t="s">
        <v>196</v>
      </c>
      <c r="Q12" s="452" t="s">
        <v>197</v>
      </c>
      <c r="R12" s="444"/>
    </row>
    <row r="13" spans="1:18" s="446" customFormat="1" ht="17">
      <c r="A13" s="447" t="s">
        <v>421</v>
      </c>
      <c r="B13" s="447" t="s">
        <v>422</v>
      </c>
      <c r="C13" s="451" t="s">
        <v>33</v>
      </c>
      <c r="D13" s="449" t="s">
        <v>1532</v>
      </c>
      <c r="E13" s="444" t="s">
        <v>1536</v>
      </c>
      <c r="F13" s="448" t="s">
        <v>1545</v>
      </c>
      <c r="G13" s="412" t="s">
        <v>1546</v>
      </c>
      <c r="H13" s="452"/>
      <c r="I13" s="458" t="s">
        <v>1547</v>
      </c>
      <c r="J13" s="454">
        <v>0</v>
      </c>
      <c r="K13" s="455">
        <v>1</v>
      </c>
      <c r="L13" s="456" t="s">
        <v>88</v>
      </c>
      <c r="M13" s="455">
        <v>1</v>
      </c>
      <c r="N13" s="456" t="s">
        <v>88</v>
      </c>
      <c r="O13" s="457">
        <f t="shared" si="0"/>
        <v>0</v>
      </c>
      <c r="P13" s="452" t="s">
        <v>196</v>
      </c>
      <c r="Q13" s="452" t="s">
        <v>197</v>
      </c>
      <c r="R13" s="444" t="s">
        <v>1548</v>
      </c>
    </row>
    <row r="14" spans="1:18" s="61" customFormat="1" ht="17" hidden="1">
      <c r="A14" s="132"/>
      <c r="B14" s="132"/>
      <c r="C14" s="79" t="s">
        <v>33</v>
      </c>
      <c r="D14" s="80" t="s">
        <v>1532</v>
      </c>
      <c r="E14" s="78" t="s">
        <v>1536</v>
      </c>
      <c r="F14" s="133" t="s">
        <v>1549</v>
      </c>
      <c r="G14" s="78"/>
      <c r="H14" s="22"/>
      <c r="I14" s="72"/>
      <c r="J14" s="73"/>
      <c r="K14" s="83"/>
      <c r="L14" s="150" t="s">
        <v>88</v>
      </c>
      <c r="M14" s="151"/>
      <c r="N14" s="152"/>
      <c r="O14" s="50">
        <f t="shared" ref="O14:O73" si="1">IF(M14=0,K14*J14,M14*K14*J14)</f>
        <v>0</v>
      </c>
      <c r="P14" s="22"/>
      <c r="Q14" s="22"/>
      <c r="R14" s="78"/>
    </row>
    <row r="15" spans="1:18" s="144" customFormat="1" ht="17" hidden="1">
      <c r="A15" s="145"/>
      <c r="B15" s="145"/>
      <c r="C15" s="146" t="s">
        <v>33</v>
      </c>
      <c r="D15" s="147" t="s">
        <v>1532</v>
      </c>
      <c r="E15" s="148" t="s">
        <v>1550</v>
      </c>
      <c r="F15" s="147" t="s">
        <v>1551</v>
      </c>
      <c r="G15" s="92"/>
      <c r="H15" s="74"/>
      <c r="I15" s="153"/>
      <c r="J15" s="154"/>
      <c r="K15" s="155"/>
      <c r="L15" s="156" t="s">
        <v>88</v>
      </c>
      <c r="M15" s="157"/>
      <c r="N15" s="158"/>
      <c r="O15" s="54">
        <f t="shared" si="1"/>
        <v>0</v>
      </c>
      <c r="P15" s="74"/>
      <c r="Q15" s="74"/>
      <c r="R15" s="92"/>
    </row>
    <row r="16" spans="1:18" s="144" customFormat="1" ht="17" hidden="1">
      <c r="A16" s="145"/>
      <c r="B16" s="145"/>
      <c r="C16" s="146" t="s">
        <v>33</v>
      </c>
      <c r="D16" s="147" t="s">
        <v>1532</v>
      </c>
      <c r="E16" s="148" t="s">
        <v>1550</v>
      </c>
      <c r="F16" s="147" t="s">
        <v>1552</v>
      </c>
      <c r="G16" s="92"/>
      <c r="H16" s="74"/>
      <c r="I16" s="153"/>
      <c r="J16" s="154"/>
      <c r="K16" s="155"/>
      <c r="L16" s="156" t="s">
        <v>88</v>
      </c>
      <c r="M16" s="157"/>
      <c r="N16" s="158"/>
      <c r="O16" s="54">
        <f t="shared" si="1"/>
        <v>0</v>
      </c>
      <c r="P16" s="74"/>
      <c r="Q16" s="74"/>
      <c r="R16" s="92"/>
    </row>
    <row r="17" spans="1:18" s="144" customFormat="1" ht="17" hidden="1">
      <c r="A17" s="145"/>
      <c r="B17" s="145"/>
      <c r="C17" s="146" t="s">
        <v>33</v>
      </c>
      <c r="D17" s="147" t="s">
        <v>1532</v>
      </c>
      <c r="E17" s="148" t="s">
        <v>1550</v>
      </c>
      <c r="F17" s="147" t="s">
        <v>1553</v>
      </c>
      <c r="G17" s="92"/>
      <c r="H17" s="74"/>
      <c r="I17" s="153"/>
      <c r="J17" s="154"/>
      <c r="K17" s="155"/>
      <c r="L17" s="156" t="s">
        <v>88</v>
      </c>
      <c r="M17" s="157"/>
      <c r="N17" s="158"/>
      <c r="O17" s="54">
        <f t="shared" si="1"/>
        <v>0</v>
      </c>
      <c r="P17" s="74"/>
      <c r="Q17" s="74"/>
      <c r="R17" s="92"/>
    </row>
    <row r="18" spans="1:18" s="144" customFormat="1" ht="17" hidden="1">
      <c r="A18" s="145"/>
      <c r="B18" s="145"/>
      <c r="C18" s="146" t="s">
        <v>33</v>
      </c>
      <c r="D18" s="147" t="s">
        <v>1532</v>
      </c>
      <c r="E18" s="148" t="s">
        <v>1550</v>
      </c>
      <c r="F18" s="147" t="s">
        <v>1554</v>
      </c>
      <c r="G18" s="92"/>
      <c r="H18" s="74"/>
      <c r="I18" s="153"/>
      <c r="J18" s="154"/>
      <c r="K18" s="155"/>
      <c r="L18" s="156" t="s">
        <v>88</v>
      </c>
      <c r="M18" s="157"/>
      <c r="N18" s="158"/>
      <c r="O18" s="54">
        <f t="shared" si="1"/>
        <v>0</v>
      </c>
      <c r="P18" s="74"/>
      <c r="Q18" s="74"/>
      <c r="R18" s="92"/>
    </row>
    <row r="19" spans="1:18" s="144" customFormat="1" ht="17" hidden="1">
      <c r="A19" s="145"/>
      <c r="B19" s="145"/>
      <c r="C19" s="146" t="s">
        <v>33</v>
      </c>
      <c r="D19" s="147" t="s">
        <v>1532</v>
      </c>
      <c r="E19" s="92" t="s">
        <v>1555</v>
      </c>
      <c r="F19" s="148" t="s">
        <v>1556</v>
      </c>
      <c r="G19" s="92"/>
      <c r="H19" s="74"/>
      <c r="I19" s="153"/>
      <c r="J19" s="154"/>
      <c r="K19" s="155"/>
      <c r="L19" s="156" t="s">
        <v>88</v>
      </c>
      <c r="M19" s="157"/>
      <c r="N19" s="158"/>
      <c r="O19" s="54">
        <f t="shared" si="1"/>
        <v>0</v>
      </c>
      <c r="P19" s="74"/>
      <c r="Q19" s="74"/>
      <c r="R19" s="92"/>
    </row>
    <row r="20" spans="1:18" s="144" customFormat="1" ht="17" hidden="1">
      <c r="A20" s="145"/>
      <c r="B20" s="145"/>
      <c r="C20" s="146" t="s">
        <v>33</v>
      </c>
      <c r="D20" s="147" t="s">
        <v>1532</v>
      </c>
      <c r="E20" s="92" t="s">
        <v>1557</v>
      </c>
      <c r="F20" s="148" t="s">
        <v>1558</v>
      </c>
      <c r="G20" s="92"/>
      <c r="H20" s="74"/>
      <c r="I20" s="153"/>
      <c r="J20" s="154"/>
      <c r="K20" s="155"/>
      <c r="L20" s="156" t="s">
        <v>88</v>
      </c>
      <c r="M20" s="157"/>
      <c r="N20" s="158"/>
      <c r="O20" s="54">
        <f t="shared" si="1"/>
        <v>0</v>
      </c>
      <c r="P20" s="74"/>
      <c r="Q20" s="74"/>
      <c r="R20" s="92"/>
    </row>
    <row r="21" spans="1:18" s="144" customFormat="1" ht="17" hidden="1">
      <c r="A21" s="145"/>
      <c r="B21" s="145"/>
      <c r="C21" s="146" t="s">
        <v>33</v>
      </c>
      <c r="D21" s="147" t="s">
        <v>1532</v>
      </c>
      <c r="E21" s="92" t="s">
        <v>1557</v>
      </c>
      <c r="F21" s="148" t="s">
        <v>1559</v>
      </c>
      <c r="G21" s="92"/>
      <c r="H21" s="74"/>
      <c r="I21" s="153"/>
      <c r="J21" s="154"/>
      <c r="K21" s="155"/>
      <c r="L21" s="156" t="s">
        <v>88</v>
      </c>
      <c r="M21" s="157"/>
      <c r="N21" s="158"/>
      <c r="O21" s="54">
        <f t="shared" si="1"/>
        <v>0</v>
      </c>
      <c r="P21" s="74"/>
      <c r="Q21" s="74"/>
      <c r="R21" s="92"/>
    </row>
    <row r="22" spans="1:18" s="144" customFormat="1" ht="17" hidden="1">
      <c r="A22" s="145"/>
      <c r="B22" s="145"/>
      <c r="C22" s="146" t="s">
        <v>33</v>
      </c>
      <c r="D22" s="147" t="s">
        <v>1532</v>
      </c>
      <c r="E22" s="92" t="s">
        <v>1557</v>
      </c>
      <c r="F22" s="148" t="s">
        <v>1560</v>
      </c>
      <c r="G22" s="92"/>
      <c r="H22" s="74"/>
      <c r="I22" s="153"/>
      <c r="J22" s="154"/>
      <c r="K22" s="155"/>
      <c r="L22" s="156" t="s">
        <v>88</v>
      </c>
      <c r="M22" s="157"/>
      <c r="N22" s="158"/>
      <c r="O22" s="54">
        <f t="shared" si="1"/>
        <v>0</v>
      </c>
      <c r="P22" s="74"/>
      <c r="Q22" s="74"/>
      <c r="R22" s="92"/>
    </row>
    <row r="23" spans="1:18" s="144" customFormat="1" ht="17" hidden="1">
      <c r="A23" s="145"/>
      <c r="B23" s="145"/>
      <c r="C23" s="146" t="s">
        <v>33</v>
      </c>
      <c r="D23" s="147" t="s">
        <v>1532</v>
      </c>
      <c r="E23" s="92" t="s">
        <v>1557</v>
      </c>
      <c r="F23" s="148" t="s">
        <v>1561</v>
      </c>
      <c r="G23" s="92"/>
      <c r="H23" s="74"/>
      <c r="I23" s="153"/>
      <c r="J23" s="154"/>
      <c r="K23" s="155"/>
      <c r="L23" s="156" t="s">
        <v>88</v>
      </c>
      <c r="M23" s="157"/>
      <c r="N23" s="158"/>
      <c r="O23" s="54">
        <f t="shared" si="1"/>
        <v>0</v>
      </c>
      <c r="P23" s="74"/>
      <c r="Q23" s="74"/>
      <c r="R23" s="92"/>
    </row>
    <row r="24" spans="1:18" s="144" customFormat="1" ht="17" hidden="1">
      <c r="A24" s="145"/>
      <c r="B24" s="145"/>
      <c r="C24" s="146" t="s">
        <v>33</v>
      </c>
      <c r="D24" s="147" t="s">
        <v>1532</v>
      </c>
      <c r="E24" s="92" t="s">
        <v>1557</v>
      </c>
      <c r="F24" s="148" t="s">
        <v>1562</v>
      </c>
      <c r="G24" s="92"/>
      <c r="H24" s="74"/>
      <c r="I24" s="153"/>
      <c r="J24" s="154"/>
      <c r="K24" s="155"/>
      <c r="L24" s="156" t="s">
        <v>88</v>
      </c>
      <c r="M24" s="157"/>
      <c r="N24" s="158"/>
      <c r="O24" s="54">
        <f t="shared" si="1"/>
        <v>0</v>
      </c>
      <c r="P24" s="74"/>
      <c r="Q24" s="74"/>
      <c r="R24" s="92"/>
    </row>
    <row r="25" spans="1:18" s="144" customFormat="1" ht="17" hidden="1">
      <c r="A25" s="145"/>
      <c r="B25" s="145"/>
      <c r="C25" s="146" t="s">
        <v>33</v>
      </c>
      <c r="D25" s="147" t="s">
        <v>1532</v>
      </c>
      <c r="E25" s="92" t="s">
        <v>1557</v>
      </c>
      <c r="F25" s="148" t="s">
        <v>1563</v>
      </c>
      <c r="G25" s="92"/>
      <c r="H25" s="74"/>
      <c r="I25" s="153"/>
      <c r="J25" s="154"/>
      <c r="K25" s="155"/>
      <c r="L25" s="156" t="s">
        <v>88</v>
      </c>
      <c r="M25" s="157"/>
      <c r="N25" s="158"/>
      <c r="O25" s="54">
        <f t="shared" si="1"/>
        <v>0</v>
      </c>
      <c r="P25" s="74"/>
      <c r="Q25" s="74"/>
      <c r="R25" s="92"/>
    </row>
    <row r="26" spans="1:18" s="144" customFormat="1" ht="17" hidden="1">
      <c r="A26" s="145"/>
      <c r="B26" s="145"/>
      <c r="C26" s="146" t="s">
        <v>33</v>
      </c>
      <c r="D26" s="147" t="s">
        <v>1532</v>
      </c>
      <c r="E26" s="92" t="s">
        <v>1557</v>
      </c>
      <c r="F26" s="148" t="s">
        <v>1564</v>
      </c>
      <c r="G26" s="92"/>
      <c r="H26" s="74"/>
      <c r="I26" s="153"/>
      <c r="J26" s="154"/>
      <c r="K26" s="155"/>
      <c r="L26" s="156" t="s">
        <v>88</v>
      </c>
      <c r="M26" s="157"/>
      <c r="N26" s="158"/>
      <c r="O26" s="54">
        <f t="shared" si="1"/>
        <v>0</v>
      </c>
      <c r="P26" s="74"/>
      <c r="Q26" s="74"/>
      <c r="R26" s="92"/>
    </row>
    <row r="27" spans="1:18" s="144" customFormat="1" ht="17" hidden="1">
      <c r="A27" s="145"/>
      <c r="B27" s="145"/>
      <c r="C27" s="146" t="s">
        <v>33</v>
      </c>
      <c r="D27" s="147" t="s">
        <v>1532</v>
      </c>
      <c r="E27" s="92" t="s">
        <v>1557</v>
      </c>
      <c r="F27" s="148" t="s">
        <v>1565</v>
      </c>
      <c r="G27" s="92"/>
      <c r="H27" s="74"/>
      <c r="I27" s="153"/>
      <c r="J27" s="154"/>
      <c r="K27" s="155"/>
      <c r="L27" s="156" t="s">
        <v>88</v>
      </c>
      <c r="M27" s="157"/>
      <c r="N27" s="158"/>
      <c r="O27" s="54">
        <f t="shared" si="1"/>
        <v>0</v>
      </c>
      <c r="P27" s="74"/>
      <c r="Q27" s="74"/>
      <c r="R27" s="92"/>
    </row>
    <row r="28" spans="1:18" s="61" customFormat="1" ht="17" hidden="1">
      <c r="A28" s="66"/>
      <c r="B28" s="66"/>
      <c r="C28" s="79" t="s">
        <v>33</v>
      </c>
      <c r="D28" s="80" t="s">
        <v>1566</v>
      </c>
      <c r="E28" s="78" t="s">
        <v>1567</v>
      </c>
      <c r="F28" s="81"/>
      <c r="G28" s="78"/>
      <c r="H28" s="67"/>
      <c r="I28" s="72"/>
      <c r="J28" s="73"/>
      <c r="K28" s="83"/>
      <c r="L28" s="150" t="s">
        <v>319</v>
      </c>
      <c r="M28" s="83">
        <v>1</v>
      </c>
      <c r="N28" s="82" t="s">
        <v>88</v>
      </c>
      <c r="O28" s="50">
        <f t="shared" si="1"/>
        <v>0</v>
      </c>
      <c r="P28" s="67"/>
      <c r="Q28" s="67"/>
      <c r="R28" s="78"/>
    </row>
    <row r="29" spans="1:18" s="144" customFormat="1" ht="17" hidden="1">
      <c r="A29" s="145"/>
      <c r="B29" s="145"/>
      <c r="C29" s="146" t="s">
        <v>33</v>
      </c>
      <c r="D29" s="147" t="s">
        <v>1566</v>
      </c>
      <c r="E29" s="92" t="s">
        <v>1568</v>
      </c>
      <c r="F29" s="148" t="s">
        <v>1569</v>
      </c>
      <c r="G29" s="92"/>
      <c r="H29" s="74"/>
      <c r="I29" s="153"/>
      <c r="J29" s="154"/>
      <c r="K29" s="155"/>
      <c r="L29" s="156" t="s">
        <v>319</v>
      </c>
      <c r="M29" s="157"/>
      <c r="N29" s="158"/>
      <c r="O29" s="54">
        <f t="shared" si="1"/>
        <v>0</v>
      </c>
      <c r="P29" s="74"/>
      <c r="Q29" s="74"/>
      <c r="R29" s="92"/>
    </row>
    <row r="30" spans="1:18" s="144" customFormat="1" ht="17" hidden="1">
      <c r="A30" s="145"/>
      <c r="B30" s="145"/>
      <c r="C30" s="146" t="s">
        <v>33</v>
      </c>
      <c r="D30" s="147" t="s">
        <v>1566</v>
      </c>
      <c r="E30" s="92" t="s">
        <v>1568</v>
      </c>
      <c r="F30" s="148" t="s">
        <v>1570</v>
      </c>
      <c r="G30" s="92"/>
      <c r="H30" s="74"/>
      <c r="I30" s="153"/>
      <c r="J30" s="154"/>
      <c r="K30" s="155"/>
      <c r="L30" s="156" t="s">
        <v>319</v>
      </c>
      <c r="M30" s="157"/>
      <c r="N30" s="158"/>
      <c r="O30" s="54">
        <f t="shared" si="1"/>
        <v>0</v>
      </c>
      <c r="P30" s="74"/>
      <c r="Q30" s="74"/>
      <c r="R30" s="92"/>
    </row>
    <row r="31" spans="1:18" s="144" customFormat="1" ht="17" hidden="1">
      <c r="A31" s="145"/>
      <c r="B31" s="145"/>
      <c r="C31" s="146" t="s">
        <v>33</v>
      </c>
      <c r="D31" s="147" t="s">
        <v>1566</v>
      </c>
      <c r="E31" s="92" t="s">
        <v>1568</v>
      </c>
      <c r="F31" s="148" t="s">
        <v>1571</v>
      </c>
      <c r="G31" s="92"/>
      <c r="H31" s="74"/>
      <c r="I31" s="153"/>
      <c r="J31" s="154"/>
      <c r="K31" s="155"/>
      <c r="L31" s="156" t="s">
        <v>294</v>
      </c>
      <c r="M31" s="157"/>
      <c r="N31" s="158"/>
      <c r="O31" s="54">
        <f t="shared" si="1"/>
        <v>0</v>
      </c>
      <c r="P31" s="74"/>
      <c r="Q31" s="74"/>
      <c r="R31" s="92"/>
    </row>
    <row r="32" spans="1:18" s="144" customFormat="1" ht="17" hidden="1">
      <c r="A32" s="145"/>
      <c r="B32" s="145"/>
      <c r="C32" s="146" t="s">
        <v>33</v>
      </c>
      <c r="D32" s="147" t="s">
        <v>1566</v>
      </c>
      <c r="E32" s="92" t="s">
        <v>1572</v>
      </c>
      <c r="F32" s="148" t="s">
        <v>1573</v>
      </c>
      <c r="G32" s="92"/>
      <c r="H32" s="74"/>
      <c r="I32" s="153"/>
      <c r="J32" s="154"/>
      <c r="K32" s="155"/>
      <c r="L32" s="156" t="s">
        <v>319</v>
      </c>
      <c r="M32" s="157"/>
      <c r="N32" s="158"/>
      <c r="O32" s="54">
        <f t="shared" si="1"/>
        <v>0</v>
      </c>
      <c r="P32" s="74"/>
      <c r="Q32" s="74"/>
      <c r="R32" s="92"/>
    </row>
    <row r="33" spans="1:18" s="144" customFormat="1" ht="17" hidden="1">
      <c r="A33" s="145"/>
      <c r="B33" s="145"/>
      <c r="C33" s="146" t="s">
        <v>33</v>
      </c>
      <c r="D33" s="147" t="s">
        <v>1566</v>
      </c>
      <c r="E33" s="92" t="s">
        <v>1572</v>
      </c>
      <c r="F33" s="148" t="s">
        <v>1574</v>
      </c>
      <c r="G33" s="92"/>
      <c r="H33" s="74"/>
      <c r="I33" s="153"/>
      <c r="J33" s="154"/>
      <c r="K33" s="155"/>
      <c r="L33" s="156" t="s">
        <v>319</v>
      </c>
      <c r="M33" s="157"/>
      <c r="N33" s="158"/>
      <c r="O33" s="54">
        <f t="shared" si="1"/>
        <v>0</v>
      </c>
      <c r="P33" s="74"/>
      <c r="Q33" s="74"/>
      <c r="R33" s="92"/>
    </row>
    <row r="34" spans="1:18" s="446" customFormat="1" ht="17">
      <c r="A34" s="447" t="s">
        <v>421</v>
      </c>
      <c r="B34" s="447" t="s">
        <v>422</v>
      </c>
      <c r="C34" s="451" t="s">
        <v>33</v>
      </c>
      <c r="D34" s="449" t="s">
        <v>1566</v>
      </c>
      <c r="E34" s="444" t="s">
        <v>1575</v>
      </c>
      <c r="F34" s="448" t="s">
        <v>1576</v>
      </c>
      <c r="G34" s="444"/>
      <c r="H34" s="452"/>
      <c r="I34" s="453" t="s">
        <v>1577</v>
      </c>
      <c r="J34" s="454">
        <v>80</v>
      </c>
      <c r="K34" s="455">
        <v>8</v>
      </c>
      <c r="L34" s="456" t="s">
        <v>294</v>
      </c>
      <c r="M34" s="455">
        <v>1</v>
      </c>
      <c r="N34" s="456" t="s">
        <v>88</v>
      </c>
      <c r="O34" s="457">
        <f t="shared" si="1"/>
        <v>640</v>
      </c>
      <c r="P34" s="452" t="s">
        <v>196</v>
      </c>
      <c r="Q34" s="452" t="s">
        <v>197</v>
      </c>
      <c r="R34" s="444"/>
    </row>
    <row r="35" spans="1:18" s="144" customFormat="1" ht="17" hidden="1">
      <c r="A35" s="145"/>
      <c r="B35" s="145"/>
      <c r="C35" s="146" t="s">
        <v>33</v>
      </c>
      <c r="D35" s="147" t="s">
        <v>1566</v>
      </c>
      <c r="E35" s="92" t="s">
        <v>1578</v>
      </c>
      <c r="F35" s="92" t="s">
        <v>1578</v>
      </c>
      <c r="G35" s="92"/>
      <c r="H35" s="74"/>
      <c r="I35" s="153"/>
      <c r="J35" s="154"/>
      <c r="K35" s="155"/>
      <c r="L35" s="156" t="s">
        <v>294</v>
      </c>
      <c r="M35" s="157"/>
      <c r="N35" s="158"/>
      <c r="O35" s="54">
        <f t="shared" si="1"/>
        <v>0</v>
      </c>
      <c r="P35" s="74"/>
      <c r="Q35" s="74"/>
      <c r="R35" s="92"/>
    </row>
    <row r="36" spans="1:18" s="144" customFormat="1" ht="17" hidden="1">
      <c r="A36" s="145"/>
      <c r="B36" s="145"/>
      <c r="C36" s="146" t="s">
        <v>33</v>
      </c>
      <c r="D36" s="147" t="s">
        <v>1579</v>
      </c>
      <c r="E36" s="92" t="s">
        <v>1580</v>
      </c>
      <c r="F36" s="92" t="s">
        <v>1581</v>
      </c>
      <c r="G36" s="92"/>
      <c r="H36" s="74"/>
      <c r="I36" s="153"/>
      <c r="J36" s="154"/>
      <c r="K36" s="155"/>
      <c r="L36" s="156" t="s">
        <v>319</v>
      </c>
      <c r="M36" s="157"/>
      <c r="N36" s="158"/>
      <c r="O36" s="54">
        <f t="shared" si="1"/>
        <v>0</v>
      </c>
      <c r="P36" s="74"/>
      <c r="Q36" s="74"/>
      <c r="R36" s="92"/>
    </row>
    <row r="37" spans="1:18" s="144" customFormat="1" ht="17" hidden="1">
      <c r="A37" s="145"/>
      <c r="B37" s="145"/>
      <c r="C37" s="146" t="s">
        <v>33</v>
      </c>
      <c r="D37" s="147" t="s">
        <v>1579</v>
      </c>
      <c r="E37" s="92" t="s">
        <v>1580</v>
      </c>
      <c r="F37" s="92" t="s">
        <v>1582</v>
      </c>
      <c r="G37" s="92"/>
      <c r="H37" s="74"/>
      <c r="I37" s="153"/>
      <c r="J37" s="154"/>
      <c r="K37" s="155"/>
      <c r="L37" s="156" t="s">
        <v>319</v>
      </c>
      <c r="M37" s="157"/>
      <c r="N37" s="158"/>
      <c r="O37" s="54">
        <f t="shared" si="1"/>
        <v>0</v>
      </c>
      <c r="P37" s="74"/>
      <c r="Q37" s="74"/>
      <c r="R37" s="92"/>
    </row>
    <row r="38" spans="1:18" s="144" customFormat="1" ht="17" hidden="1">
      <c r="A38" s="145"/>
      <c r="B38" s="145"/>
      <c r="C38" s="146" t="s">
        <v>33</v>
      </c>
      <c r="D38" s="147" t="s">
        <v>1579</v>
      </c>
      <c r="E38" s="92" t="s">
        <v>1580</v>
      </c>
      <c r="F38" s="92" t="s">
        <v>1583</v>
      </c>
      <c r="G38" s="92"/>
      <c r="H38" s="74"/>
      <c r="I38" s="153"/>
      <c r="J38" s="154"/>
      <c r="K38" s="155"/>
      <c r="L38" s="156" t="s">
        <v>319</v>
      </c>
      <c r="M38" s="157"/>
      <c r="N38" s="158"/>
      <c r="O38" s="54">
        <f t="shared" si="1"/>
        <v>0</v>
      </c>
      <c r="P38" s="74"/>
      <c r="Q38" s="74"/>
      <c r="R38" s="92"/>
    </row>
    <row r="39" spans="1:18" s="144" customFormat="1" ht="17" hidden="1">
      <c r="A39" s="145"/>
      <c r="B39" s="145"/>
      <c r="C39" s="146" t="s">
        <v>33</v>
      </c>
      <c r="D39" s="147" t="s">
        <v>1579</v>
      </c>
      <c r="E39" s="92" t="s">
        <v>1580</v>
      </c>
      <c r="F39" s="92" t="s">
        <v>1584</v>
      </c>
      <c r="G39" s="92"/>
      <c r="H39" s="74"/>
      <c r="I39" s="153"/>
      <c r="J39" s="154"/>
      <c r="K39" s="155"/>
      <c r="L39" s="156" t="s">
        <v>319</v>
      </c>
      <c r="M39" s="157"/>
      <c r="N39" s="158"/>
      <c r="O39" s="54">
        <f t="shared" si="1"/>
        <v>0</v>
      </c>
      <c r="P39" s="74"/>
      <c r="Q39" s="74"/>
      <c r="R39" s="92"/>
    </row>
    <row r="40" spans="1:18" s="144" customFormat="1" ht="17" hidden="1">
      <c r="A40" s="145"/>
      <c r="B40" s="145"/>
      <c r="C40" s="146" t="s">
        <v>33</v>
      </c>
      <c r="D40" s="147" t="s">
        <v>1579</v>
      </c>
      <c r="E40" s="92" t="s">
        <v>1585</v>
      </c>
      <c r="F40" s="148" t="s">
        <v>1586</v>
      </c>
      <c r="G40" s="92"/>
      <c r="H40" s="74"/>
      <c r="I40" s="153"/>
      <c r="J40" s="154"/>
      <c r="K40" s="155"/>
      <c r="L40" s="156" t="s">
        <v>319</v>
      </c>
      <c r="M40" s="157"/>
      <c r="N40" s="158"/>
      <c r="O40" s="54">
        <f t="shared" si="1"/>
        <v>0</v>
      </c>
      <c r="P40" s="74"/>
      <c r="Q40" s="74"/>
      <c r="R40" s="92"/>
    </row>
    <row r="41" spans="1:18" s="144" customFormat="1" ht="17" hidden="1">
      <c r="A41" s="145"/>
      <c r="B41" s="145"/>
      <c r="C41" s="146" t="s">
        <v>33</v>
      </c>
      <c r="D41" s="147" t="s">
        <v>1579</v>
      </c>
      <c r="E41" s="92" t="s">
        <v>1585</v>
      </c>
      <c r="F41" s="148" t="s">
        <v>1587</v>
      </c>
      <c r="G41" s="92"/>
      <c r="H41" s="74"/>
      <c r="I41" s="153"/>
      <c r="J41" s="154"/>
      <c r="K41" s="155"/>
      <c r="L41" s="156" t="s">
        <v>319</v>
      </c>
      <c r="M41" s="157"/>
      <c r="N41" s="158"/>
      <c r="O41" s="54">
        <f t="shared" si="1"/>
        <v>0</v>
      </c>
      <c r="P41" s="74"/>
      <c r="Q41" s="74"/>
      <c r="R41" s="92"/>
    </row>
    <row r="42" spans="1:18" s="144" customFormat="1" ht="17" hidden="1">
      <c r="A42" s="145"/>
      <c r="B42" s="145"/>
      <c r="C42" s="146" t="s">
        <v>33</v>
      </c>
      <c r="D42" s="147" t="s">
        <v>1579</v>
      </c>
      <c r="E42" s="92" t="s">
        <v>1585</v>
      </c>
      <c r="F42" s="148" t="s">
        <v>1588</v>
      </c>
      <c r="G42" s="92"/>
      <c r="H42" s="74"/>
      <c r="I42" s="153"/>
      <c r="J42" s="154"/>
      <c r="K42" s="155"/>
      <c r="L42" s="156" t="s">
        <v>319</v>
      </c>
      <c r="M42" s="157"/>
      <c r="N42" s="158"/>
      <c r="O42" s="54">
        <f t="shared" si="1"/>
        <v>0</v>
      </c>
      <c r="P42" s="74"/>
      <c r="Q42" s="74"/>
      <c r="R42" s="92"/>
    </row>
    <row r="43" spans="1:18" s="144" customFormat="1" ht="17" hidden="1">
      <c r="A43" s="145"/>
      <c r="B43" s="145"/>
      <c r="C43" s="146" t="s">
        <v>33</v>
      </c>
      <c r="D43" s="147" t="s">
        <v>1579</v>
      </c>
      <c r="E43" s="92" t="s">
        <v>1585</v>
      </c>
      <c r="F43" s="148" t="s">
        <v>1589</v>
      </c>
      <c r="G43" s="92"/>
      <c r="H43" s="74"/>
      <c r="I43" s="153"/>
      <c r="J43" s="154"/>
      <c r="K43" s="155"/>
      <c r="L43" s="156" t="s">
        <v>319</v>
      </c>
      <c r="M43" s="157"/>
      <c r="N43" s="158"/>
      <c r="O43" s="54">
        <f t="shared" si="1"/>
        <v>0</v>
      </c>
      <c r="P43" s="74"/>
      <c r="Q43" s="74"/>
      <c r="R43" s="92"/>
    </row>
    <row r="44" spans="1:18" s="144" customFormat="1" ht="17" hidden="1">
      <c r="A44" s="145"/>
      <c r="B44" s="145"/>
      <c r="C44" s="146" t="s">
        <v>33</v>
      </c>
      <c r="D44" s="147" t="s">
        <v>1579</v>
      </c>
      <c r="E44" s="92" t="s">
        <v>1590</v>
      </c>
      <c r="F44" s="148" t="s">
        <v>1591</v>
      </c>
      <c r="G44" s="92"/>
      <c r="H44" s="74"/>
      <c r="I44" s="153"/>
      <c r="J44" s="154"/>
      <c r="K44" s="155"/>
      <c r="L44" s="156" t="s">
        <v>319</v>
      </c>
      <c r="M44" s="157"/>
      <c r="N44" s="158"/>
      <c r="O44" s="54">
        <f t="shared" si="1"/>
        <v>0</v>
      </c>
      <c r="P44" s="74"/>
      <c r="Q44" s="74"/>
      <c r="R44" s="92"/>
    </row>
    <row r="45" spans="1:18" s="144" customFormat="1" ht="17" hidden="1">
      <c r="A45" s="145"/>
      <c r="B45" s="145"/>
      <c r="C45" s="146" t="s">
        <v>33</v>
      </c>
      <c r="D45" s="147" t="s">
        <v>1579</v>
      </c>
      <c r="E45" s="92" t="s">
        <v>1590</v>
      </c>
      <c r="F45" s="148" t="s">
        <v>1592</v>
      </c>
      <c r="G45" s="92"/>
      <c r="H45" s="74"/>
      <c r="I45" s="153"/>
      <c r="J45" s="154"/>
      <c r="K45" s="155"/>
      <c r="L45" s="156" t="s">
        <v>319</v>
      </c>
      <c r="M45" s="157"/>
      <c r="N45" s="158"/>
      <c r="O45" s="54">
        <f t="shared" si="1"/>
        <v>0</v>
      </c>
      <c r="P45" s="74"/>
      <c r="Q45" s="74"/>
      <c r="R45" s="92"/>
    </row>
    <row r="46" spans="1:18" s="144" customFormat="1" ht="17" hidden="1">
      <c r="A46" s="145"/>
      <c r="B46" s="145"/>
      <c r="C46" s="146" t="s">
        <v>33</v>
      </c>
      <c r="D46" s="147" t="s">
        <v>1579</v>
      </c>
      <c r="E46" s="92" t="s">
        <v>1590</v>
      </c>
      <c r="F46" s="148" t="s">
        <v>1593</v>
      </c>
      <c r="G46" s="92"/>
      <c r="H46" s="74"/>
      <c r="I46" s="153"/>
      <c r="J46" s="154"/>
      <c r="K46" s="155"/>
      <c r="L46" s="156" t="s">
        <v>319</v>
      </c>
      <c r="M46" s="157"/>
      <c r="N46" s="158"/>
      <c r="O46" s="54">
        <f t="shared" si="1"/>
        <v>0</v>
      </c>
      <c r="P46" s="74"/>
      <c r="Q46" s="74"/>
      <c r="R46" s="92"/>
    </row>
    <row r="47" spans="1:18" s="144" customFormat="1" ht="17" hidden="1">
      <c r="A47" s="145"/>
      <c r="B47" s="145"/>
      <c r="C47" s="146" t="s">
        <v>33</v>
      </c>
      <c r="D47" s="147" t="s">
        <v>1579</v>
      </c>
      <c r="E47" s="92" t="s">
        <v>1594</v>
      </c>
      <c r="F47" s="148" t="s">
        <v>1595</v>
      </c>
      <c r="G47" s="92"/>
      <c r="H47" s="74"/>
      <c r="I47" s="153"/>
      <c r="J47" s="154"/>
      <c r="K47" s="155"/>
      <c r="L47" s="156" t="s">
        <v>319</v>
      </c>
      <c r="M47" s="157"/>
      <c r="N47" s="158"/>
      <c r="O47" s="54">
        <f t="shared" si="1"/>
        <v>0</v>
      </c>
      <c r="P47" s="74"/>
      <c r="Q47" s="74"/>
      <c r="R47" s="92"/>
    </row>
    <row r="48" spans="1:18" s="144" customFormat="1" ht="17" hidden="1">
      <c r="A48" s="145"/>
      <c r="B48" s="145"/>
      <c r="C48" s="146" t="s">
        <v>33</v>
      </c>
      <c r="D48" s="147" t="s">
        <v>1579</v>
      </c>
      <c r="E48" s="92" t="s">
        <v>1594</v>
      </c>
      <c r="F48" s="148" t="s">
        <v>1596</v>
      </c>
      <c r="G48" s="92"/>
      <c r="H48" s="74"/>
      <c r="I48" s="153"/>
      <c r="J48" s="154"/>
      <c r="K48" s="155"/>
      <c r="L48" s="156" t="s">
        <v>319</v>
      </c>
      <c r="M48" s="157"/>
      <c r="N48" s="158"/>
      <c r="O48" s="54">
        <f t="shared" si="1"/>
        <v>0</v>
      </c>
      <c r="P48" s="74"/>
      <c r="Q48" s="74"/>
      <c r="R48" s="92"/>
    </row>
    <row r="49" spans="1:18" s="144" customFormat="1" ht="17" hidden="1">
      <c r="A49" s="145"/>
      <c r="B49" s="145"/>
      <c r="C49" s="146" t="s">
        <v>33</v>
      </c>
      <c r="D49" s="147" t="s">
        <v>1579</v>
      </c>
      <c r="E49" s="92" t="s">
        <v>1594</v>
      </c>
      <c r="F49" s="148" t="s">
        <v>1597</v>
      </c>
      <c r="G49" s="92"/>
      <c r="H49" s="74"/>
      <c r="I49" s="153"/>
      <c r="J49" s="154"/>
      <c r="K49" s="155"/>
      <c r="L49" s="156" t="s">
        <v>319</v>
      </c>
      <c r="M49" s="157"/>
      <c r="N49" s="158"/>
      <c r="O49" s="54">
        <f t="shared" si="1"/>
        <v>0</v>
      </c>
      <c r="P49" s="74"/>
      <c r="Q49" s="74"/>
      <c r="R49" s="92"/>
    </row>
    <row r="50" spans="1:18" s="144" customFormat="1" ht="17" hidden="1">
      <c r="A50" s="145"/>
      <c r="B50" s="145"/>
      <c r="C50" s="146" t="s">
        <v>33</v>
      </c>
      <c r="D50" s="147" t="s">
        <v>1579</v>
      </c>
      <c r="E50" s="92" t="s">
        <v>1594</v>
      </c>
      <c r="F50" s="148" t="s">
        <v>1598</v>
      </c>
      <c r="G50" s="92"/>
      <c r="H50" s="74"/>
      <c r="I50" s="153"/>
      <c r="J50" s="154"/>
      <c r="K50" s="155"/>
      <c r="L50" s="156" t="s">
        <v>319</v>
      </c>
      <c r="M50" s="157"/>
      <c r="N50" s="158"/>
      <c r="O50" s="54">
        <f t="shared" si="1"/>
        <v>0</v>
      </c>
      <c r="P50" s="74"/>
      <c r="Q50" s="74"/>
      <c r="R50" s="92"/>
    </row>
    <row r="51" spans="1:18" s="144" customFormat="1" ht="17" hidden="1">
      <c r="A51" s="145"/>
      <c r="B51" s="145"/>
      <c r="C51" s="146" t="s">
        <v>33</v>
      </c>
      <c r="D51" s="147" t="s">
        <v>1579</v>
      </c>
      <c r="E51" s="92" t="s">
        <v>1599</v>
      </c>
      <c r="F51" s="148" t="s">
        <v>1600</v>
      </c>
      <c r="G51" s="92"/>
      <c r="H51" s="74"/>
      <c r="I51" s="153"/>
      <c r="J51" s="154"/>
      <c r="K51" s="155"/>
      <c r="L51" s="156" t="s">
        <v>319</v>
      </c>
      <c r="M51" s="157"/>
      <c r="N51" s="158"/>
      <c r="O51" s="54">
        <f t="shared" si="1"/>
        <v>0</v>
      </c>
      <c r="P51" s="74"/>
      <c r="Q51" s="74"/>
      <c r="R51" s="92"/>
    </row>
    <row r="52" spans="1:18" s="144" customFormat="1" ht="17" hidden="1">
      <c r="A52" s="145"/>
      <c r="B52" s="145"/>
      <c r="C52" s="146" t="s">
        <v>33</v>
      </c>
      <c r="D52" s="147" t="s">
        <v>1579</v>
      </c>
      <c r="E52" s="92" t="s">
        <v>1599</v>
      </c>
      <c r="F52" s="148" t="s">
        <v>1601</v>
      </c>
      <c r="G52" s="92"/>
      <c r="H52" s="74"/>
      <c r="I52" s="153"/>
      <c r="J52" s="154"/>
      <c r="K52" s="155"/>
      <c r="L52" s="156" t="s">
        <v>319</v>
      </c>
      <c r="M52" s="157"/>
      <c r="N52" s="158"/>
      <c r="O52" s="54">
        <f t="shared" si="1"/>
        <v>0</v>
      </c>
      <c r="P52" s="74"/>
      <c r="Q52" s="74"/>
      <c r="R52" s="92"/>
    </row>
    <row r="53" spans="1:18" s="144" customFormat="1" ht="17" hidden="1">
      <c r="A53" s="145"/>
      <c r="B53" s="145"/>
      <c r="C53" s="146" t="s">
        <v>33</v>
      </c>
      <c r="D53" s="147" t="s">
        <v>1579</v>
      </c>
      <c r="E53" s="92" t="s">
        <v>1599</v>
      </c>
      <c r="F53" s="148" t="s">
        <v>1602</v>
      </c>
      <c r="G53" s="92"/>
      <c r="H53" s="74"/>
      <c r="I53" s="153"/>
      <c r="J53" s="154"/>
      <c r="K53" s="155"/>
      <c r="L53" s="156" t="s">
        <v>319</v>
      </c>
      <c r="M53" s="157"/>
      <c r="N53" s="158"/>
      <c r="O53" s="54">
        <f t="shared" si="1"/>
        <v>0</v>
      </c>
      <c r="P53" s="74"/>
      <c r="Q53" s="74"/>
      <c r="R53" s="92"/>
    </row>
    <row r="54" spans="1:18" s="144" customFormat="1" ht="17" hidden="1">
      <c r="A54" s="145"/>
      <c r="B54" s="145"/>
      <c r="C54" s="146" t="s">
        <v>33</v>
      </c>
      <c r="D54" s="147" t="s">
        <v>1579</v>
      </c>
      <c r="E54" s="92" t="s">
        <v>1603</v>
      </c>
      <c r="F54" s="148" t="s">
        <v>1604</v>
      </c>
      <c r="G54" s="92"/>
      <c r="H54" s="74"/>
      <c r="I54" s="153"/>
      <c r="J54" s="154"/>
      <c r="K54" s="155"/>
      <c r="L54" s="156" t="s">
        <v>319</v>
      </c>
      <c r="M54" s="157"/>
      <c r="N54" s="158"/>
      <c r="O54" s="54">
        <f t="shared" si="1"/>
        <v>0</v>
      </c>
      <c r="P54" s="74"/>
      <c r="Q54" s="74"/>
      <c r="R54" s="92"/>
    </row>
    <row r="55" spans="1:18" s="144" customFormat="1" ht="17" hidden="1">
      <c r="A55" s="145"/>
      <c r="B55" s="145"/>
      <c r="C55" s="146" t="s">
        <v>33</v>
      </c>
      <c r="D55" s="147" t="s">
        <v>1579</v>
      </c>
      <c r="E55" s="92" t="s">
        <v>1603</v>
      </c>
      <c r="F55" s="148" t="s">
        <v>1605</v>
      </c>
      <c r="G55" s="92"/>
      <c r="H55" s="74"/>
      <c r="I55" s="153"/>
      <c r="J55" s="154"/>
      <c r="K55" s="155"/>
      <c r="L55" s="156" t="s">
        <v>319</v>
      </c>
      <c r="M55" s="157"/>
      <c r="N55" s="158"/>
      <c r="O55" s="54">
        <f t="shared" si="1"/>
        <v>0</v>
      </c>
      <c r="P55" s="74"/>
      <c r="Q55" s="74"/>
      <c r="R55" s="92"/>
    </row>
    <row r="56" spans="1:18" s="144" customFormat="1" ht="17" hidden="1">
      <c r="A56" s="145"/>
      <c r="B56" s="145"/>
      <c r="C56" s="146" t="s">
        <v>33</v>
      </c>
      <c r="D56" s="147" t="s">
        <v>1606</v>
      </c>
      <c r="E56" s="92" t="s">
        <v>1607</v>
      </c>
      <c r="F56" s="148" t="s">
        <v>1608</v>
      </c>
      <c r="G56" s="92"/>
      <c r="H56" s="74"/>
      <c r="I56" s="153"/>
      <c r="J56" s="154"/>
      <c r="K56" s="155"/>
      <c r="L56" s="156" t="s">
        <v>129</v>
      </c>
      <c r="M56" s="157"/>
      <c r="N56" s="158"/>
      <c r="O56" s="54">
        <f t="shared" si="1"/>
        <v>0</v>
      </c>
      <c r="P56" s="74"/>
      <c r="Q56" s="74"/>
      <c r="R56" s="92"/>
    </row>
    <row r="57" spans="1:18" s="144" customFormat="1" ht="17" hidden="1">
      <c r="A57" s="145"/>
      <c r="B57" s="145"/>
      <c r="C57" s="146" t="s">
        <v>33</v>
      </c>
      <c r="D57" s="147" t="s">
        <v>1606</v>
      </c>
      <c r="E57" s="92" t="s">
        <v>1609</v>
      </c>
      <c r="F57" s="148" t="s">
        <v>1610</v>
      </c>
      <c r="G57" s="92"/>
      <c r="H57" s="74"/>
      <c r="I57" s="153"/>
      <c r="J57" s="154"/>
      <c r="K57" s="155"/>
      <c r="L57" s="156" t="s">
        <v>129</v>
      </c>
      <c r="M57" s="157"/>
      <c r="N57" s="158"/>
      <c r="O57" s="54">
        <f t="shared" si="1"/>
        <v>0</v>
      </c>
      <c r="P57" s="74"/>
      <c r="Q57" s="74"/>
      <c r="R57" s="92"/>
    </row>
    <row r="58" spans="1:18" s="144" customFormat="1" ht="17" hidden="1">
      <c r="A58" s="145"/>
      <c r="B58" s="145"/>
      <c r="C58" s="146" t="s">
        <v>33</v>
      </c>
      <c r="D58" s="147" t="s">
        <v>1606</v>
      </c>
      <c r="E58" s="92" t="s">
        <v>1611</v>
      </c>
      <c r="F58" s="148" t="s">
        <v>1612</v>
      </c>
      <c r="G58" s="92"/>
      <c r="H58" s="74"/>
      <c r="I58" s="153"/>
      <c r="J58" s="154"/>
      <c r="K58" s="155"/>
      <c r="L58" s="156" t="s">
        <v>129</v>
      </c>
      <c r="M58" s="157"/>
      <c r="N58" s="158"/>
      <c r="O58" s="54">
        <f t="shared" si="1"/>
        <v>0</v>
      </c>
      <c r="P58" s="74"/>
      <c r="Q58" s="74"/>
      <c r="R58" s="92"/>
    </row>
    <row r="59" spans="1:18" s="144" customFormat="1" ht="17" hidden="1">
      <c r="A59" s="145"/>
      <c r="B59" s="145"/>
      <c r="C59" s="146" t="s">
        <v>33</v>
      </c>
      <c r="D59" s="147" t="s">
        <v>1606</v>
      </c>
      <c r="E59" s="92" t="s">
        <v>1613</v>
      </c>
      <c r="F59" s="148" t="s">
        <v>1614</v>
      </c>
      <c r="G59" s="92"/>
      <c r="H59" s="74"/>
      <c r="I59" s="153"/>
      <c r="J59" s="154"/>
      <c r="K59" s="155"/>
      <c r="L59" s="156" t="s">
        <v>129</v>
      </c>
      <c r="M59" s="157"/>
      <c r="N59" s="158"/>
      <c r="O59" s="54">
        <f t="shared" si="1"/>
        <v>0</v>
      </c>
      <c r="P59" s="74"/>
      <c r="Q59" s="74"/>
      <c r="R59" s="92"/>
    </row>
    <row r="60" spans="1:18" s="144" customFormat="1" ht="17" hidden="1">
      <c r="A60" s="145"/>
      <c r="B60" s="145"/>
      <c r="C60" s="146" t="s">
        <v>33</v>
      </c>
      <c r="D60" s="147" t="s">
        <v>1606</v>
      </c>
      <c r="E60" s="92" t="s">
        <v>1615</v>
      </c>
      <c r="F60" s="148" t="s">
        <v>1616</v>
      </c>
      <c r="G60" s="92"/>
      <c r="H60" s="74"/>
      <c r="I60" s="153"/>
      <c r="J60" s="154"/>
      <c r="K60" s="155"/>
      <c r="L60" s="156" t="s">
        <v>129</v>
      </c>
      <c r="M60" s="157"/>
      <c r="N60" s="158"/>
      <c r="O60" s="54">
        <f t="shared" si="1"/>
        <v>0</v>
      </c>
      <c r="P60" s="74"/>
      <c r="Q60" s="74"/>
      <c r="R60" s="92"/>
    </row>
    <row r="61" spans="1:18" s="144" customFormat="1" ht="17" hidden="1">
      <c r="A61" s="145"/>
      <c r="B61" s="145"/>
      <c r="C61" s="146" t="s">
        <v>33</v>
      </c>
      <c r="D61" s="147" t="s">
        <v>1606</v>
      </c>
      <c r="E61" s="92" t="s">
        <v>1617</v>
      </c>
      <c r="F61" s="148" t="s">
        <v>1617</v>
      </c>
      <c r="G61" s="92"/>
      <c r="H61" s="74"/>
      <c r="I61" s="153"/>
      <c r="J61" s="154"/>
      <c r="K61" s="155"/>
      <c r="L61" s="156" t="s">
        <v>129</v>
      </c>
      <c r="M61" s="157"/>
      <c r="N61" s="158"/>
      <c r="O61" s="54">
        <f t="shared" si="1"/>
        <v>0</v>
      </c>
      <c r="P61" s="74"/>
      <c r="Q61" s="74"/>
      <c r="R61" s="92"/>
    </row>
    <row r="62" spans="1:18" s="61" customFormat="1" ht="17" hidden="1">
      <c r="A62" s="66"/>
      <c r="B62" s="66"/>
      <c r="C62" s="79" t="s">
        <v>33</v>
      </c>
      <c r="D62" s="80" t="s">
        <v>1606</v>
      </c>
      <c r="E62" s="78" t="s">
        <v>1618</v>
      </c>
      <c r="F62" s="81" t="s">
        <v>1618</v>
      </c>
      <c r="G62" s="78"/>
      <c r="H62" s="67"/>
      <c r="I62" s="72" t="s">
        <v>1619</v>
      </c>
      <c r="J62" s="73"/>
      <c r="K62" s="83"/>
      <c r="L62" s="150" t="s">
        <v>129</v>
      </c>
      <c r="M62" s="83"/>
      <c r="N62" s="82"/>
      <c r="O62" s="50">
        <f t="shared" si="1"/>
        <v>0</v>
      </c>
      <c r="P62" s="67" t="s">
        <v>196</v>
      </c>
      <c r="Q62" s="67" t="s">
        <v>197</v>
      </c>
      <c r="R62" s="78"/>
    </row>
    <row r="63" spans="1:18" s="144" customFormat="1" ht="17" hidden="1">
      <c r="A63" s="145"/>
      <c r="B63" s="145"/>
      <c r="C63" s="146" t="s">
        <v>33</v>
      </c>
      <c r="D63" s="147" t="s">
        <v>1606</v>
      </c>
      <c r="E63" s="92" t="s">
        <v>1620</v>
      </c>
      <c r="F63" s="148" t="s">
        <v>1621</v>
      </c>
      <c r="G63" s="92"/>
      <c r="H63" s="74"/>
      <c r="I63" s="153"/>
      <c r="J63" s="154"/>
      <c r="K63" s="155"/>
      <c r="L63" s="156" t="s">
        <v>129</v>
      </c>
      <c r="M63" s="157"/>
      <c r="N63" s="158"/>
      <c r="O63" s="54">
        <f t="shared" si="1"/>
        <v>0</v>
      </c>
      <c r="P63" s="74"/>
      <c r="Q63" s="74"/>
      <c r="R63" s="92"/>
    </row>
    <row r="64" spans="1:18" s="144" customFormat="1" ht="17" hidden="1">
      <c r="A64" s="145"/>
      <c r="B64" s="145"/>
      <c r="C64" s="146" t="s">
        <v>33</v>
      </c>
      <c r="D64" s="147" t="s">
        <v>1606</v>
      </c>
      <c r="E64" s="92" t="s">
        <v>1622</v>
      </c>
      <c r="F64" s="148" t="s">
        <v>1623</v>
      </c>
      <c r="G64" s="92"/>
      <c r="H64" s="74"/>
      <c r="I64" s="153"/>
      <c r="J64" s="154"/>
      <c r="K64" s="155"/>
      <c r="L64" s="156" t="s">
        <v>129</v>
      </c>
      <c r="M64" s="157"/>
      <c r="N64" s="158"/>
      <c r="O64" s="54">
        <f t="shared" si="1"/>
        <v>0</v>
      </c>
      <c r="P64" s="74"/>
      <c r="Q64" s="74"/>
      <c r="R64" s="92"/>
    </row>
    <row r="65" spans="1:18" s="144" customFormat="1" ht="17" hidden="1">
      <c r="A65" s="145"/>
      <c r="B65" s="145"/>
      <c r="C65" s="146" t="s">
        <v>33</v>
      </c>
      <c r="D65" s="147" t="s">
        <v>1606</v>
      </c>
      <c r="E65" s="92" t="s">
        <v>1622</v>
      </c>
      <c r="F65" s="148" t="s">
        <v>1624</v>
      </c>
      <c r="G65" s="92"/>
      <c r="H65" s="74"/>
      <c r="I65" s="153"/>
      <c r="J65" s="154"/>
      <c r="K65" s="155"/>
      <c r="L65" s="156" t="s">
        <v>129</v>
      </c>
      <c r="M65" s="157"/>
      <c r="N65" s="158"/>
      <c r="O65" s="54">
        <f t="shared" si="1"/>
        <v>0</v>
      </c>
      <c r="P65" s="74"/>
      <c r="Q65" s="74"/>
      <c r="R65" s="92"/>
    </row>
    <row r="66" spans="1:18" s="144" customFormat="1" ht="17" hidden="1">
      <c r="A66" s="145"/>
      <c r="B66" s="145"/>
      <c r="C66" s="146" t="s">
        <v>33</v>
      </c>
      <c r="D66" s="147" t="s">
        <v>1606</v>
      </c>
      <c r="E66" s="92" t="s">
        <v>1625</v>
      </c>
      <c r="F66" s="148" t="s">
        <v>1626</v>
      </c>
      <c r="G66" s="92"/>
      <c r="H66" s="74"/>
      <c r="I66" s="153"/>
      <c r="J66" s="154"/>
      <c r="K66" s="155"/>
      <c r="L66" s="156" t="s">
        <v>129</v>
      </c>
      <c r="M66" s="157"/>
      <c r="N66" s="158"/>
      <c r="O66" s="54">
        <f t="shared" si="1"/>
        <v>0</v>
      </c>
      <c r="P66" s="74"/>
      <c r="Q66" s="74"/>
      <c r="R66" s="92"/>
    </row>
    <row r="67" spans="1:18" s="144" customFormat="1" ht="17" hidden="1">
      <c r="A67" s="145"/>
      <c r="B67" s="145"/>
      <c r="C67" s="146" t="s">
        <v>33</v>
      </c>
      <c r="D67" s="147" t="s">
        <v>1606</v>
      </c>
      <c r="E67" s="92" t="s">
        <v>1627</v>
      </c>
      <c r="F67" s="148" t="s">
        <v>1628</v>
      </c>
      <c r="G67" s="92"/>
      <c r="H67" s="74"/>
      <c r="I67" s="153"/>
      <c r="J67" s="154"/>
      <c r="K67" s="155"/>
      <c r="L67" s="156" t="s">
        <v>129</v>
      </c>
      <c r="M67" s="157"/>
      <c r="N67" s="158"/>
      <c r="O67" s="54">
        <f t="shared" si="1"/>
        <v>0</v>
      </c>
      <c r="P67" s="74"/>
      <c r="Q67" s="74"/>
      <c r="R67" s="92"/>
    </row>
    <row r="68" spans="1:18" s="144" customFormat="1" ht="17" hidden="1">
      <c r="A68" s="145"/>
      <c r="B68" s="145"/>
      <c r="C68" s="146" t="s">
        <v>33</v>
      </c>
      <c r="D68" s="147" t="s">
        <v>1606</v>
      </c>
      <c r="E68" s="92" t="s">
        <v>1627</v>
      </c>
      <c r="F68" s="148" t="s">
        <v>1629</v>
      </c>
      <c r="G68" s="92"/>
      <c r="H68" s="74"/>
      <c r="I68" s="153"/>
      <c r="J68" s="154"/>
      <c r="K68" s="155"/>
      <c r="L68" s="156" t="s">
        <v>129</v>
      </c>
      <c r="M68" s="157"/>
      <c r="N68" s="158"/>
      <c r="O68" s="54">
        <f t="shared" si="1"/>
        <v>0</v>
      </c>
      <c r="P68" s="74"/>
      <c r="Q68" s="74"/>
      <c r="R68" s="92"/>
    </row>
    <row r="69" spans="1:18" s="144" customFormat="1" ht="17" hidden="1">
      <c r="A69" s="145"/>
      <c r="B69" s="145"/>
      <c r="C69" s="146" t="s">
        <v>33</v>
      </c>
      <c r="D69" s="147" t="s">
        <v>1606</v>
      </c>
      <c r="E69" s="92" t="s">
        <v>1630</v>
      </c>
      <c r="F69" s="148" t="s">
        <v>1630</v>
      </c>
      <c r="G69" s="92"/>
      <c r="H69" s="74"/>
      <c r="I69" s="153"/>
      <c r="J69" s="154"/>
      <c r="K69" s="155"/>
      <c r="L69" s="156" t="s">
        <v>129</v>
      </c>
      <c r="M69" s="157"/>
      <c r="N69" s="158"/>
      <c r="O69" s="54">
        <f t="shared" si="1"/>
        <v>0</v>
      </c>
      <c r="P69" s="74"/>
      <c r="Q69" s="74"/>
      <c r="R69" s="92"/>
    </row>
    <row r="70" spans="1:18" s="144" customFormat="1" ht="17" hidden="1">
      <c r="A70" s="145"/>
      <c r="B70" s="145"/>
      <c r="C70" s="146" t="s">
        <v>33</v>
      </c>
      <c r="D70" s="147" t="s">
        <v>1606</v>
      </c>
      <c r="E70" s="92" t="s">
        <v>1631</v>
      </c>
      <c r="F70" s="148" t="s">
        <v>1632</v>
      </c>
      <c r="G70" s="92"/>
      <c r="H70" s="74"/>
      <c r="I70" s="153"/>
      <c r="J70" s="154"/>
      <c r="K70" s="155"/>
      <c r="L70" s="156" t="s">
        <v>129</v>
      </c>
      <c r="M70" s="157"/>
      <c r="N70" s="158"/>
      <c r="O70" s="54">
        <f t="shared" si="1"/>
        <v>0</v>
      </c>
      <c r="P70" s="74"/>
      <c r="Q70" s="74"/>
      <c r="R70" s="92"/>
    </row>
    <row r="71" spans="1:18" s="144" customFormat="1" ht="17" hidden="1">
      <c r="A71" s="145"/>
      <c r="B71" s="145"/>
      <c r="C71" s="146" t="s">
        <v>33</v>
      </c>
      <c r="D71" s="147" t="s">
        <v>1606</v>
      </c>
      <c r="E71" s="92" t="s">
        <v>1633</v>
      </c>
      <c r="F71" s="148" t="s">
        <v>1634</v>
      </c>
      <c r="G71" s="92"/>
      <c r="H71" s="74"/>
      <c r="I71" s="153"/>
      <c r="J71" s="154"/>
      <c r="K71" s="155"/>
      <c r="L71" s="156" t="s">
        <v>129</v>
      </c>
      <c r="M71" s="157"/>
      <c r="N71" s="158"/>
      <c r="O71" s="54">
        <f t="shared" si="1"/>
        <v>0</v>
      </c>
      <c r="P71" s="74"/>
      <c r="Q71" s="74"/>
      <c r="R71" s="92"/>
    </row>
    <row r="72" spans="1:18" s="144" customFormat="1" ht="17" hidden="1">
      <c r="A72" s="145"/>
      <c r="B72" s="145"/>
      <c r="C72" s="146" t="s">
        <v>33</v>
      </c>
      <c r="D72" s="147" t="s">
        <v>1606</v>
      </c>
      <c r="E72" s="92" t="s">
        <v>1635</v>
      </c>
      <c r="F72" s="148" t="s">
        <v>1636</v>
      </c>
      <c r="G72" s="92"/>
      <c r="H72" s="74"/>
      <c r="I72" s="153"/>
      <c r="J72" s="154"/>
      <c r="K72" s="155"/>
      <c r="L72" s="156" t="s">
        <v>129</v>
      </c>
      <c r="M72" s="157"/>
      <c r="N72" s="158"/>
      <c r="O72" s="54">
        <f t="shared" si="1"/>
        <v>0</v>
      </c>
      <c r="P72" s="74"/>
      <c r="Q72" s="74"/>
      <c r="R72" s="92"/>
    </row>
    <row r="73" spans="1:18" s="144" customFormat="1" ht="17" hidden="1">
      <c r="A73" s="145"/>
      <c r="B73" s="145"/>
      <c r="C73" s="146" t="s">
        <v>33</v>
      </c>
      <c r="D73" s="147" t="s">
        <v>1606</v>
      </c>
      <c r="E73" s="92" t="s">
        <v>1637</v>
      </c>
      <c r="F73" s="148" t="s">
        <v>1638</v>
      </c>
      <c r="G73" s="92"/>
      <c r="H73" s="74"/>
      <c r="I73" s="153"/>
      <c r="J73" s="154"/>
      <c r="K73" s="155"/>
      <c r="L73" s="156" t="s">
        <v>129</v>
      </c>
      <c r="M73" s="157"/>
      <c r="N73" s="158"/>
      <c r="O73" s="54">
        <f t="shared" si="1"/>
        <v>0</v>
      </c>
      <c r="P73" s="74"/>
      <c r="Q73" s="74"/>
      <c r="R73" s="92"/>
    </row>
    <row r="74" spans="1:18" s="144" customFormat="1" ht="17" hidden="1">
      <c r="A74" s="145"/>
      <c r="B74" s="145"/>
      <c r="C74" s="146" t="s">
        <v>33</v>
      </c>
      <c r="D74" s="147" t="s">
        <v>1606</v>
      </c>
      <c r="E74" s="92" t="s">
        <v>1639</v>
      </c>
      <c r="F74" s="148" t="s">
        <v>1640</v>
      </c>
      <c r="G74" s="92"/>
      <c r="H74" s="74"/>
      <c r="I74" s="153"/>
      <c r="J74" s="154"/>
      <c r="K74" s="155"/>
      <c r="L74" s="156" t="s">
        <v>129</v>
      </c>
      <c r="M74" s="157"/>
      <c r="N74" s="158"/>
      <c r="O74" s="54">
        <f t="shared" ref="O74:O139" si="2">IF(M74=0,K74*J74,M74*K74*J74)</f>
        <v>0</v>
      </c>
      <c r="P74" s="74"/>
      <c r="Q74" s="74"/>
      <c r="R74" s="92"/>
    </row>
    <row r="75" spans="1:18" s="144" customFormat="1" ht="17" hidden="1">
      <c r="A75" s="145"/>
      <c r="B75" s="145"/>
      <c r="C75" s="146" t="s">
        <v>33</v>
      </c>
      <c r="D75" s="147" t="s">
        <v>1606</v>
      </c>
      <c r="E75" s="92" t="s">
        <v>1641</v>
      </c>
      <c r="F75" s="148" t="s">
        <v>1642</v>
      </c>
      <c r="G75" s="92"/>
      <c r="H75" s="74"/>
      <c r="I75" s="153"/>
      <c r="J75" s="154"/>
      <c r="K75" s="155"/>
      <c r="L75" s="156" t="s">
        <v>129</v>
      </c>
      <c r="M75" s="157"/>
      <c r="N75" s="158"/>
      <c r="O75" s="54">
        <f t="shared" si="2"/>
        <v>0</v>
      </c>
      <c r="P75" s="74"/>
      <c r="Q75" s="74"/>
      <c r="R75" s="92"/>
    </row>
    <row r="76" spans="1:18" s="61" customFormat="1" ht="17" hidden="1">
      <c r="A76" s="66"/>
      <c r="B76" s="66"/>
      <c r="C76" s="79" t="s">
        <v>33</v>
      </c>
      <c r="D76" s="80" t="s">
        <v>1606</v>
      </c>
      <c r="E76" s="78" t="s">
        <v>1643</v>
      </c>
      <c r="F76" s="81" t="s">
        <v>1644</v>
      </c>
      <c r="G76" s="78"/>
      <c r="H76" s="67"/>
      <c r="I76" s="72" t="s">
        <v>1645</v>
      </c>
      <c r="J76" s="73"/>
      <c r="K76" s="83"/>
      <c r="L76" s="150" t="s">
        <v>129</v>
      </c>
      <c r="M76" s="83"/>
      <c r="N76" s="82"/>
      <c r="O76" s="50">
        <f t="shared" si="2"/>
        <v>0</v>
      </c>
      <c r="P76" s="67" t="s">
        <v>196</v>
      </c>
      <c r="Q76" s="67" t="s">
        <v>197</v>
      </c>
      <c r="R76" s="78" t="s">
        <v>1646</v>
      </c>
    </row>
    <row r="77" spans="1:18" s="144" customFormat="1" ht="17" hidden="1">
      <c r="A77" s="145"/>
      <c r="B77" s="145"/>
      <c r="C77" s="146" t="s">
        <v>33</v>
      </c>
      <c r="D77" s="147" t="s">
        <v>1606</v>
      </c>
      <c r="E77" s="92" t="s">
        <v>1647</v>
      </c>
      <c r="F77" s="148" t="s">
        <v>1648</v>
      </c>
      <c r="G77" s="92"/>
      <c r="H77" s="74"/>
      <c r="I77" s="153"/>
      <c r="J77" s="154"/>
      <c r="K77" s="155"/>
      <c r="L77" s="156" t="s">
        <v>129</v>
      </c>
      <c r="M77" s="157"/>
      <c r="N77" s="158"/>
      <c r="O77" s="54">
        <f t="shared" si="2"/>
        <v>0</v>
      </c>
      <c r="P77" s="74"/>
      <c r="Q77" s="74"/>
      <c r="R77" s="92"/>
    </row>
    <row r="78" spans="1:18" s="144" customFormat="1" ht="17" hidden="1">
      <c r="A78" s="145"/>
      <c r="B78" s="145"/>
      <c r="C78" s="146" t="s">
        <v>33</v>
      </c>
      <c r="D78" s="147" t="s">
        <v>1606</v>
      </c>
      <c r="E78" s="92" t="s">
        <v>1649</v>
      </c>
      <c r="F78" s="148" t="s">
        <v>1650</v>
      </c>
      <c r="G78" s="92"/>
      <c r="H78" s="74"/>
      <c r="I78" s="153"/>
      <c r="J78" s="154"/>
      <c r="K78" s="155"/>
      <c r="L78" s="156" t="s">
        <v>129</v>
      </c>
      <c r="M78" s="157"/>
      <c r="N78" s="158"/>
      <c r="O78" s="54">
        <f t="shared" si="2"/>
        <v>0</v>
      </c>
      <c r="P78" s="74"/>
      <c r="Q78" s="74"/>
      <c r="R78" s="92"/>
    </row>
    <row r="79" spans="1:18" s="144" customFormat="1" ht="17" hidden="1">
      <c r="A79" s="145"/>
      <c r="B79" s="145"/>
      <c r="C79" s="146" t="s">
        <v>33</v>
      </c>
      <c r="D79" s="147" t="s">
        <v>1606</v>
      </c>
      <c r="E79" s="92" t="s">
        <v>1651</v>
      </c>
      <c r="F79" s="148" t="s">
        <v>1652</v>
      </c>
      <c r="G79" s="92"/>
      <c r="H79" s="74"/>
      <c r="I79" s="153"/>
      <c r="J79" s="154"/>
      <c r="K79" s="155"/>
      <c r="L79" s="156" t="s">
        <v>129</v>
      </c>
      <c r="M79" s="157"/>
      <c r="N79" s="158"/>
      <c r="O79" s="54">
        <f t="shared" si="2"/>
        <v>0</v>
      </c>
      <c r="P79" s="74"/>
      <c r="Q79" s="74"/>
      <c r="R79" s="92"/>
    </row>
    <row r="80" spans="1:18" s="144" customFormat="1" ht="17" hidden="1">
      <c r="A80" s="145"/>
      <c r="B80" s="145"/>
      <c r="C80" s="146" t="s">
        <v>33</v>
      </c>
      <c r="D80" s="147" t="s">
        <v>1606</v>
      </c>
      <c r="E80" s="92" t="s">
        <v>1653</v>
      </c>
      <c r="F80" s="148" t="s">
        <v>1654</v>
      </c>
      <c r="G80" s="92"/>
      <c r="H80" s="74"/>
      <c r="I80" s="153"/>
      <c r="J80" s="154"/>
      <c r="K80" s="155"/>
      <c r="L80" s="156" t="s">
        <v>129</v>
      </c>
      <c r="M80" s="157"/>
      <c r="N80" s="158"/>
      <c r="O80" s="54">
        <f t="shared" si="2"/>
        <v>0</v>
      </c>
      <c r="P80" s="74"/>
      <c r="Q80" s="74"/>
      <c r="R80" s="92"/>
    </row>
    <row r="81" spans="1:18" s="144" customFormat="1" ht="17" hidden="1">
      <c r="A81" s="145"/>
      <c r="B81" s="145"/>
      <c r="C81" s="146" t="s">
        <v>33</v>
      </c>
      <c r="D81" s="147" t="s">
        <v>1606</v>
      </c>
      <c r="E81" s="92" t="s">
        <v>1655</v>
      </c>
      <c r="F81" s="148" t="s">
        <v>1656</v>
      </c>
      <c r="G81" s="92"/>
      <c r="H81" s="74"/>
      <c r="I81" s="153"/>
      <c r="J81" s="154"/>
      <c r="K81" s="155"/>
      <c r="L81" s="156" t="s">
        <v>129</v>
      </c>
      <c r="M81" s="157"/>
      <c r="N81" s="158"/>
      <c r="O81" s="54">
        <f t="shared" si="2"/>
        <v>0</v>
      </c>
      <c r="P81" s="74"/>
      <c r="Q81" s="74"/>
      <c r="R81" s="92"/>
    </row>
    <row r="82" spans="1:18" s="144" customFormat="1" ht="17" hidden="1">
      <c r="A82" s="145"/>
      <c r="B82" s="145"/>
      <c r="C82" s="146" t="s">
        <v>33</v>
      </c>
      <c r="D82" s="147" t="s">
        <v>1606</v>
      </c>
      <c r="E82" s="92" t="s">
        <v>1657</v>
      </c>
      <c r="F82" s="148" t="s">
        <v>1658</v>
      </c>
      <c r="G82" s="92"/>
      <c r="H82" s="74"/>
      <c r="I82" s="153"/>
      <c r="J82" s="154"/>
      <c r="K82" s="155"/>
      <c r="L82" s="156" t="s">
        <v>129</v>
      </c>
      <c r="M82" s="157"/>
      <c r="N82" s="158"/>
      <c r="O82" s="54">
        <f t="shared" si="2"/>
        <v>0</v>
      </c>
      <c r="P82" s="74"/>
      <c r="Q82" s="74"/>
      <c r="R82" s="92"/>
    </row>
    <row r="83" spans="1:18" s="144" customFormat="1" ht="17" hidden="1">
      <c r="A83" s="145"/>
      <c r="B83" s="145"/>
      <c r="C83" s="146" t="s">
        <v>33</v>
      </c>
      <c r="D83" s="147" t="s">
        <v>1606</v>
      </c>
      <c r="E83" s="92" t="s">
        <v>1659</v>
      </c>
      <c r="F83" s="148" t="s">
        <v>1660</v>
      </c>
      <c r="G83" s="92"/>
      <c r="H83" s="74"/>
      <c r="I83" s="153"/>
      <c r="J83" s="154"/>
      <c r="K83" s="155"/>
      <c r="L83" s="156" t="s">
        <v>129</v>
      </c>
      <c r="M83" s="157"/>
      <c r="N83" s="158"/>
      <c r="O83" s="54">
        <f t="shared" si="2"/>
        <v>0</v>
      </c>
      <c r="P83" s="74"/>
      <c r="Q83" s="74"/>
      <c r="R83" s="92"/>
    </row>
    <row r="84" spans="1:18" s="144" customFormat="1" ht="17" hidden="1">
      <c r="A84" s="145"/>
      <c r="B84" s="145"/>
      <c r="C84" s="146" t="s">
        <v>33</v>
      </c>
      <c r="D84" s="147" t="s">
        <v>1606</v>
      </c>
      <c r="E84" s="92" t="s">
        <v>1659</v>
      </c>
      <c r="F84" s="148" t="s">
        <v>1661</v>
      </c>
      <c r="G84" s="92"/>
      <c r="H84" s="74"/>
      <c r="I84" s="153"/>
      <c r="J84" s="154"/>
      <c r="K84" s="155"/>
      <c r="L84" s="156" t="s">
        <v>129</v>
      </c>
      <c r="M84" s="157"/>
      <c r="N84" s="158"/>
      <c r="O84" s="54">
        <f t="shared" si="2"/>
        <v>0</v>
      </c>
      <c r="P84" s="74"/>
      <c r="Q84" s="74"/>
      <c r="R84" s="92"/>
    </row>
    <row r="85" spans="1:18" s="144" customFormat="1" ht="17" hidden="1">
      <c r="A85" s="145"/>
      <c r="B85" s="145"/>
      <c r="C85" s="146" t="s">
        <v>33</v>
      </c>
      <c r="D85" s="147" t="s">
        <v>1662</v>
      </c>
      <c r="E85" s="92" t="s">
        <v>1663</v>
      </c>
      <c r="F85" s="148" t="s">
        <v>1664</v>
      </c>
      <c r="G85" s="92"/>
      <c r="H85" s="74"/>
      <c r="I85" s="153"/>
      <c r="J85" s="154"/>
      <c r="K85" s="155"/>
      <c r="L85" s="156" t="s">
        <v>129</v>
      </c>
      <c r="M85" s="157"/>
      <c r="N85" s="158"/>
      <c r="O85" s="54">
        <f t="shared" si="2"/>
        <v>0</v>
      </c>
      <c r="P85" s="74"/>
      <c r="Q85" s="74"/>
      <c r="R85" s="92"/>
    </row>
    <row r="86" spans="1:18" s="144" customFormat="1" ht="17" hidden="1">
      <c r="A86" s="145"/>
      <c r="B86" s="145"/>
      <c r="C86" s="146" t="s">
        <v>33</v>
      </c>
      <c r="D86" s="147" t="s">
        <v>1662</v>
      </c>
      <c r="E86" s="92" t="s">
        <v>1663</v>
      </c>
      <c r="F86" s="148" t="s">
        <v>1665</v>
      </c>
      <c r="G86" s="92"/>
      <c r="H86" s="74"/>
      <c r="I86" s="153"/>
      <c r="J86" s="154"/>
      <c r="K86" s="155"/>
      <c r="L86" s="156" t="s">
        <v>129</v>
      </c>
      <c r="M86" s="157"/>
      <c r="N86" s="158"/>
      <c r="O86" s="54">
        <f t="shared" si="2"/>
        <v>0</v>
      </c>
      <c r="P86" s="74"/>
      <c r="Q86" s="74"/>
      <c r="R86" s="92"/>
    </row>
    <row r="87" spans="1:18" s="446" customFormat="1" ht="17">
      <c r="A87" s="447" t="s">
        <v>421</v>
      </c>
      <c r="B87" s="447" t="s">
        <v>422</v>
      </c>
      <c r="C87" s="451" t="s">
        <v>33</v>
      </c>
      <c r="D87" s="449" t="s">
        <v>1666</v>
      </c>
      <c r="E87" s="444" t="s">
        <v>1667</v>
      </c>
      <c r="F87" s="448" t="s">
        <v>1668</v>
      </c>
      <c r="G87" s="459"/>
      <c r="H87" s="452"/>
      <c r="I87" s="453" t="s">
        <v>1669</v>
      </c>
      <c r="J87" s="454">
        <v>2</v>
      </c>
      <c r="K87" s="455">
        <v>100</v>
      </c>
      <c r="L87" s="456" t="s">
        <v>392</v>
      </c>
      <c r="M87" s="455">
        <v>1</v>
      </c>
      <c r="N87" s="456" t="s">
        <v>88</v>
      </c>
      <c r="O87" s="457">
        <f t="shared" si="2"/>
        <v>200</v>
      </c>
      <c r="P87" s="452" t="s">
        <v>196</v>
      </c>
      <c r="Q87" s="452" t="s">
        <v>197</v>
      </c>
      <c r="R87" s="444"/>
    </row>
    <row r="88" spans="1:18" s="144" customFormat="1" ht="17" hidden="1">
      <c r="A88" s="145"/>
      <c r="B88" s="145"/>
      <c r="C88" s="146" t="s">
        <v>33</v>
      </c>
      <c r="D88" s="147" t="s">
        <v>1666</v>
      </c>
      <c r="E88" s="92" t="s">
        <v>1670</v>
      </c>
      <c r="F88" s="148" t="s">
        <v>1668</v>
      </c>
      <c r="G88" s="159"/>
      <c r="H88" s="74"/>
      <c r="I88" s="153"/>
      <c r="J88" s="154"/>
      <c r="K88" s="155"/>
      <c r="L88" s="156" t="s">
        <v>319</v>
      </c>
      <c r="M88" s="157"/>
      <c r="N88" s="158"/>
      <c r="O88" s="54">
        <f t="shared" si="2"/>
        <v>0</v>
      </c>
      <c r="P88" s="74"/>
      <c r="Q88" s="74"/>
      <c r="R88" s="92"/>
    </row>
    <row r="89" spans="1:18" s="144" customFormat="1" ht="17" hidden="1">
      <c r="A89" s="145"/>
      <c r="B89" s="145"/>
      <c r="C89" s="146" t="s">
        <v>33</v>
      </c>
      <c r="D89" s="147" t="s">
        <v>1666</v>
      </c>
      <c r="E89" s="92" t="s">
        <v>1671</v>
      </c>
      <c r="F89" s="148" t="s">
        <v>1672</v>
      </c>
      <c r="G89" s="92"/>
      <c r="H89" s="74"/>
      <c r="I89" s="153"/>
      <c r="J89" s="154"/>
      <c r="K89" s="155"/>
      <c r="L89" s="156" t="s">
        <v>319</v>
      </c>
      <c r="M89" s="157"/>
      <c r="N89" s="158"/>
      <c r="O89" s="54">
        <f t="shared" si="2"/>
        <v>0</v>
      </c>
      <c r="P89" s="74"/>
      <c r="Q89" s="74"/>
      <c r="R89" s="92"/>
    </row>
    <row r="90" spans="1:18" s="144" customFormat="1" ht="17" hidden="1">
      <c r="A90" s="145"/>
      <c r="B90" s="145"/>
      <c r="C90" s="146" t="s">
        <v>33</v>
      </c>
      <c r="D90" s="147" t="s">
        <v>1666</v>
      </c>
      <c r="E90" s="160" t="s">
        <v>1673</v>
      </c>
      <c r="F90" s="160" t="s">
        <v>1674</v>
      </c>
      <c r="G90" s="92"/>
      <c r="H90" s="74"/>
      <c r="I90" s="153"/>
      <c r="J90" s="154"/>
      <c r="K90" s="155"/>
      <c r="L90" s="156" t="s">
        <v>294</v>
      </c>
      <c r="M90" s="157"/>
      <c r="N90" s="158"/>
      <c r="O90" s="54">
        <f t="shared" si="2"/>
        <v>0</v>
      </c>
      <c r="P90" s="74"/>
      <c r="Q90" s="74"/>
      <c r="R90" s="92"/>
    </row>
    <row r="91" spans="1:18" s="144" customFormat="1" ht="17" hidden="1">
      <c r="A91" s="145"/>
      <c r="B91" s="145"/>
      <c r="C91" s="146" t="s">
        <v>33</v>
      </c>
      <c r="D91" s="147" t="s">
        <v>1666</v>
      </c>
      <c r="E91" s="92" t="s">
        <v>1675</v>
      </c>
      <c r="F91" s="148" t="s">
        <v>1676</v>
      </c>
      <c r="G91" s="92"/>
      <c r="H91" s="74"/>
      <c r="I91" s="153"/>
      <c r="J91" s="154"/>
      <c r="K91" s="155"/>
      <c r="L91" s="156" t="s">
        <v>294</v>
      </c>
      <c r="M91" s="157"/>
      <c r="N91" s="158"/>
      <c r="O91" s="54">
        <f t="shared" si="2"/>
        <v>0</v>
      </c>
      <c r="P91" s="74"/>
      <c r="Q91" s="74"/>
      <c r="R91" s="92"/>
    </row>
    <row r="92" spans="1:18" s="144" customFormat="1" ht="17" hidden="1">
      <c r="A92" s="145"/>
      <c r="B92" s="145"/>
      <c r="C92" s="146" t="s">
        <v>33</v>
      </c>
      <c r="D92" s="147" t="s">
        <v>1666</v>
      </c>
      <c r="E92" s="92" t="s">
        <v>1675</v>
      </c>
      <c r="F92" s="148" t="s">
        <v>1677</v>
      </c>
      <c r="G92" s="92"/>
      <c r="H92" s="74"/>
      <c r="I92" s="153"/>
      <c r="J92" s="154"/>
      <c r="K92" s="155"/>
      <c r="L92" s="156" t="s">
        <v>294</v>
      </c>
      <c r="M92" s="157"/>
      <c r="N92" s="158"/>
      <c r="O92" s="54">
        <f t="shared" si="2"/>
        <v>0</v>
      </c>
      <c r="P92" s="74"/>
      <c r="Q92" s="74"/>
      <c r="R92" s="92"/>
    </row>
    <row r="93" spans="1:18" s="144" customFormat="1" ht="17" hidden="1">
      <c r="A93" s="145"/>
      <c r="B93" s="145"/>
      <c r="C93" s="146" t="s">
        <v>33</v>
      </c>
      <c r="D93" s="147" t="s">
        <v>1666</v>
      </c>
      <c r="E93" s="92" t="s">
        <v>1675</v>
      </c>
      <c r="F93" s="148" t="s">
        <v>1678</v>
      </c>
      <c r="G93" s="92"/>
      <c r="H93" s="74"/>
      <c r="I93" s="153"/>
      <c r="J93" s="154"/>
      <c r="K93" s="155"/>
      <c r="L93" s="156" t="s">
        <v>294</v>
      </c>
      <c r="M93" s="157"/>
      <c r="N93" s="158"/>
      <c r="O93" s="54">
        <f t="shared" si="2"/>
        <v>0</v>
      </c>
      <c r="P93" s="74"/>
      <c r="Q93" s="74"/>
      <c r="R93" s="92"/>
    </row>
    <row r="94" spans="1:18" s="144" customFormat="1" ht="17" hidden="1">
      <c r="A94" s="145"/>
      <c r="B94" s="145"/>
      <c r="C94" s="146" t="s">
        <v>33</v>
      </c>
      <c r="D94" s="147" t="s">
        <v>1666</v>
      </c>
      <c r="E94" s="92" t="s">
        <v>1679</v>
      </c>
      <c r="F94" s="148" t="s">
        <v>1680</v>
      </c>
      <c r="G94" s="92"/>
      <c r="H94" s="74"/>
      <c r="I94" s="153"/>
      <c r="J94" s="154"/>
      <c r="K94" s="155"/>
      <c r="L94" s="156" t="s">
        <v>294</v>
      </c>
      <c r="M94" s="157"/>
      <c r="N94" s="158"/>
      <c r="O94" s="54">
        <f t="shared" si="2"/>
        <v>0</v>
      </c>
      <c r="P94" s="74"/>
      <c r="Q94" s="74"/>
      <c r="R94" s="92"/>
    </row>
    <row r="95" spans="1:18" s="144" customFormat="1" ht="17" hidden="1">
      <c r="A95" s="145"/>
      <c r="B95" s="145"/>
      <c r="C95" s="146" t="s">
        <v>33</v>
      </c>
      <c r="D95" s="147" t="s">
        <v>1666</v>
      </c>
      <c r="E95" s="92" t="s">
        <v>1681</v>
      </c>
      <c r="F95" s="148" t="s">
        <v>1682</v>
      </c>
      <c r="G95" s="92"/>
      <c r="H95" s="74"/>
      <c r="I95" s="153"/>
      <c r="J95" s="154"/>
      <c r="K95" s="155"/>
      <c r="L95" s="156" t="s">
        <v>294</v>
      </c>
      <c r="M95" s="157"/>
      <c r="N95" s="158"/>
      <c r="O95" s="54">
        <f t="shared" si="2"/>
        <v>0</v>
      </c>
      <c r="P95" s="74"/>
      <c r="Q95" s="74"/>
      <c r="R95" s="92"/>
    </row>
    <row r="96" spans="1:18" s="144" customFormat="1" ht="17" hidden="1">
      <c r="A96" s="145"/>
      <c r="B96" s="145"/>
      <c r="C96" s="146" t="s">
        <v>33</v>
      </c>
      <c r="D96" s="147" t="s">
        <v>1666</v>
      </c>
      <c r="E96" s="92" t="s">
        <v>1683</v>
      </c>
      <c r="F96" s="148" t="s">
        <v>1684</v>
      </c>
      <c r="G96" s="92"/>
      <c r="H96" s="74"/>
      <c r="I96" s="153"/>
      <c r="J96" s="154"/>
      <c r="K96" s="155"/>
      <c r="L96" s="156" t="s">
        <v>294</v>
      </c>
      <c r="M96" s="157"/>
      <c r="N96" s="158"/>
      <c r="O96" s="54">
        <f t="shared" si="2"/>
        <v>0</v>
      </c>
      <c r="P96" s="74"/>
      <c r="Q96" s="74"/>
      <c r="R96" s="92"/>
    </row>
    <row r="97" spans="1:18" s="144" customFormat="1" ht="17" hidden="1">
      <c r="A97" s="145"/>
      <c r="B97" s="145"/>
      <c r="C97" s="146" t="s">
        <v>33</v>
      </c>
      <c r="D97" s="147" t="s">
        <v>1666</v>
      </c>
      <c r="E97" s="92" t="s">
        <v>1683</v>
      </c>
      <c r="F97" s="148" t="s">
        <v>1685</v>
      </c>
      <c r="G97" s="92"/>
      <c r="H97" s="74"/>
      <c r="I97" s="153"/>
      <c r="J97" s="154"/>
      <c r="K97" s="155"/>
      <c r="L97" s="156" t="s">
        <v>294</v>
      </c>
      <c r="M97" s="157"/>
      <c r="N97" s="158"/>
      <c r="O97" s="54">
        <f t="shared" si="2"/>
        <v>0</v>
      </c>
      <c r="P97" s="74"/>
      <c r="Q97" s="74"/>
      <c r="R97" s="92"/>
    </row>
    <row r="98" spans="1:18" s="144" customFormat="1" ht="17" hidden="1">
      <c r="A98" s="145"/>
      <c r="B98" s="145"/>
      <c r="C98" s="146" t="s">
        <v>33</v>
      </c>
      <c r="D98" s="147" t="s">
        <v>1666</v>
      </c>
      <c r="E98" s="92" t="s">
        <v>1683</v>
      </c>
      <c r="F98" s="148" t="s">
        <v>1686</v>
      </c>
      <c r="G98" s="92"/>
      <c r="H98" s="74"/>
      <c r="I98" s="153"/>
      <c r="J98" s="154"/>
      <c r="K98" s="155"/>
      <c r="L98" s="156" t="s">
        <v>294</v>
      </c>
      <c r="M98" s="157"/>
      <c r="N98" s="158"/>
      <c r="O98" s="54">
        <f t="shared" si="2"/>
        <v>0</v>
      </c>
      <c r="P98" s="74"/>
      <c r="Q98" s="74"/>
      <c r="R98" s="92"/>
    </row>
    <row r="99" spans="1:18" s="144" customFormat="1" ht="17" hidden="1">
      <c r="A99" s="145"/>
      <c r="B99" s="145"/>
      <c r="C99" s="146" t="s">
        <v>33</v>
      </c>
      <c r="D99" s="147" t="s">
        <v>1666</v>
      </c>
      <c r="E99" s="92" t="s">
        <v>1683</v>
      </c>
      <c r="F99" s="148" t="s">
        <v>1687</v>
      </c>
      <c r="G99" s="92"/>
      <c r="H99" s="74"/>
      <c r="I99" s="153"/>
      <c r="J99" s="154"/>
      <c r="K99" s="155"/>
      <c r="L99" s="156" t="s">
        <v>294</v>
      </c>
      <c r="M99" s="157"/>
      <c r="N99" s="158"/>
      <c r="O99" s="54">
        <f t="shared" si="2"/>
        <v>0</v>
      </c>
      <c r="P99" s="74"/>
      <c r="Q99" s="74"/>
      <c r="R99" s="92"/>
    </row>
    <row r="100" spans="1:18" s="144" customFormat="1" ht="17" hidden="1">
      <c r="A100" s="145"/>
      <c r="B100" s="145"/>
      <c r="C100" s="146" t="s">
        <v>33</v>
      </c>
      <c r="D100" s="147" t="s">
        <v>1666</v>
      </c>
      <c r="E100" s="92" t="s">
        <v>1688</v>
      </c>
      <c r="F100" s="148" t="s">
        <v>1689</v>
      </c>
      <c r="G100" s="92"/>
      <c r="H100" s="74"/>
      <c r="I100" s="153"/>
      <c r="J100" s="154"/>
      <c r="K100" s="155"/>
      <c r="L100" s="156" t="s">
        <v>294</v>
      </c>
      <c r="M100" s="157"/>
      <c r="N100" s="158"/>
      <c r="O100" s="54">
        <f t="shared" si="2"/>
        <v>0</v>
      </c>
      <c r="P100" s="74"/>
      <c r="Q100" s="74"/>
      <c r="R100" s="92"/>
    </row>
    <row r="101" spans="1:18" s="144" customFormat="1" ht="17" hidden="1">
      <c r="A101" s="145"/>
      <c r="B101" s="145"/>
      <c r="C101" s="146" t="s">
        <v>33</v>
      </c>
      <c r="D101" s="147" t="s">
        <v>1666</v>
      </c>
      <c r="E101" s="92" t="s">
        <v>1688</v>
      </c>
      <c r="F101" s="148" t="s">
        <v>1690</v>
      </c>
      <c r="G101" s="92"/>
      <c r="H101" s="74"/>
      <c r="I101" s="153"/>
      <c r="J101" s="154"/>
      <c r="K101" s="155"/>
      <c r="L101" s="156" t="s">
        <v>294</v>
      </c>
      <c r="M101" s="157"/>
      <c r="N101" s="158"/>
      <c r="O101" s="54">
        <f t="shared" si="2"/>
        <v>0</v>
      </c>
      <c r="P101" s="74"/>
      <c r="Q101" s="74"/>
      <c r="R101" s="92"/>
    </row>
    <row r="102" spans="1:18" s="144" customFormat="1" ht="17" hidden="1">
      <c r="A102" s="145"/>
      <c r="B102" s="145"/>
      <c r="C102" s="146" t="s">
        <v>33</v>
      </c>
      <c r="D102" s="147" t="s">
        <v>1666</v>
      </c>
      <c r="E102" s="92" t="s">
        <v>1688</v>
      </c>
      <c r="F102" s="148" t="s">
        <v>1691</v>
      </c>
      <c r="G102" s="92"/>
      <c r="H102" s="74"/>
      <c r="I102" s="153"/>
      <c r="J102" s="154"/>
      <c r="K102" s="155"/>
      <c r="L102" s="156" t="s">
        <v>294</v>
      </c>
      <c r="M102" s="157"/>
      <c r="N102" s="158"/>
      <c r="O102" s="54">
        <f t="shared" si="2"/>
        <v>0</v>
      </c>
      <c r="P102" s="74"/>
      <c r="Q102" s="74"/>
      <c r="R102" s="92"/>
    </row>
    <row r="103" spans="1:18" s="144" customFormat="1" ht="17" hidden="1">
      <c r="A103" s="145"/>
      <c r="B103" s="145"/>
      <c r="C103" s="146" t="s">
        <v>33</v>
      </c>
      <c r="D103" s="147" t="s">
        <v>1666</v>
      </c>
      <c r="E103" s="92" t="s">
        <v>1688</v>
      </c>
      <c r="F103" s="148" t="s">
        <v>1692</v>
      </c>
      <c r="G103" s="92"/>
      <c r="H103" s="74"/>
      <c r="I103" s="153"/>
      <c r="J103" s="154"/>
      <c r="K103" s="155"/>
      <c r="L103" s="156" t="s">
        <v>294</v>
      </c>
      <c r="M103" s="157"/>
      <c r="N103" s="158"/>
      <c r="O103" s="54">
        <f t="shared" si="2"/>
        <v>0</v>
      </c>
      <c r="P103" s="74"/>
      <c r="Q103" s="74"/>
      <c r="R103" s="92"/>
    </row>
    <row r="104" spans="1:18" s="144" customFormat="1" ht="17" hidden="1">
      <c r="A104" s="145"/>
      <c r="B104" s="145"/>
      <c r="C104" s="146" t="s">
        <v>33</v>
      </c>
      <c r="D104" s="147" t="s">
        <v>1666</v>
      </c>
      <c r="E104" s="92" t="s">
        <v>1688</v>
      </c>
      <c r="F104" s="148" t="s">
        <v>1693</v>
      </c>
      <c r="G104" s="92"/>
      <c r="H104" s="74"/>
      <c r="I104" s="153"/>
      <c r="J104" s="154"/>
      <c r="K104" s="155"/>
      <c r="L104" s="156" t="s">
        <v>294</v>
      </c>
      <c r="M104" s="157"/>
      <c r="N104" s="158"/>
      <c r="O104" s="54">
        <f t="shared" si="2"/>
        <v>0</v>
      </c>
      <c r="P104" s="74"/>
      <c r="Q104" s="74"/>
      <c r="R104" s="92"/>
    </row>
    <row r="105" spans="1:18" s="144" customFormat="1" ht="17" hidden="1">
      <c r="A105" s="145"/>
      <c r="B105" s="145"/>
      <c r="C105" s="146" t="s">
        <v>33</v>
      </c>
      <c r="D105" s="147" t="s">
        <v>1666</v>
      </c>
      <c r="E105" s="92" t="s">
        <v>1694</v>
      </c>
      <c r="F105" s="148" t="s">
        <v>1695</v>
      </c>
      <c r="G105" s="92"/>
      <c r="H105" s="74"/>
      <c r="I105" s="153"/>
      <c r="J105" s="154"/>
      <c r="K105" s="155"/>
      <c r="L105" s="156" t="s">
        <v>392</v>
      </c>
      <c r="M105" s="157"/>
      <c r="N105" s="158"/>
      <c r="O105" s="54">
        <f t="shared" si="2"/>
        <v>0</v>
      </c>
      <c r="P105" s="74"/>
      <c r="Q105" s="74"/>
      <c r="R105" s="92"/>
    </row>
    <row r="106" spans="1:18" s="144" customFormat="1" ht="17" hidden="1">
      <c r="A106" s="145"/>
      <c r="B106" s="145"/>
      <c r="C106" s="146" t="s">
        <v>33</v>
      </c>
      <c r="D106" s="147" t="s">
        <v>1666</v>
      </c>
      <c r="E106" s="92" t="s">
        <v>1694</v>
      </c>
      <c r="F106" s="148" t="s">
        <v>1696</v>
      </c>
      <c r="G106" s="92"/>
      <c r="H106" s="74"/>
      <c r="I106" s="153"/>
      <c r="J106" s="154"/>
      <c r="K106" s="155"/>
      <c r="L106" s="156" t="s">
        <v>392</v>
      </c>
      <c r="M106" s="157"/>
      <c r="N106" s="158"/>
      <c r="O106" s="54">
        <f t="shared" si="2"/>
        <v>0</v>
      </c>
      <c r="P106" s="74"/>
      <c r="Q106" s="74"/>
      <c r="R106" s="92"/>
    </row>
    <row r="107" spans="1:18" s="144" customFormat="1" ht="17" hidden="1">
      <c r="A107" s="145"/>
      <c r="B107" s="145"/>
      <c r="C107" s="146" t="s">
        <v>33</v>
      </c>
      <c r="D107" s="147" t="s">
        <v>1666</v>
      </c>
      <c r="E107" s="92" t="s">
        <v>1694</v>
      </c>
      <c r="F107" s="148" t="s">
        <v>1697</v>
      </c>
      <c r="G107" s="92"/>
      <c r="H107" s="74"/>
      <c r="I107" s="153"/>
      <c r="J107" s="154"/>
      <c r="K107" s="155"/>
      <c r="L107" s="156" t="s">
        <v>392</v>
      </c>
      <c r="M107" s="157"/>
      <c r="N107" s="158"/>
      <c r="O107" s="54">
        <f t="shared" si="2"/>
        <v>0</v>
      </c>
      <c r="P107" s="74"/>
      <c r="Q107" s="74"/>
      <c r="R107" s="92"/>
    </row>
    <row r="108" spans="1:18" s="144" customFormat="1" ht="17" hidden="1">
      <c r="A108" s="145"/>
      <c r="B108" s="145"/>
      <c r="C108" s="146" t="s">
        <v>33</v>
      </c>
      <c r="D108" s="147" t="s">
        <v>1666</v>
      </c>
      <c r="E108" s="92" t="s">
        <v>1698</v>
      </c>
      <c r="F108" s="148" t="s">
        <v>1699</v>
      </c>
      <c r="G108" s="92"/>
      <c r="H108" s="74"/>
      <c r="I108" s="153"/>
      <c r="J108" s="154"/>
      <c r="K108" s="155"/>
      <c r="L108" s="156" t="s">
        <v>392</v>
      </c>
      <c r="M108" s="157"/>
      <c r="N108" s="158"/>
      <c r="O108" s="54">
        <f t="shared" si="2"/>
        <v>0</v>
      </c>
      <c r="P108" s="74"/>
      <c r="Q108" s="74"/>
      <c r="R108" s="92"/>
    </row>
    <row r="109" spans="1:18" s="144" customFormat="1" ht="17" hidden="1">
      <c r="A109" s="145"/>
      <c r="B109" s="145"/>
      <c r="C109" s="146" t="s">
        <v>33</v>
      </c>
      <c r="D109" s="147" t="s">
        <v>1666</v>
      </c>
      <c r="E109" s="92" t="s">
        <v>1698</v>
      </c>
      <c r="F109" s="148" t="s">
        <v>1700</v>
      </c>
      <c r="G109" s="92"/>
      <c r="H109" s="74"/>
      <c r="I109" s="153"/>
      <c r="J109" s="154"/>
      <c r="K109" s="155"/>
      <c r="L109" s="156" t="s">
        <v>392</v>
      </c>
      <c r="M109" s="157"/>
      <c r="N109" s="158"/>
      <c r="O109" s="54">
        <f t="shared" si="2"/>
        <v>0</v>
      </c>
      <c r="P109" s="74"/>
      <c r="Q109" s="74"/>
      <c r="R109" s="92"/>
    </row>
    <row r="110" spans="1:18" s="144" customFormat="1" ht="17" hidden="1">
      <c r="A110" s="145"/>
      <c r="B110" s="145"/>
      <c r="C110" s="146" t="s">
        <v>33</v>
      </c>
      <c r="D110" s="147" t="s">
        <v>1666</v>
      </c>
      <c r="E110" s="92" t="s">
        <v>1698</v>
      </c>
      <c r="F110" s="148" t="s">
        <v>1701</v>
      </c>
      <c r="G110" s="92"/>
      <c r="H110" s="74"/>
      <c r="I110" s="153"/>
      <c r="J110" s="154"/>
      <c r="K110" s="155"/>
      <c r="L110" s="156" t="s">
        <v>392</v>
      </c>
      <c r="M110" s="157"/>
      <c r="N110" s="158"/>
      <c r="O110" s="54">
        <f t="shared" si="2"/>
        <v>0</v>
      </c>
      <c r="P110" s="74"/>
      <c r="Q110" s="74"/>
      <c r="R110" s="92"/>
    </row>
    <row r="111" spans="1:18" s="144" customFormat="1" ht="17" hidden="1">
      <c r="A111" s="145"/>
      <c r="B111" s="145"/>
      <c r="C111" s="146" t="s">
        <v>33</v>
      </c>
      <c r="D111" s="147" t="s">
        <v>1666</v>
      </c>
      <c r="E111" s="92" t="s">
        <v>1702</v>
      </c>
      <c r="F111" s="148" t="s">
        <v>1703</v>
      </c>
      <c r="G111" s="92"/>
      <c r="H111" s="74"/>
      <c r="I111" s="153"/>
      <c r="J111" s="154"/>
      <c r="K111" s="155"/>
      <c r="L111" s="156" t="s">
        <v>392</v>
      </c>
      <c r="M111" s="157"/>
      <c r="N111" s="158"/>
      <c r="O111" s="54">
        <f t="shared" si="2"/>
        <v>0</v>
      </c>
      <c r="P111" s="74"/>
      <c r="Q111" s="74"/>
      <c r="R111" s="92"/>
    </row>
    <row r="112" spans="1:18" s="144" customFormat="1" ht="17" hidden="1">
      <c r="A112" s="145"/>
      <c r="B112" s="145"/>
      <c r="C112" s="146" t="s">
        <v>33</v>
      </c>
      <c r="D112" s="147" t="s">
        <v>1666</v>
      </c>
      <c r="E112" s="92" t="s">
        <v>1702</v>
      </c>
      <c r="F112" s="148" t="s">
        <v>1704</v>
      </c>
      <c r="G112" s="92"/>
      <c r="H112" s="74"/>
      <c r="I112" s="153"/>
      <c r="J112" s="154"/>
      <c r="K112" s="155"/>
      <c r="L112" s="156" t="s">
        <v>392</v>
      </c>
      <c r="M112" s="157"/>
      <c r="N112" s="158"/>
      <c r="O112" s="54">
        <f t="shared" si="2"/>
        <v>0</v>
      </c>
      <c r="P112" s="74"/>
      <c r="Q112" s="74"/>
      <c r="R112" s="92"/>
    </row>
    <row r="113" spans="1:18" s="446" customFormat="1" ht="17">
      <c r="A113" s="447" t="s">
        <v>421</v>
      </c>
      <c r="B113" s="447" t="s">
        <v>422</v>
      </c>
      <c r="C113" s="451" t="s">
        <v>33</v>
      </c>
      <c r="D113" s="449" t="s">
        <v>1666</v>
      </c>
      <c r="E113" s="444" t="s">
        <v>1705</v>
      </c>
      <c r="F113" s="448" t="s">
        <v>1706</v>
      </c>
      <c r="G113" s="444"/>
      <c r="H113" s="452"/>
      <c r="I113" s="453" t="s">
        <v>1707</v>
      </c>
      <c r="J113" s="454">
        <v>800</v>
      </c>
      <c r="K113" s="455">
        <v>1</v>
      </c>
      <c r="L113" s="456" t="s">
        <v>88</v>
      </c>
      <c r="M113" s="455">
        <v>1</v>
      </c>
      <c r="N113" s="456" t="s">
        <v>88</v>
      </c>
      <c r="O113" s="457">
        <f t="shared" si="2"/>
        <v>800</v>
      </c>
      <c r="P113" s="452" t="s">
        <v>196</v>
      </c>
      <c r="Q113" s="460" t="s">
        <v>197</v>
      </c>
      <c r="R113" s="444"/>
    </row>
    <row r="114" spans="1:18" s="144" customFormat="1" ht="17" hidden="1">
      <c r="A114" s="145"/>
      <c r="B114" s="145"/>
      <c r="C114" s="146" t="s">
        <v>33</v>
      </c>
      <c r="D114" s="147" t="s">
        <v>1666</v>
      </c>
      <c r="E114" s="92" t="s">
        <v>1708</v>
      </c>
      <c r="F114" s="148" t="s">
        <v>1709</v>
      </c>
      <c r="G114" s="159"/>
      <c r="H114" s="74"/>
      <c r="I114" s="153"/>
      <c r="J114" s="154"/>
      <c r="K114" s="155"/>
      <c r="L114" s="156" t="s">
        <v>294</v>
      </c>
      <c r="M114" s="157"/>
      <c r="N114" s="158"/>
      <c r="O114" s="54">
        <f t="shared" si="2"/>
        <v>0</v>
      </c>
      <c r="P114" s="74"/>
      <c r="Q114" s="74"/>
      <c r="R114" s="92"/>
    </row>
    <row r="115" spans="1:18" s="144" customFormat="1" ht="17" hidden="1">
      <c r="A115" s="145"/>
      <c r="B115" s="145"/>
      <c r="C115" s="146" t="s">
        <v>33</v>
      </c>
      <c r="D115" s="147" t="s">
        <v>1666</v>
      </c>
      <c r="E115" s="92" t="s">
        <v>1710</v>
      </c>
      <c r="F115" s="148" t="s">
        <v>1693</v>
      </c>
      <c r="G115" s="159"/>
      <c r="H115" s="74"/>
      <c r="I115" s="153"/>
      <c r="J115" s="154"/>
      <c r="K115" s="155"/>
      <c r="L115" s="156" t="s">
        <v>392</v>
      </c>
      <c r="M115" s="157"/>
      <c r="N115" s="158"/>
      <c r="O115" s="54">
        <f t="shared" si="2"/>
        <v>0</v>
      </c>
      <c r="P115" s="74"/>
      <c r="Q115" s="74"/>
      <c r="R115" s="92"/>
    </row>
    <row r="116" spans="1:18" s="144" customFormat="1" ht="17" hidden="1">
      <c r="A116" s="145"/>
      <c r="B116" s="145"/>
      <c r="C116" s="146" t="s">
        <v>33</v>
      </c>
      <c r="D116" s="147" t="s">
        <v>1666</v>
      </c>
      <c r="E116" s="92" t="s">
        <v>1711</v>
      </c>
      <c r="F116" s="148" t="s">
        <v>1711</v>
      </c>
      <c r="G116" s="159"/>
      <c r="H116" s="74"/>
      <c r="I116" s="153"/>
      <c r="J116" s="154"/>
      <c r="K116" s="155"/>
      <c r="L116" s="156" t="s">
        <v>392</v>
      </c>
      <c r="M116" s="157"/>
      <c r="N116" s="158"/>
      <c r="O116" s="54">
        <f t="shared" si="2"/>
        <v>0</v>
      </c>
      <c r="P116" s="74"/>
      <c r="Q116" s="74"/>
      <c r="R116" s="92"/>
    </row>
    <row r="117" spans="1:18" s="144" customFormat="1" ht="17" hidden="1">
      <c r="A117" s="145"/>
      <c r="B117" s="145"/>
      <c r="C117" s="146" t="s">
        <v>33</v>
      </c>
      <c r="D117" s="147" t="s">
        <v>1666</v>
      </c>
      <c r="E117" s="92" t="s">
        <v>1712</v>
      </c>
      <c r="F117" s="148" t="s">
        <v>1712</v>
      </c>
      <c r="G117" s="159"/>
      <c r="H117" s="74"/>
      <c r="I117" s="153"/>
      <c r="J117" s="154"/>
      <c r="K117" s="155"/>
      <c r="L117" s="156" t="s">
        <v>392</v>
      </c>
      <c r="M117" s="157"/>
      <c r="N117" s="158"/>
      <c r="O117" s="54">
        <f t="shared" si="2"/>
        <v>0</v>
      </c>
      <c r="P117" s="74"/>
      <c r="Q117" s="74"/>
      <c r="R117" s="92"/>
    </row>
    <row r="118" spans="1:18" s="144" customFormat="1" ht="17" hidden="1">
      <c r="A118" s="145"/>
      <c r="B118" s="145"/>
      <c r="C118" s="146" t="s">
        <v>33</v>
      </c>
      <c r="D118" s="147" t="s">
        <v>1666</v>
      </c>
      <c r="E118" s="92" t="s">
        <v>1713</v>
      </c>
      <c r="F118" s="148" t="s">
        <v>1713</v>
      </c>
      <c r="G118" s="159"/>
      <c r="H118" s="74"/>
      <c r="I118" s="153"/>
      <c r="J118" s="154"/>
      <c r="K118" s="155"/>
      <c r="L118" s="156" t="s">
        <v>392</v>
      </c>
      <c r="M118" s="157"/>
      <c r="N118" s="158"/>
      <c r="O118" s="54">
        <f t="shared" si="2"/>
        <v>0</v>
      </c>
      <c r="P118" s="74"/>
      <c r="Q118" s="74"/>
      <c r="R118" s="92"/>
    </row>
    <row r="119" spans="1:18" s="144" customFormat="1" ht="17" hidden="1">
      <c r="A119" s="145"/>
      <c r="B119" s="145"/>
      <c r="C119" s="146" t="s">
        <v>33</v>
      </c>
      <c r="D119" s="147" t="s">
        <v>1714</v>
      </c>
      <c r="E119" s="92" t="s">
        <v>1715</v>
      </c>
      <c r="F119" s="148" t="s">
        <v>1716</v>
      </c>
      <c r="G119" s="92"/>
      <c r="H119" s="74"/>
      <c r="I119" s="153"/>
      <c r="J119" s="154"/>
      <c r="K119" s="155"/>
      <c r="L119" s="156" t="s">
        <v>294</v>
      </c>
      <c r="M119" s="157"/>
      <c r="N119" s="158"/>
      <c r="O119" s="54">
        <f t="shared" si="2"/>
        <v>0</v>
      </c>
      <c r="P119" s="74"/>
      <c r="Q119" s="74"/>
      <c r="R119" s="92"/>
    </row>
    <row r="120" spans="1:18" s="446" customFormat="1" ht="17">
      <c r="A120" s="447" t="s">
        <v>421</v>
      </c>
      <c r="B120" s="447" t="s">
        <v>422</v>
      </c>
      <c r="C120" s="451" t="s">
        <v>33</v>
      </c>
      <c r="D120" s="449" t="s">
        <v>1714</v>
      </c>
      <c r="E120" s="444" t="s">
        <v>1715</v>
      </c>
      <c r="F120" s="448" t="s">
        <v>1717</v>
      </c>
      <c r="G120" s="444"/>
      <c r="H120" s="452"/>
      <c r="I120" s="453" t="s">
        <v>1718</v>
      </c>
      <c r="J120" s="454">
        <v>300</v>
      </c>
      <c r="K120" s="455">
        <v>1</v>
      </c>
      <c r="L120" s="456" t="s">
        <v>294</v>
      </c>
      <c r="M120" s="455">
        <v>1</v>
      </c>
      <c r="N120" s="456" t="s">
        <v>88</v>
      </c>
      <c r="O120" s="457">
        <f t="shared" si="2"/>
        <v>300</v>
      </c>
      <c r="P120" s="452" t="s">
        <v>196</v>
      </c>
      <c r="Q120" s="460" t="s">
        <v>197</v>
      </c>
      <c r="R120" s="444"/>
    </row>
    <row r="121" spans="1:18" s="144" customFormat="1" ht="17" hidden="1">
      <c r="A121" s="145"/>
      <c r="B121" s="145"/>
      <c r="C121" s="146" t="s">
        <v>33</v>
      </c>
      <c r="D121" s="147" t="s">
        <v>1714</v>
      </c>
      <c r="E121" s="92" t="s">
        <v>1715</v>
      </c>
      <c r="F121" s="148" t="s">
        <v>1719</v>
      </c>
      <c r="G121" s="92"/>
      <c r="H121" s="74"/>
      <c r="I121" s="153"/>
      <c r="J121" s="154"/>
      <c r="K121" s="155"/>
      <c r="L121" s="156" t="s">
        <v>294</v>
      </c>
      <c r="M121" s="157"/>
      <c r="N121" s="158"/>
      <c r="O121" s="54">
        <f t="shared" si="2"/>
        <v>0</v>
      </c>
      <c r="P121" s="74"/>
      <c r="Q121" s="74"/>
      <c r="R121" s="92"/>
    </row>
    <row r="122" spans="1:18" s="144" customFormat="1" ht="17" hidden="1">
      <c r="A122" s="145"/>
      <c r="B122" s="145"/>
      <c r="C122" s="146" t="s">
        <v>33</v>
      </c>
      <c r="D122" s="147" t="s">
        <v>1714</v>
      </c>
      <c r="E122" s="92" t="s">
        <v>1715</v>
      </c>
      <c r="F122" s="148" t="s">
        <v>1720</v>
      </c>
      <c r="G122" s="92"/>
      <c r="H122" s="74"/>
      <c r="I122" s="153"/>
      <c r="J122" s="154"/>
      <c r="K122" s="155"/>
      <c r="L122" s="156" t="s">
        <v>294</v>
      </c>
      <c r="M122" s="157"/>
      <c r="N122" s="158"/>
      <c r="O122" s="54">
        <f t="shared" si="2"/>
        <v>0</v>
      </c>
      <c r="P122" s="74"/>
      <c r="Q122" s="74"/>
      <c r="R122" s="92"/>
    </row>
    <row r="123" spans="1:18" s="446" customFormat="1" ht="17">
      <c r="A123" s="447" t="s">
        <v>421</v>
      </c>
      <c r="B123" s="447" t="s">
        <v>422</v>
      </c>
      <c r="C123" s="451" t="s">
        <v>33</v>
      </c>
      <c r="D123" s="449" t="s">
        <v>1714</v>
      </c>
      <c r="E123" s="444" t="s">
        <v>1721</v>
      </c>
      <c r="F123" s="448" t="s">
        <v>1722</v>
      </c>
      <c r="G123" s="444"/>
      <c r="H123" s="452"/>
      <c r="I123" s="453" t="s">
        <v>1723</v>
      </c>
      <c r="J123" s="454">
        <v>65</v>
      </c>
      <c r="K123" s="455">
        <v>10</v>
      </c>
      <c r="L123" s="456" t="s">
        <v>294</v>
      </c>
      <c r="M123" s="455">
        <v>1</v>
      </c>
      <c r="N123" s="456" t="s">
        <v>88</v>
      </c>
      <c r="O123" s="457">
        <f t="shared" si="2"/>
        <v>650</v>
      </c>
      <c r="P123" s="452" t="s">
        <v>196</v>
      </c>
      <c r="Q123" s="452" t="s">
        <v>197</v>
      </c>
      <c r="R123" s="444"/>
    </row>
    <row r="124" spans="1:18" s="144" customFormat="1" ht="17" hidden="1">
      <c r="A124" s="145"/>
      <c r="B124" s="145"/>
      <c r="C124" s="146" t="s">
        <v>33</v>
      </c>
      <c r="D124" s="147" t="s">
        <v>1714</v>
      </c>
      <c r="E124" s="92" t="s">
        <v>1724</v>
      </c>
      <c r="F124" s="148" t="s">
        <v>1725</v>
      </c>
      <c r="G124" s="92"/>
      <c r="H124" s="74"/>
      <c r="I124" s="153"/>
      <c r="J124" s="154"/>
      <c r="K124" s="155"/>
      <c r="L124" s="156" t="s">
        <v>294</v>
      </c>
      <c r="M124" s="157"/>
      <c r="N124" s="158"/>
      <c r="O124" s="54">
        <f t="shared" si="2"/>
        <v>0</v>
      </c>
      <c r="P124" s="74"/>
      <c r="Q124" s="74"/>
      <c r="R124" s="92"/>
    </row>
    <row r="125" spans="1:18" s="144" customFormat="1" ht="17" hidden="1">
      <c r="A125" s="145"/>
      <c r="B125" s="145"/>
      <c r="C125" s="146" t="s">
        <v>33</v>
      </c>
      <c r="D125" s="147" t="s">
        <v>1714</v>
      </c>
      <c r="E125" s="92" t="s">
        <v>1726</v>
      </c>
      <c r="F125" s="148" t="s">
        <v>1727</v>
      </c>
      <c r="G125" s="92"/>
      <c r="H125" s="74"/>
      <c r="I125" s="153"/>
      <c r="J125" s="154"/>
      <c r="K125" s="155"/>
      <c r="L125" s="156" t="s">
        <v>294</v>
      </c>
      <c r="M125" s="157"/>
      <c r="N125" s="158"/>
      <c r="O125" s="54">
        <f t="shared" si="2"/>
        <v>0</v>
      </c>
      <c r="P125" s="74"/>
      <c r="Q125" s="74"/>
      <c r="R125" s="92"/>
    </row>
    <row r="126" spans="1:18" s="144" customFormat="1" ht="17" hidden="1">
      <c r="A126" s="145"/>
      <c r="B126" s="145"/>
      <c r="C126" s="146" t="s">
        <v>33</v>
      </c>
      <c r="D126" s="147" t="s">
        <v>1714</v>
      </c>
      <c r="E126" s="92" t="s">
        <v>1726</v>
      </c>
      <c r="F126" s="148" t="s">
        <v>1728</v>
      </c>
      <c r="G126" s="92"/>
      <c r="H126" s="74"/>
      <c r="I126" s="153"/>
      <c r="J126" s="154"/>
      <c r="K126" s="155"/>
      <c r="L126" s="156" t="s">
        <v>294</v>
      </c>
      <c r="M126" s="157"/>
      <c r="N126" s="158"/>
      <c r="O126" s="54">
        <f t="shared" si="2"/>
        <v>0</v>
      </c>
      <c r="P126" s="74"/>
      <c r="Q126" s="74"/>
      <c r="R126" s="92"/>
    </row>
    <row r="127" spans="1:18" s="144" customFormat="1" ht="17" hidden="1">
      <c r="A127" s="145"/>
      <c r="B127" s="145"/>
      <c r="C127" s="146" t="s">
        <v>33</v>
      </c>
      <c r="D127" s="147" t="s">
        <v>1714</v>
      </c>
      <c r="E127" s="92" t="s">
        <v>1729</v>
      </c>
      <c r="F127" s="148" t="s">
        <v>1730</v>
      </c>
      <c r="G127" s="92"/>
      <c r="H127" s="74"/>
      <c r="I127" s="153"/>
      <c r="J127" s="154"/>
      <c r="K127" s="155"/>
      <c r="L127" s="156" t="s">
        <v>294</v>
      </c>
      <c r="M127" s="157"/>
      <c r="N127" s="158"/>
      <c r="O127" s="54">
        <f t="shared" si="2"/>
        <v>0</v>
      </c>
      <c r="P127" s="74"/>
      <c r="Q127" s="74"/>
      <c r="R127" s="92"/>
    </row>
    <row r="128" spans="1:18" s="144" customFormat="1" ht="17" hidden="1">
      <c r="A128" s="145"/>
      <c r="B128" s="145"/>
      <c r="C128" s="146" t="s">
        <v>33</v>
      </c>
      <c r="D128" s="147" t="s">
        <v>1714</v>
      </c>
      <c r="E128" s="92" t="s">
        <v>1731</v>
      </c>
      <c r="F128" s="148" t="s">
        <v>1732</v>
      </c>
      <c r="G128" s="92"/>
      <c r="H128" s="74"/>
      <c r="I128" s="153"/>
      <c r="J128" s="154"/>
      <c r="K128" s="155"/>
      <c r="L128" s="156" t="s">
        <v>294</v>
      </c>
      <c r="M128" s="157"/>
      <c r="N128" s="158"/>
      <c r="O128" s="54">
        <f t="shared" si="2"/>
        <v>0</v>
      </c>
      <c r="P128" s="74"/>
      <c r="Q128" s="74"/>
      <c r="R128" s="92"/>
    </row>
    <row r="129" spans="1:18" s="144" customFormat="1" ht="17" hidden="1">
      <c r="A129" s="145"/>
      <c r="B129" s="145"/>
      <c r="C129" s="146" t="s">
        <v>33</v>
      </c>
      <c r="D129" s="147" t="s">
        <v>1714</v>
      </c>
      <c r="E129" s="92" t="s">
        <v>1731</v>
      </c>
      <c r="F129" s="148" t="s">
        <v>1733</v>
      </c>
      <c r="G129" s="92"/>
      <c r="H129" s="74"/>
      <c r="I129" s="153"/>
      <c r="J129" s="154"/>
      <c r="K129" s="155"/>
      <c r="L129" s="156" t="s">
        <v>294</v>
      </c>
      <c r="M129" s="157"/>
      <c r="N129" s="158"/>
      <c r="O129" s="54">
        <f t="shared" si="2"/>
        <v>0</v>
      </c>
      <c r="P129" s="74"/>
      <c r="Q129" s="74"/>
      <c r="R129" s="92"/>
    </row>
    <row r="130" spans="1:18" s="446" customFormat="1" ht="17">
      <c r="A130" s="447" t="s">
        <v>421</v>
      </c>
      <c r="B130" s="447" t="s">
        <v>422</v>
      </c>
      <c r="C130" s="451" t="s">
        <v>33</v>
      </c>
      <c r="D130" s="449" t="s">
        <v>1714</v>
      </c>
      <c r="E130" s="444" t="s">
        <v>1734</v>
      </c>
      <c r="F130" s="448" t="s">
        <v>1735</v>
      </c>
      <c r="G130" s="444"/>
      <c r="H130" s="452"/>
      <c r="I130" s="453" t="s">
        <v>1669</v>
      </c>
      <c r="J130" s="454">
        <v>20</v>
      </c>
      <c r="K130" s="455">
        <v>100</v>
      </c>
      <c r="L130" s="456" t="s">
        <v>294</v>
      </c>
      <c r="M130" s="455">
        <v>1</v>
      </c>
      <c r="N130" s="456" t="s">
        <v>88</v>
      </c>
      <c r="O130" s="457">
        <f t="shared" si="2"/>
        <v>2000</v>
      </c>
      <c r="P130" s="452" t="s">
        <v>196</v>
      </c>
      <c r="Q130" s="460" t="s">
        <v>197</v>
      </c>
      <c r="R130" s="444"/>
    </row>
    <row r="131" spans="1:18" s="144" customFormat="1" ht="17" hidden="1">
      <c r="A131" s="145"/>
      <c r="B131" s="145"/>
      <c r="C131" s="146" t="s">
        <v>33</v>
      </c>
      <c r="D131" s="147" t="s">
        <v>1736</v>
      </c>
      <c r="E131" s="92" t="s">
        <v>1737</v>
      </c>
      <c r="F131" s="148" t="s">
        <v>1738</v>
      </c>
      <c r="G131" s="92"/>
      <c r="H131" s="74"/>
      <c r="I131" s="153"/>
      <c r="J131" s="154"/>
      <c r="K131" s="155"/>
      <c r="L131" s="156" t="s">
        <v>294</v>
      </c>
      <c r="M131" s="157"/>
      <c r="N131" s="158"/>
      <c r="O131" s="54">
        <f t="shared" si="2"/>
        <v>0</v>
      </c>
      <c r="P131" s="74"/>
      <c r="Q131" s="74"/>
      <c r="R131" s="92"/>
    </row>
    <row r="132" spans="1:18" s="144" customFormat="1" ht="17" hidden="1">
      <c r="A132" s="145"/>
      <c r="B132" s="145"/>
      <c r="C132" s="146" t="s">
        <v>33</v>
      </c>
      <c r="D132" s="147" t="s">
        <v>1736</v>
      </c>
      <c r="E132" s="92" t="s">
        <v>1737</v>
      </c>
      <c r="F132" s="148" t="s">
        <v>1739</v>
      </c>
      <c r="G132" s="92"/>
      <c r="H132" s="74"/>
      <c r="I132" s="153"/>
      <c r="J132" s="154"/>
      <c r="K132" s="155"/>
      <c r="L132" s="156" t="s">
        <v>294</v>
      </c>
      <c r="M132" s="157"/>
      <c r="N132" s="158"/>
      <c r="O132" s="54">
        <f t="shared" si="2"/>
        <v>0</v>
      </c>
      <c r="P132" s="74"/>
      <c r="Q132" s="74"/>
      <c r="R132" s="92"/>
    </row>
    <row r="133" spans="1:18" s="446" customFormat="1" ht="42" customHeight="1">
      <c r="A133" s="447" t="s">
        <v>421</v>
      </c>
      <c r="B133" s="447" t="s">
        <v>422</v>
      </c>
      <c r="C133" s="451" t="s">
        <v>33</v>
      </c>
      <c r="D133" s="449" t="s">
        <v>1736</v>
      </c>
      <c r="E133" s="444" t="s">
        <v>1737</v>
      </c>
      <c r="F133" s="448" t="s">
        <v>1740</v>
      </c>
      <c r="G133" s="461"/>
      <c r="H133" s="452"/>
      <c r="I133" s="453" t="s">
        <v>1741</v>
      </c>
      <c r="J133" s="454">
        <v>850</v>
      </c>
      <c r="K133" s="455">
        <v>50</v>
      </c>
      <c r="L133" s="456" t="s">
        <v>294</v>
      </c>
      <c r="M133" s="455">
        <v>1</v>
      </c>
      <c r="N133" s="456" t="s">
        <v>88</v>
      </c>
      <c r="O133" s="457">
        <f t="shared" si="2"/>
        <v>42500</v>
      </c>
      <c r="P133" s="452" t="s">
        <v>196</v>
      </c>
      <c r="Q133" s="460" t="s">
        <v>197</v>
      </c>
      <c r="R133" s="412" t="s">
        <v>1200</v>
      </c>
    </row>
    <row r="134" spans="1:18" s="144" customFormat="1" ht="17" hidden="1">
      <c r="A134" s="145"/>
      <c r="B134" s="145"/>
      <c r="C134" s="146" t="s">
        <v>33</v>
      </c>
      <c r="D134" s="147" t="s">
        <v>1736</v>
      </c>
      <c r="E134" s="92" t="s">
        <v>1742</v>
      </c>
      <c r="F134" s="148" t="s">
        <v>1743</v>
      </c>
      <c r="G134" s="92"/>
      <c r="H134" s="74"/>
      <c r="I134" s="153"/>
      <c r="J134" s="154"/>
      <c r="K134" s="155"/>
      <c r="L134" s="156" t="s">
        <v>294</v>
      </c>
      <c r="M134" s="157"/>
      <c r="N134" s="158"/>
      <c r="O134" s="54">
        <f t="shared" si="2"/>
        <v>0</v>
      </c>
      <c r="P134" s="74"/>
      <c r="Q134" s="74"/>
      <c r="R134" s="92"/>
    </row>
    <row r="135" spans="1:18" s="144" customFormat="1" ht="17" hidden="1">
      <c r="A135" s="145"/>
      <c r="B135" s="145"/>
      <c r="C135" s="146" t="s">
        <v>33</v>
      </c>
      <c r="D135" s="147" t="s">
        <v>1736</v>
      </c>
      <c r="E135" s="92" t="s">
        <v>1744</v>
      </c>
      <c r="F135" s="148"/>
      <c r="G135" s="92"/>
      <c r="H135" s="74"/>
      <c r="I135" s="153"/>
      <c r="J135" s="154"/>
      <c r="K135" s="155"/>
      <c r="L135" s="156" t="s">
        <v>294</v>
      </c>
      <c r="M135" s="157"/>
      <c r="N135" s="158"/>
      <c r="O135" s="54">
        <f t="shared" si="2"/>
        <v>0</v>
      </c>
      <c r="P135" s="74"/>
      <c r="Q135" s="74"/>
      <c r="R135" s="92"/>
    </row>
    <row r="136" spans="1:18" s="144" customFormat="1" ht="17" hidden="1">
      <c r="A136" s="145"/>
      <c r="B136" s="145"/>
      <c r="C136" s="146" t="s">
        <v>33</v>
      </c>
      <c r="D136" s="147" t="s">
        <v>1745</v>
      </c>
      <c r="E136" s="92" t="s">
        <v>1746</v>
      </c>
      <c r="F136" s="148" t="s">
        <v>1747</v>
      </c>
      <c r="G136" s="92"/>
      <c r="H136" s="74"/>
      <c r="I136" s="153"/>
      <c r="J136" s="154"/>
      <c r="K136" s="155"/>
      <c r="L136" s="156" t="s">
        <v>1748</v>
      </c>
      <c r="M136" s="157"/>
      <c r="N136" s="158"/>
      <c r="O136" s="54">
        <f t="shared" si="2"/>
        <v>0</v>
      </c>
      <c r="P136" s="74"/>
      <c r="Q136" s="74"/>
      <c r="R136" s="92"/>
    </row>
    <row r="137" spans="1:18" s="62" customFormat="1" ht="17" hidden="1">
      <c r="A137" s="66" t="s">
        <v>421</v>
      </c>
      <c r="B137" s="66" t="s">
        <v>422</v>
      </c>
      <c r="C137" s="94" t="s">
        <v>33</v>
      </c>
      <c r="D137" s="95" t="s">
        <v>1745</v>
      </c>
      <c r="E137" s="96" t="s">
        <v>1746</v>
      </c>
      <c r="F137" s="133" t="s">
        <v>1749</v>
      </c>
      <c r="G137" s="96"/>
      <c r="H137" s="22"/>
      <c r="I137" s="108"/>
      <c r="J137" s="161"/>
      <c r="K137" s="109"/>
      <c r="L137" s="110" t="s">
        <v>1748</v>
      </c>
      <c r="M137" s="83"/>
      <c r="N137" s="82"/>
      <c r="O137" s="112">
        <f t="shared" si="2"/>
        <v>0</v>
      </c>
      <c r="P137" s="22"/>
      <c r="Q137" s="22"/>
      <c r="R137" s="96"/>
    </row>
    <row r="138" spans="1:18" s="144" customFormat="1" ht="17" hidden="1">
      <c r="A138" s="145"/>
      <c r="B138" s="145"/>
      <c r="C138" s="146" t="s">
        <v>33</v>
      </c>
      <c r="D138" s="147" t="s">
        <v>1745</v>
      </c>
      <c r="E138" s="92" t="s">
        <v>1750</v>
      </c>
      <c r="F138" s="148" t="s">
        <v>1751</v>
      </c>
      <c r="G138" s="92"/>
      <c r="H138" s="74"/>
      <c r="I138" s="153"/>
      <c r="J138" s="154"/>
      <c r="K138" s="155"/>
      <c r="L138" s="156" t="s">
        <v>319</v>
      </c>
      <c r="M138" s="157"/>
      <c r="N138" s="158"/>
      <c r="O138" s="54">
        <f t="shared" si="2"/>
        <v>0</v>
      </c>
      <c r="P138" s="74"/>
      <c r="Q138" s="74"/>
      <c r="R138" s="92"/>
    </row>
    <row r="139" spans="1:18" s="144" customFormat="1" ht="17" hidden="1">
      <c r="A139" s="145"/>
      <c r="B139" s="145"/>
      <c r="C139" s="146" t="s">
        <v>33</v>
      </c>
      <c r="D139" s="147" t="s">
        <v>1745</v>
      </c>
      <c r="E139" s="92" t="s">
        <v>1750</v>
      </c>
      <c r="F139" s="148" t="s">
        <v>1752</v>
      </c>
      <c r="G139" s="92"/>
      <c r="H139" s="74"/>
      <c r="I139" s="153"/>
      <c r="J139" s="154"/>
      <c r="K139" s="155"/>
      <c r="L139" s="156" t="s">
        <v>319</v>
      </c>
      <c r="M139" s="157"/>
      <c r="N139" s="158"/>
      <c r="O139" s="54">
        <f t="shared" si="2"/>
        <v>0</v>
      </c>
      <c r="P139" s="74"/>
      <c r="Q139" s="74"/>
      <c r="R139" s="92"/>
    </row>
    <row r="140" spans="1:18" s="415" customFormat="1" ht="17">
      <c r="A140" s="447" t="s">
        <v>421</v>
      </c>
      <c r="B140" s="447" t="s">
        <v>422</v>
      </c>
      <c r="C140" s="451" t="s">
        <v>33</v>
      </c>
      <c r="D140" s="449" t="s">
        <v>1736</v>
      </c>
      <c r="E140" s="444" t="s">
        <v>1753</v>
      </c>
      <c r="F140" s="413" t="s">
        <v>1754</v>
      </c>
      <c r="G140" s="412"/>
      <c r="H140" s="400"/>
      <c r="I140" s="401" t="s">
        <v>1755</v>
      </c>
      <c r="J140" s="402">
        <v>2000</v>
      </c>
      <c r="K140" s="403">
        <v>12</v>
      </c>
      <c r="L140" s="456" t="s">
        <v>1748</v>
      </c>
      <c r="M140" s="403">
        <v>1</v>
      </c>
      <c r="N140" s="456" t="s">
        <v>88</v>
      </c>
      <c r="O140" s="457">
        <f>IF(M140=0,K140*J140,M140*K140*J140)</f>
        <v>24000</v>
      </c>
      <c r="P140" s="452" t="s">
        <v>196</v>
      </c>
      <c r="Q140" s="452" t="s">
        <v>197</v>
      </c>
      <c r="R140" s="412"/>
    </row>
    <row r="141" spans="1:18" s="446" customFormat="1" ht="17">
      <c r="A141" s="447" t="s">
        <v>421</v>
      </c>
      <c r="B141" s="447" t="s">
        <v>422</v>
      </c>
      <c r="C141" s="451" t="s">
        <v>33</v>
      </c>
      <c r="D141" s="449" t="s">
        <v>1745</v>
      </c>
      <c r="E141" s="444" t="s">
        <v>1753</v>
      </c>
      <c r="F141" s="448" t="s">
        <v>1754</v>
      </c>
      <c r="G141" s="461"/>
      <c r="H141" s="452"/>
      <c r="I141" s="453" t="s">
        <v>1756</v>
      </c>
      <c r="J141" s="454">
        <v>2500</v>
      </c>
      <c r="K141" s="455">
        <v>20</v>
      </c>
      <c r="L141" s="456" t="s">
        <v>1748</v>
      </c>
      <c r="M141" s="455">
        <v>1</v>
      </c>
      <c r="N141" s="456" t="s">
        <v>88</v>
      </c>
      <c r="O141" s="457">
        <f>IF(M141=0,K141*J141,M141*K141*J141)</f>
        <v>50000</v>
      </c>
      <c r="P141" s="452" t="s">
        <v>196</v>
      </c>
      <c r="Q141" s="452" t="s">
        <v>197</v>
      </c>
      <c r="R141" s="444"/>
    </row>
    <row r="142" spans="1:18" s="144" customFormat="1" ht="17" hidden="1">
      <c r="A142" s="145"/>
      <c r="B142" s="145"/>
      <c r="C142" s="146" t="s">
        <v>33</v>
      </c>
      <c r="D142" s="147" t="s">
        <v>1745</v>
      </c>
      <c r="E142" s="92" t="s">
        <v>1753</v>
      </c>
      <c r="F142" s="148" t="s">
        <v>1757</v>
      </c>
      <c r="G142" s="92"/>
      <c r="H142" s="74"/>
      <c r="I142" s="153"/>
      <c r="J142" s="154"/>
      <c r="K142" s="155"/>
      <c r="L142" s="156" t="s">
        <v>319</v>
      </c>
      <c r="M142" s="157"/>
      <c r="N142" s="158"/>
      <c r="O142" s="54">
        <f>IF(M142=0,K142*J142,M142*K142*J142)</f>
        <v>0</v>
      </c>
      <c r="P142" s="74"/>
      <c r="Q142" s="74"/>
      <c r="R142" s="92"/>
    </row>
    <row r="143" spans="1:18" s="415" customFormat="1" ht="17">
      <c r="A143" s="447" t="s">
        <v>421</v>
      </c>
      <c r="B143" s="447" t="s">
        <v>422</v>
      </c>
      <c r="C143" s="451" t="s">
        <v>33</v>
      </c>
      <c r="D143" s="449" t="s">
        <v>124</v>
      </c>
      <c r="E143" s="444" t="s">
        <v>124</v>
      </c>
      <c r="F143" s="413" t="s">
        <v>1758</v>
      </c>
      <c r="G143" s="412"/>
      <c r="H143" s="400"/>
      <c r="I143" s="401" t="s">
        <v>1759</v>
      </c>
      <c r="J143" s="402">
        <v>0</v>
      </c>
      <c r="K143" s="403">
        <v>12</v>
      </c>
      <c r="L143" s="414" t="s">
        <v>1492</v>
      </c>
      <c r="M143" s="403"/>
      <c r="N143" s="414"/>
      <c r="O143" s="457">
        <f>IF(M143=0,K143*J143,M143*K143*J143)</f>
        <v>0</v>
      </c>
      <c r="P143" s="452" t="s">
        <v>196</v>
      </c>
      <c r="Q143" s="452" t="s">
        <v>197</v>
      </c>
      <c r="R143" s="444"/>
    </row>
    <row r="144" spans="1:18" s="446" customFormat="1" ht="17">
      <c r="A144" s="447" t="s">
        <v>421</v>
      </c>
      <c r="B144" s="447" t="s">
        <v>422</v>
      </c>
      <c r="C144" s="451" t="s">
        <v>33</v>
      </c>
      <c r="D144" s="449" t="s">
        <v>124</v>
      </c>
      <c r="E144" s="444" t="s">
        <v>124</v>
      </c>
      <c r="F144" s="444" t="s">
        <v>124</v>
      </c>
      <c r="G144" s="444"/>
      <c r="H144" s="444"/>
      <c r="I144" s="453" t="s">
        <v>1760</v>
      </c>
      <c r="J144" s="454">
        <v>1000</v>
      </c>
      <c r="K144" s="455">
        <v>1</v>
      </c>
      <c r="L144" s="456" t="s">
        <v>294</v>
      </c>
      <c r="M144" s="455">
        <v>1</v>
      </c>
      <c r="N144" s="456" t="s">
        <v>88</v>
      </c>
      <c r="O144" s="457">
        <f t="shared" ref="O144:O152" si="3">IF(M144=0,K144*J144,M144*K144*J144)</f>
        <v>1000</v>
      </c>
      <c r="P144" s="452" t="s">
        <v>196</v>
      </c>
      <c r="Q144" s="452" t="s">
        <v>197</v>
      </c>
      <c r="R144" s="444"/>
    </row>
    <row r="145" spans="1:18" s="446" customFormat="1" ht="17">
      <c r="A145" s="447" t="s">
        <v>421</v>
      </c>
      <c r="B145" s="447" t="s">
        <v>422</v>
      </c>
      <c r="C145" s="451" t="s">
        <v>33</v>
      </c>
      <c r="D145" s="449" t="s">
        <v>124</v>
      </c>
      <c r="E145" s="444" t="s">
        <v>124</v>
      </c>
      <c r="F145" s="444" t="s">
        <v>124</v>
      </c>
      <c r="G145" s="444"/>
      <c r="H145" s="444"/>
      <c r="I145" s="453" t="s">
        <v>1761</v>
      </c>
      <c r="J145" s="454">
        <v>10</v>
      </c>
      <c r="K145" s="455">
        <v>100</v>
      </c>
      <c r="L145" s="456" t="s">
        <v>294</v>
      </c>
      <c r="M145" s="455">
        <v>1</v>
      </c>
      <c r="N145" s="456" t="s">
        <v>88</v>
      </c>
      <c r="O145" s="457">
        <f t="shared" si="3"/>
        <v>1000</v>
      </c>
      <c r="P145" s="452" t="s">
        <v>196</v>
      </c>
      <c r="Q145" s="452" t="s">
        <v>197</v>
      </c>
      <c r="R145" s="444"/>
    </row>
    <row r="146" spans="1:18" s="446" customFormat="1" ht="17">
      <c r="A146" s="447" t="s">
        <v>421</v>
      </c>
      <c r="B146" s="447" t="s">
        <v>422</v>
      </c>
      <c r="C146" s="451" t="s">
        <v>33</v>
      </c>
      <c r="D146" s="449" t="s">
        <v>124</v>
      </c>
      <c r="E146" s="444" t="s">
        <v>124</v>
      </c>
      <c r="F146" s="444" t="s">
        <v>124</v>
      </c>
      <c r="G146" s="444"/>
      <c r="H146" s="444"/>
      <c r="I146" s="453" t="s">
        <v>1762</v>
      </c>
      <c r="J146" s="454">
        <v>6</v>
      </c>
      <c r="K146" s="455">
        <v>100</v>
      </c>
      <c r="L146" s="456" t="s">
        <v>392</v>
      </c>
      <c r="M146" s="455">
        <v>1</v>
      </c>
      <c r="N146" s="456" t="s">
        <v>88</v>
      </c>
      <c r="O146" s="457">
        <f t="shared" si="3"/>
        <v>600</v>
      </c>
      <c r="P146" s="452" t="s">
        <v>196</v>
      </c>
      <c r="Q146" s="452" t="s">
        <v>197</v>
      </c>
      <c r="R146" s="444"/>
    </row>
    <row r="147" spans="1:18" s="446" customFormat="1" ht="17">
      <c r="A147" s="447" t="s">
        <v>421</v>
      </c>
      <c r="B147" s="447" t="s">
        <v>422</v>
      </c>
      <c r="C147" s="451" t="s">
        <v>33</v>
      </c>
      <c r="D147" s="449" t="s">
        <v>124</v>
      </c>
      <c r="E147" s="444" t="s">
        <v>124</v>
      </c>
      <c r="F147" s="444" t="s">
        <v>124</v>
      </c>
      <c r="G147" s="444"/>
      <c r="H147" s="444"/>
      <c r="I147" s="453" t="s">
        <v>1763</v>
      </c>
      <c r="J147" s="454">
        <v>0</v>
      </c>
      <c r="K147" s="455">
        <v>100</v>
      </c>
      <c r="L147" s="456" t="s">
        <v>294</v>
      </c>
      <c r="M147" s="455">
        <v>1</v>
      </c>
      <c r="N147" s="456" t="s">
        <v>88</v>
      </c>
      <c r="O147" s="457">
        <f t="shared" ref="O147" si="4">IF(M147=0,K147*J147,M147*K147*J147)</f>
        <v>0</v>
      </c>
      <c r="P147" s="452" t="s">
        <v>196</v>
      </c>
      <c r="Q147" s="452" t="s">
        <v>197</v>
      </c>
      <c r="R147" s="444"/>
    </row>
    <row r="148" spans="1:18" s="446" customFormat="1" ht="17">
      <c r="A148" s="447" t="s">
        <v>421</v>
      </c>
      <c r="B148" s="447" t="s">
        <v>422</v>
      </c>
      <c r="C148" s="451" t="s">
        <v>33</v>
      </c>
      <c r="D148" s="449" t="s">
        <v>124</v>
      </c>
      <c r="E148" s="444" t="s">
        <v>124</v>
      </c>
      <c r="F148" s="444" t="s">
        <v>124</v>
      </c>
      <c r="G148" s="444"/>
      <c r="H148" s="444"/>
      <c r="I148" s="453" t="s">
        <v>1764</v>
      </c>
      <c r="J148" s="454">
        <v>2000</v>
      </c>
      <c r="K148" s="455">
        <v>1</v>
      </c>
      <c r="L148" s="456" t="s">
        <v>88</v>
      </c>
      <c r="M148" s="455">
        <v>1</v>
      </c>
      <c r="N148" s="456" t="s">
        <v>88</v>
      </c>
      <c r="O148" s="457">
        <f t="shared" ref="O148" si="5">IF(M148=0,K148*J148,M148*K148*J148)</f>
        <v>2000</v>
      </c>
      <c r="P148" s="452" t="s">
        <v>196</v>
      </c>
      <c r="Q148" s="452" t="s">
        <v>197</v>
      </c>
      <c r="R148" s="444"/>
    </row>
    <row r="149" spans="1:18" s="446" customFormat="1" ht="17">
      <c r="A149" s="447" t="s">
        <v>421</v>
      </c>
      <c r="B149" s="447" t="s">
        <v>422</v>
      </c>
      <c r="C149" s="451" t="s">
        <v>33</v>
      </c>
      <c r="D149" s="449" t="s">
        <v>124</v>
      </c>
      <c r="E149" s="444" t="s">
        <v>124</v>
      </c>
      <c r="F149" s="444" t="s">
        <v>124</v>
      </c>
      <c r="G149" s="444"/>
      <c r="H149" s="444"/>
      <c r="I149" s="453" t="s">
        <v>1765</v>
      </c>
      <c r="J149" s="454">
        <v>4.5</v>
      </c>
      <c r="K149" s="455">
        <v>200</v>
      </c>
      <c r="L149" s="456" t="s">
        <v>1766</v>
      </c>
      <c r="M149" s="455">
        <v>1</v>
      </c>
      <c r="N149" s="456" t="s">
        <v>88</v>
      </c>
      <c r="O149" s="457">
        <f t="shared" si="3"/>
        <v>900</v>
      </c>
      <c r="P149" s="452" t="s">
        <v>196</v>
      </c>
      <c r="Q149" s="452" t="s">
        <v>197</v>
      </c>
      <c r="R149" s="444"/>
    </row>
    <row r="150" spans="1:18" s="446" customFormat="1" ht="17">
      <c r="A150" s="447" t="s">
        <v>421</v>
      </c>
      <c r="B150" s="447" t="s">
        <v>422</v>
      </c>
      <c r="C150" s="451" t="s">
        <v>33</v>
      </c>
      <c r="D150" s="449" t="s">
        <v>124</v>
      </c>
      <c r="E150" s="444" t="s">
        <v>124</v>
      </c>
      <c r="F150" s="444" t="s">
        <v>124</v>
      </c>
      <c r="G150" s="444"/>
      <c r="H150" s="444"/>
      <c r="I150" s="453" t="s">
        <v>1767</v>
      </c>
      <c r="J150" s="454">
        <v>40</v>
      </c>
      <c r="K150" s="455">
        <v>85</v>
      </c>
      <c r="L150" s="456" t="s">
        <v>294</v>
      </c>
      <c r="M150" s="455">
        <v>1</v>
      </c>
      <c r="N150" s="456" t="s">
        <v>88</v>
      </c>
      <c r="O150" s="457">
        <f t="shared" si="3"/>
        <v>3400</v>
      </c>
      <c r="P150" s="452" t="s">
        <v>196</v>
      </c>
      <c r="Q150" s="452" t="s">
        <v>197</v>
      </c>
      <c r="R150" s="444"/>
    </row>
    <row r="151" spans="1:18" s="423" customFormat="1" ht="17">
      <c r="A151" s="462" t="s">
        <v>421</v>
      </c>
      <c r="B151" s="447" t="s">
        <v>422</v>
      </c>
      <c r="C151" s="451" t="s">
        <v>33</v>
      </c>
      <c r="D151" s="449" t="s">
        <v>124</v>
      </c>
      <c r="E151" s="444" t="s">
        <v>124</v>
      </c>
      <c r="F151" s="444" t="s">
        <v>124</v>
      </c>
      <c r="G151" s="418"/>
      <c r="H151" s="418"/>
      <c r="I151" s="416" t="s">
        <v>1768</v>
      </c>
      <c r="J151" s="463">
        <v>7000</v>
      </c>
      <c r="K151" s="464">
        <v>1</v>
      </c>
      <c r="L151" s="462" t="s">
        <v>88</v>
      </c>
      <c r="M151" s="455">
        <v>1</v>
      </c>
      <c r="N151" s="456" t="s">
        <v>88</v>
      </c>
      <c r="O151" s="457">
        <f t="shared" si="3"/>
        <v>7000</v>
      </c>
      <c r="P151" s="452" t="s">
        <v>196</v>
      </c>
      <c r="Q151" s="452" t="s">
        <v>197</v>
      </c>
      <c r="R151" s="418"/>
    </row>
    <row r="152" spans="1:18" s="423" customFormat="1" ht="17">
      <c r="A152" s="462" t="s">
        <v>421</v>
      </c>
      <c r="B152" s="447" t="s">
        <v>422</v>
      </c>
      <c r="C152" s="451" t="s">
        <v>33</v>
      </c>
      <c r="D152" s="449" t="s">
        <v>124</v>
      </c>
      <c r="E152" s="444" t="s">
        <v>124</v>
      </c>
      <c r="F152" s="444" t="s">
        <v>124</v>
      </c>
      <c r="G152" s="418"/>
      <c r="H152" s="418"/>
      <c r="I152" s="416" t="s">
        <v>1769</v>
      </c>
      <c r="J152" s="463">
        <v>8000</v>
      </c>
      <c r="K152" s="464">
        <v>1</v>
      </c>
      <c r="L152" s="462" t="s">
        <v>88</v>
      </c>
      <c r="M152" s="455">
        <v>1</v>
      </c>
      <c r="N152" s="456" t="s">
        <v>88</v>
      </c>
      <c r="O152" s="457">
        <f t="shared" si="3"/>
        <v>8000</v>
      </c>
      <c r="P152" s="452" t="s">
        <v>196</v>
      </c>
      <c r="Q152" s="452" t="s">
        <v>197</v>
      </c>
      <c r="R152" s="418"/>
    </row>
    <row r="153" spans="1:18" s="423" customFormat="1">
      <c r="A153" s="465"/>
      <c r="B153" s="465"/>
      <c r="C153" s="466"/>
      <c r="D153" s="467"/>
      <c r="E153" s="467"/>
      <c r="F153" s="466"/>
      <c r="I153" s="468"/>
      <c r="J153" s="469"/>
      <c r="K153" s="470"/>
      <c r="L153" s="465"/>
      <c r="M153" s="471"/>
      <c r="O153" s="472"/>
    </row>
    <row r="154" spans="1:18" s="423" customFormat="1">
      <c r="A154" s="465"/>
      <c r="B154" s="465"/>
      <c r="C154" s="466"/>
      <c r="D154" s="467"/>
      <c r="E154" s="467"/>
      <c r="F154" s="466"/>
      <c r="I154" s="468"/>
      <c r="J154" s="469"/>
      <c r="K154" s="470"/>
      <c r="L154" s="465"/>
      <c r="M154" s="471"/>
      <c r="O154" s="472"/>
    </row>
    <row r="155" spans="1:18" s="423" customFormat="1">
      <c r="A155" s="465"/>
      <c r="B155" s="465"/>
      <c r="C155" s="466"/>
      <c r="D155" s="467"/>
      <c r="E155" s="467"/>
      <c r="F155" s="466"/>
      <c r="I155" s="468"/>
      <c r="J155" s="469"/>
      <c r="K155" s="470"/>
      <c r="L155" s="465"/>
      <c r="M155" s="471"/>
      <c r="O155" s="472"/>
    </row>
  </sheetData>
  <sheetProtection algorithmName="SHA-512" hashValue="t6PoSGo4N2zqBvrNPikP25vsZnOherqxJaMC4YAY5993WMtXZ2p2smbvqhF7zIa9Mb6+LFZZt46GKppsolYzSw==" saltValue="Ul+18pu81XHoaaa3psBL3w==" spinCount="100000" sheet="1" formatCells="0" formatColumns="0" formatRows="0" insertRows="0" deleteRows="0" sort="0" autoFilter="0" pivotTables="0"/>
  <autoFilter ref="A3:R152" xr:uid="{00000000-0009-0000-0000-000005000000}">
    <filterColumn colId="9">
      <customFilters>
        <customFilter operator="notEqual" val=""/>
      </customFilters>
    </filterColumn>
  </autoFilter>
  <mergeCells count="2">
    <mergeCell ref="A2:N2"/>
    <mergeCell ref="P2:Q2"/>
  </mergeCells>
  <phoneticPr fontId="27" type="noConversion"/>
  <dataValidations count="2">
    <dataValidation type="list" allowBlank="1" showInputMessage="1" showErrorMessage="1" sqref="H11 H12 H140 H4:H6 H7:H10 H13:H139 H141:H143 H144:H150" xr:uid="{00000000-0002-0000-0500-000000000000}">
      <formula1>"购买,租赁"</formula1>
    </dataValidation>
    <dataValidation type="list" allowBlank="1" showInputMessage="1" showErrorMessage="1" sqref="P11:Q11 P12:Q12 P140:Q140 P7:Q10 P13:Q139 P4:Q6 P141:Q143 P144:Q150" xr:uid="{00000000-0002-0000-0500-000001000000}">
      <formula1>"是,否"</formula1>
    </dataValidation>
  </dataValidations>
  <pageMargins left="0.7" right="0.7" top="0.75" bottom="0.75" header="0.3" footer="0.3"/>
  <pageSetup paperSize="9" scale="31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 filterMode="1"/>
  <dimension ref="A1:R200"/>
  <sheetViews>
    <sheetView showGridLines="0" zoomScale="90" zoomScaleNormal="90" workbookViewId="0">
      <pane ySplit="3" topLeftCell="A6" activePane="bottomLeft" state="frozen"/>
      <selection pane="bottomLeft" activeCell="A6" sqref="A6:XFD200"/>
    </sheetView>
  </sheetViews>
  <sheetFormatPr baseColWidth="10" defaultColWidth="8.6640625" defaultRowHeight="16"/>
  <cols>
    <col min="1" max="2" width="10.6640625" style="4" customWidth="1"/>
    <col min="3" max="3" width="16.6640625" style="5" customWidth="1"/>
    <col min="4" max="5" width="16.6640625" style="6" customWidth="1"/>
    <col min="6" max="6" width="34.6640625" style="5" customWidth="1"/>
    <col min="7" max="7" width="60.5" style="129" customWidth="1"/>
    <col min="8" max="8" width="11.1640625" style="7" customWidth="1"/>
    <col min="9" max="9" width="41.1640625" style="8" customWidth="1"/>
    <col min="10" max="10" width="13.6640625" style="9" customWidth="1"/>
    <col min="11" max="11" width="8.6640625" style="10" customWidth="1"/>
    <col min="12" max="12" width="8.6640625" style="4" customWidth="1"/>
    <col min="13" max="13" width="9.6640625" style="64" customWidth="1"/>
    <col min="14" max="14" width="8.6640625" style="4" customWidth="1"/>
    <col min="15" max="15" width="15.5" style="12" customWidth="1"/>
    <col min="16" max="17" width="11.1640625" style="7" customWidth="1"/>
    <col min="18" max="18" width="21.33203125" style="7" customWidth="1"/>
    <col min="19" max="16384" width="8.6640625" style="7"/>
  </cols>
  <sheetData>
    <row r="1" spans="1:18" s="1" customFormat="1">
      <c r="A1" s="13" t="s">
        <v>66</v>
      </c>
      <c r="B1" s="14"/>
      <c r="C1" s="14"/>
      <c r="F1" s="13"/>
      <c r="J1" s="35"/>
      <c r="K1" s="36"/>
      <c r="L1" s="14"/>
      <c r="M1" s="68"/>
      <c r="N1" s="14"/>
      <c r="O1" s="38"/>
    </row>
    <row r="2" spans="1:18" s="1" customFormat="1">
      <c r="A2" s="391" t="s">
        <v>1184</v>
      </c>
      <c r="B2" s="391"/>
      <c r="C2" s="391"/>
      <c r="D2" s="391"/>
      <c r="E2" s="391"/>
      <c r="F2" s="391"/>
      <c r="G2" s="391"/>
      <c r="H2" s="391"/>
      <c r="I2" s="391"/>
      <c r="J2" s="391"/>
      <c r="K2" s="391"/>
      <c r="L2" s="391"/>
      <c r="M2" s="391"/>
      <c r="N2" s="391"/>
      <c r="O2" s="38"/>
      <c r="P2" s="388" t="s">
        <v>68</v>
      </c>
      <c r="Q2" s="388"/>
    </row>
    <row r="3" spans="1:18" s="2" customFormat="1" ht="51">
      <c r="A3" s="65" t="s">
        <v>69</v>
      </c>
      <c r="B3" s="65" t="s">
        <v>70</v>
      </c>
      <c r="C3" s="65" t="s">
        <v>24</v>
      </c>
      <c r="D3" s="65" t="s">
        <v>71</v>
      </c>
      <c r="E3" s="65" t="s">
        <v>72</v>
      </c>
      <c r="F3" s="65" t="s">
        <v>73</v>
      </c>
      <c r="G3" s="130" t="s">
        <v>74</v>
      </c>
      <c r="H3" s="16" t="s">
        <v>75</v>
      </c>
      <c r="I3" s="16" t="s">
        <v>76</v>
      </c>
      <c r="J3" s="69" t="s">
        <v>77</v>
      </c>
      <c r="K3" s="41" t="s">
        <v>78</v>
      </c>
      <c r="L3" s="42" t="s">
        <v>79</v>
      </c>
      <c r="M3" s="41" t="s">
        <v>80</v>
      </c>
      <c r="N3" s="42" t="s">
        <v>81</v>
      </c>
      <c r="O3" s="131" t="s">
        <v>82</v>
      </c>
      <c r="P3" s="16" t="s">
        <v>83</v>
      </c>
      <c r="Q3" s="16" t="s">
        <v>84</v>
      </c>
      <c r="R3" s="65" t="s">
        <v>26</v>
      </c>
    </row>
    <row r="4" spans="1:18" ht="17" hidden="1">
      <c r="A4" s="18"/>
      <c r="B4" s="18"/>
      <c r="C4" s="19" t="s">
        <v>34</v>
      </c>
      <c r="D4" s="24" t="s">
        <v>1770</v>
      </c>
      <c r="E4" s="20" t="s">
        <v>1771</v>
      </c>
      <c r="F4" s="21" t="s">
        <v>1772</v>
      </c>
      <c r="G4" s="20"/>
      <c r="H4" s="22"/>
      <c r="I4" s="44"/>
      <c r="J4" s="45"/>
      <c r="K4" s="46"/>
      <c r="L4" s="47" t="s">
        <v>101</v>
      </c>
      <c r="M4" s="46"/>
      <c r="N4" s="76" t="s">
        <v>102</v>
      </c>
      <c r="O4" s="50">
        <f>IF(M4=0,K4*J4,M4*K4*J4)</f>
        <v>0</v>
      </c>
      <c r="P4" s="22"/>
      <c r="Q4" s="22"/>
      <c r="R4" s="20"/>
    </row>
    <row r="5" spans="1:18" ht="17" hidden="1">
      <c r="A5" s="23" t="s">
        <v>421</v>
      </c>
      <c r="B5" s="23" t="s">
        <v>422</v>
      </c>
      <c r="C5" s="19" t="s">
        <v>34</v>
      </c>
      <c r="D5" s="24" t="s">
        <v>1770</v>
      </c>
      <c r="E5" s="20" t="s">
        <v>1771</v>
      </c>
      <c r="F5" s="34" t="s">
        <v>1773</v>
      </c>
      <c r="G5" s="20"/>
      <c r="H5" s="67"/>
      <c r="I5" s="44"/>
      <c r="J5" s="45"/>
      <c r="K5" s="46"/>
      <c r="L5" s="47" t="s">
        <v>101</v>
      </c>
      <c r="M5" s="46"/>
      <c r="N5" s="47" t="s">
        <v>1176</v>
      </c>
      <c r="O5" s="50">
        <f t="shared" ref="O5:O40" si="0">IF(M5=0,K5*J5,M5*K5*J5)</f>
        <v>0</v>
      </c>
      <c r="P5" s="67"/>
      <c r="Q5" s="67"/>
      <c r="R5" s="20"/>
    </row>
    <row r="6" spans="1:18" s="423" customFormat="1" ht="17">
      <c r="A6" s="462" t="s">
        <v>421</v>
      </c>
      <c r="B6" s="462" t="s">
        <v>422</v>
      </c>
      <c r="C6" s="416" t="s">
        <v>34</v>
      </c>
      <c r="D6" s="417" t="s">
        <v>1770</v>
      </c>
      <c r="E6" s="418" t="s">
        <v>1771</v>
      </c>
      <c r="F6" s="473" t="s">
        <v>1774</v>
      </c>
      <c r="G6" s="474" t="s">
        <v>1775</v>
      </c>
      <c r="H6" s="452"/>
      <c r="I6" s="419" t="s">
        <v>1776</v>
      </c>
      <c r="J6" s="420">
        <v>800</v>
      </c>
      <c r="K6" s="421">
        <v>2</v>
      </c>
      <c r="L6" s="422" t="s">
        <v>101</v>
      </c>
      <c r="M6" s="421">
        <v>4</v>
      </c>
      <c r="N6" s="422" t="s">
        <v>102</v>
      </c>
      <c r="O6" s="457">
        <f t="shared" si="0"/>
        <v>6400</v>
      </c>
      <c r="P6" s="452" t="s">
        <v>196</v>
      </c>
      <c r="Q6" s="452" t="s">
        <v>197</v>
      </c>
      <c r="R6" s="418"/>
    </row>
    <row r="7" spans="1:18" ht="17" hidden="1">
      <c r="A7" s="23"/>
      <c r="B7" s="23"/>
      <c r="C7" s="19" t="s">
        <v>34</v>
      </c>
      <c r="D7" s="24" t="s">
        <v>1770</v>
      </c>
      <c r="E7" s="20" t="s">
        <v>1771</v>
      </c>
      <c r="F7" s="34" t="s">
        <v>1777</v>
      </c>
      <c r="G7" s="20"/>
      <c r="H7" s="67"/>
      <c r="I7" s="44"/>
      <c r="J7" s="45"/>
      <c r="K7" s="46"/>
      <c r="L7" s="47" t="s">
        <v>101</v>
      </c>
      <c r="M7" s="46"/>
      <c r="N7" s="47" t="s">
        <v>102</v>
      </c>
      <c r="O7" s="50">
        <f t="shared" si="0"/>
        <v>0</v>
      </c>
      <c r="P7" s="67"/>
      <c r="Q7" s="67"/>
      <c r="R7" s="20"/>
    </row>
    <row r="8" spans="1:18" ht="17" hidden="1">
      <c r="A8" s="23"/>
      <c r="B8" s="23"/>
      <c r="C8" s="19" t="s">
        <v>34</v>
      </c>
      <c r="D8" s="24" t="s">
        <v>1770</v>
      </c>
      <c r="E8" s="20" t="s">
        <v>1778</v>
      </c>
      <c r="F8" s="34" t="s">
        <v>1779</v>
      </c>
      <c r="G8" s="20"/>
      <c r="H8" s="67"/>
      <c r="I8" s="44"/>
      <c r="J8" s="45"/>
      <c r="K8" s="46"/>
      <c r="L8" s="47" t="s">
        <v>101</v>
      </c>
      <c r="M8" s="46"/>
      <c r="N8" s="47" t="s">
        <v>102</v>
      </c>
      <c r="O8" s="50">
        <f t="shared" si="0"/>
        <v>0</v>
      </c>
      <c r="P8" s="67"/>
      <c r="Q8" s="67"/>
      <c r="R8" s="20"/>
    </row>
    <row r="9" spans="1:18" ht="17" hidden="1">
      <c r="A9" s="23" t="s">
        <v>421</v>
      </c>
      <c r="B9" s="23" t="s">
        <v>422</v>
      </c>
      <c r="C9" s="19" t="s">
        <v>34</v>
      </c>
      <c r="D9" s="24" t="s">
        <v>1770</v>
      </c>
      <c r="E9" s="20" t="s">
        <v>1778</v>
      </c>
      <c r="F9" s="34" t="s">
        <v>1780</v>
      </c>
      <c r="G9" s="20"/>
      <c r="H9" s="67"/>
      <c r="I9" s="44"/>
      <c r="J9" s="45"/>
      <c r="K9" s="46"/>
      <c r="L9" s="47" t="s">
        <v>101</v>
      </c>
      <c r="M9" s="46"/>
      <c r="N9" s="47"/>
      <c r="O9" s="50">
        <f t="shared" si="0"/>
        <v>0</v>
      </c>
      <c r="P9" s="67"/>
      <c r="Q9" s="67"/>
      <c r="R9" s="20"/>
    </row>
    <row r="10" spans="1:18" s="423" customFormat="1" ht="17">
      <c r="A10" s="462" t="s">
        <v>421</v>
      </c>
      <c r="B10" s="462" t="s">
        <v>422</v>
      </c>
      <c r="C10" s="416" t="s">
        <v>34</v>
      </c>
      <c r="D10" s="417" t="s">
        <v>1770</v>
      </c>
      <c r="E10" s="418" t="s">
        <v>1778</v>
      </c>
      <c r="F10" s="473" t="s">
        <v>1781</v>
      </c>
      <c r="G10" s="474"/>
      <c r="H10" s="452"/>
      <c r="I10" s="419" t="s">
        <v>1776</v>
      </c>
      <c r="J10" s="420">
        <v>800</v>
      </c>
      <c r="K10" s="421">
        <v>2</v>
      </c>
      <c r="L10" s="422" t="s">
        <v>101</v>
      </c>
      <c r="M10" s="421">
        <v>4</v>
      </c>
      <c r="N10" s="422" t="s">
        <v>102</v>
      </c>
      <c r="O10" s="457">
        <f t="shared" si="0"/>
        <v>6400</v>
      </c>
      <c r="P10" s="452" t="s">
        <v>196</v>
      </c>
      <c r="Q10" s="452" t="s">
        <v>197</v>
      </c>
      <c r="R10" s="418"/>
    </row>
    <row r="11" spans="1:18" ht="17" hidden="1">
      <c r="A11" s="23"/>
      <c r="B11" s="23"/>
      <c r="C11" s="19" t="s">
        <v>34</v>
      </c>
      <c r="D11" s="24" t="s">
        <v>1770</v>
      </c>
      <c r="E11" s="20" t="s">
        <v>1778</v>
      </c>
      <c r="F11" s="34" t="s">
        <v>1782</v>
      </c>
      <c r="G11" s="20"/>
      <c r="H11" s="67"/>
      <c r="I11" s="44"/>
      <c r="J11" s="45"/>
      <c r="K11" s="46"/>
      <c r="L11" s="47" t="s">
        <v>101</v>
      </c>
      <c r="M11" s="46"/>
      <c r="N11" s="47" t="s">
        <v>102</v>
      </c>
      <c r="O11" s="50">
        <f t="shared" si="0"/>
        <v>0</v>
      </c>
      <c r="P11" s="67"/>
      <c r="Q11" s="67"/>
      <c r="R11" s="20"/>
    </row>
    <row r="12" spans="1:18" ht="17" hidden="1">
      <c r="A12" s="23" t="s">
        <v>421</v>
      </c>
      <c r="B12" s="23" t="s">
        <v>422</v>
      </c>
      <c r="C12" s="19" t="s">
        <v>34</v>
      </c>
      <c r="D12" s="24" t="s">
        <v>1770</v>
      </c>
      <c r="E12" s="20" t="s">
        <v>1783</v>
      </c>
      <c r="F12" s="34" t="s">
        <v>1784</v>
      </c>
      <c r="G12" s="20"/>
      <c r="H12" s="67"/>
      <c r="I12" s="44"/>
      <c r="J12" s="45"/>
      <c r="K12" s="46"/>
      <c r="L12" s="47"/>
      <c r="M12" s="46"/>
      <c r="N12" s="47"/>
      <c r="O12" s="50">
        <f t="shared" si="0"/>
        <v>0</v>
      </c>
      <c r="P12" s="67"/>
      <c r="Q12" s="67"/>
      <c r="R12" s="20"/>
    </row>
    <row r="13" spans="1:18" s="423" customFormat="1" ht="17">
      <c r="A13" s="462" t="s">
        <v>421</v>
      </c>
      <c r="B13" s="462" t="s">
        <v>422</v>
      </c>
      <c r="C13" s="416" t="s">
        <v>34</v>
      </c>
      <c r="D13" s="417" t="s">
        <v>1770</v>
      </c>
      <c r="E13" s="418" t="s">
        <v>1783</v>
      </c>
      <c r="F13" s="473" t="s">
        <v>1785</v>
      </c>
      <c r="G13" s="474"/>
      <c r="H13" s="452"/>
      <c r="I13" s="419" t="s">
        <v>1776</v>
      </c>
      <c r="J13" s="420">
        <v>800</v>
      </c>
      <c r="K13" s="421">
        <v>2</v>
      </c>
      <c r="L13" s="422" t="s">
        <v>101</v>
      </c>
      <c r="M13" s="421">
        <v>4</v>
      </c>
      <c r="N13" s="422" t="s">
        <v>102</v>
      </c>
      <c r="O13" s="457">
        <f t="shared" si="0"/>
        <v>6400</v>
      </c>
      <c r="P13" s="452" t="s">
        <v>196</v>
      </c>
      <c r="Q13" s="452" t="s">
        <v>197</v>
      </c>
      <c r="R13" s="418"/>
    </row>
    <row r="14" spans="1:18" ht="17" hidden="1">
      <c r="A14" s="23"/>
      <c r="B14" s="23"/>
      <c r="C14" s="19" t="s">
        <v>34</v>
      </c>
      <c r="D14" s="24" t="s">
        <v>1770</v>
      </c>
      <c r="E14" s="20" t="s">
        <v>1783</v>
      </c>
      <c r="F14" s="34" t="s">
        <v>1786</v>
      </c>
      <c r="G14" s="20"/>
      <c r="H14" s="67"/>
      <c r="I14" s="44"/>
      <c r="J14" s="45"/>
      <c r="K14" s="46"/>
      <c r="L14" s="47" t="s">
        <v>101</v>
      </c>
      <c r="M14" s="46"/>
      <c r="N14" s="47" t="s">
        <v>102</v>
      </c>
      <c r="O14" s="50">
        <f t="shared" si="0"/>
        <v>0</v>
      </c>
      <c r="P14" s="67"/>
      <c r="Q14" s="67"/>
      <c r="R14" s="20"/>
    </row>
    <row r="15" spans="1:18" ht="17" hidden="1">
      <c r="A15" s="23"/>
      <c r="B15" s="23"/>
      <c r="C15" s="19" t="s">
        <v>34</v>
      </c>
      <c r="D15" s="24" t="s">
        <v>1770</v>
      </c>
      <c r="E15" s="20" t="s">
        <v>1783</v>
      </c>
      <c r="F15" s="34" t="s">
        <v>1787</v>
      </c>
      <c r="G15" s="20"/>
      <c r="H15" s="67"/>
      <c r="I15" s="44"/>
      <c r="J15" s="45"/>
      <c r="K15" s="46"/>
      <c r="L15" s="47" t="s">
        <v>101</v>
      </c>
      <c r="M15" s="46"/>
      <c r="N15" s="47" t="s">
        <v>102</v>
      </c>
      <c r="O15" s="50">
        <f t="shared" si="0"/>
        <v>0</v>
      </c>
      <c r="P15" s="67"/>
      <c r="Q15" s="67"/>
      <c r="R15" s="20"/>
    </row>
    <row r="16" spans="1:18" ht="17" hidden="1">
      <c r="A16" s="23"/>
      <c r="B16" s="23"/>
      <c r="C16" s="19" t="s">
        <v>34</v>
      </c>
      <c r="D16" s="24" t="s">
        <v>1770</v>
      </c>
      <c r="E16" s="20" t="s">
        <v>1502</v>
      </c>
      <c r="F16" s="34" t="s">
        <v>1788</v>
      </c>
      <c r="G16" s="20"/>
      <c r="H16" s="67"/>
      <c r="I16" s="44"/>
      <c r="J16" s="45"/>
      <c r="K16" s="46"/>
      <c r="L16" s="47" t="s">
        <v>101</v>
      </c>
      <c r="M16" s="46"/>
      <c r="N16" s="47" t="s">
        <v>102</v>
      </c>
      <c r="O16" s="50">
        <f t="shared" si="0"/>
        <v>0</v>
      </c>
      <c r="P16" s="67"/>
      <c r="Q16" s="67"/>
      <c r="R16" s="20"/>
    </row>
    <row r="17" spans="1:18" ht="17" hidden="1">
      <c r="A17" s="23"/>
      <c r="B17" s="23"/>
      <c r="C17" s="19" t="s">
        <v>34</v>
      </c>
      <c r="D17" s="24" t="s">
        <v>1770</v>
      </c>
      <c r="E17" s="20" t="s">
        <v>1502</v>
      </c>
      <c r="F17" s="34" t="s">
        <v>1789</v>
      </c>
      <c r="G17" s="20"/>
      <c r="H17" s="67"/>
      <c r="I17" s="44"/>
      <c r="J17" s="45"/>
      <c r="K17" s="46"/>
      <c r="L17" s="47" t="s">
        <v>101</v>
      </c>
      <c r="M17" s="46"/>
      <c r="N17" s="47" t="s">
        <v>102</v>
      </c>
      <c r="O17" s="50">
        <f t="shared" si="0"/>
        <v>0</v>
      </c>
      <c r="P17" s="67"/>
      <c r="Q17" s="67"/>
      <c r="R17" s="20"/>
    </row>
    <row r="18" spans="1:18" ht="17" hidden="1">
      <c r="A18" s="23"/>
      <c r="B18" s="23"/>
      <c r="C18" s="19" t="s">
        <v>34</v>
      </c>
      <c r="D18" s="24" t="s">
        <v>1770</v>
      </c>
      <c r="E18" s="20" t="s">
        <v>1502</v>
      </c>
      <c r="F18" s="34" t="s">
        <v>1790</v>
      </c>
      <c r="G18" s="20"/>
      <c r="H18" s="67"/>
      <c r="I18" s="44"/>
      <c r="J18" s="45"/>
      <c r="K18" s="46"/>
      <c r="L18" s="47" t="s">
        <v>101</v>
      </c>
      <c r="M18" s="46"/>
      <c r="N18" s="47" t="s">
        <v>102</v>
      </c>
      <c r="O18" s="50">
        <f t="shared" si="0"/>
        <v>0</v>
      </c>
      <c r="P18" s="67"/>
      <c r="Q18" s="67"/>
      <c r="R18" s="20"/>
    </row>
    <row r="19" spans="1:18" ht="17" hidden="1">
      <c r="A19" s="23"/>
      <c r="B19" s="23"/>
      <c r="C19" s="19" t="s">
        <v>34</v>
      </c>
      <c r="D19" s="24" t="s">
        <v>1770</v>
      </c>
      <c r="E19" s="20" t="s">
        <v>1502</v>
      </c>
      <c r="F19" s="34" t="s">
        <v>1791</v>
      </c>
      <c r="G19" s="20"/>
      <c r="H19" s="67"/>
      <c r="I19" s="44"/>
      <c r="J19" s="45"/>
      <c r="K19" s="46"/>
      <c r="L19" s="47" t="s">
        <v>101</v>
      </c>
      <c r="M19" s="46"/>
      <c r="N19" s="47" t="s">
        <v>102</v>
      </c>
      <c r="O19" s="50">
        <f t="shared" si="0"/>
        <v>0</v>
      </c>
      <c r="P19" s="67"/>
      <c r="Q19" s="67"/>
      <c r="R19" s="20"/>
    </row>
    <row r="20" spans="1:18" ht="17" hidden="1">
      <c r="A20" s="23"/>
      <c r="B20" s="23"/>
      <c r="C20" s="19" t="s">
        <v>34</v>
      </c>
      <c r="D20" s="24" t="s">
        <v>1770</v>
      </c>
      <c r="E20" s="20" t="s">
        <v>1502</v>
      </c>
      <c r="F20" s="34" t="s">
        <v>1792</v>
      </c>
      <c r="G20" s="20"/>
      <c r="H20" s="67"/>
      <c r="I20" s="44"/>
      <c r="J20" s="45"/>
      <c r="K20" s="46"/>
      <c r="L20" s="47" t="s">
        <v>101</v>
      </c>
      <c r="M20" s="46"/>
      <c r="N20" s="47" t="s">
        <v>102</v>
      </c>
      <c r="O20" s="50">
        <f t="shared" si="0"/>
        <v>0</v>
      </c>
      <c r="P20" s="67"/>
      <c r="Q20" s="67"/>
      <c r="R20" s="20"/>
    </row>
    <row r="21" spans="1:18" ht="17" hidden="1">
      <c r="A21" s="23"/>
      <c r="B21" s="23"/>
      <c r="C21" s="19" t="s">
        <v>34</v>
      </c>
      <c r="D21" s="24" t="s">
        <v>1770</v>
      </c>
      <c r="E21" s="20" t="s">
        <v>1502</v>
      </c>
      <c r="F21" s="34" t="s">
        <v>1793</v>
      </c>
      <c r="G21" s="20"/>
      <c r="H21" s="67"/>
      <c r="I21" s="44"/>
      <c r="J21" s="45"/>
      <c r="K21" s="46"/>
      <c r="L21" s="47" t="s">
        <v>101</v>
      </c>
      <c r="M21" s="46"/>
      <c r="N21" s="47" t="s">
        <v>102</v>
      </c>
      <c r="O21" s="50">
        <f t="shared" si="0"/>
        <v>0</v>
      </c>
      <c r="P21" s="67"/>
      <c r="Q21" s="67"/>
      <c r="R21" s="20"/>
    </row>
    <row r="22" spans="1:18" ht="17" hidden="1">
      <c r="A22" s="23"/>
      <c r="B22" s="23"/>
      <c r="C22" s="19" t="s">
        <v>34</v>
      </c>
      <c r="D22" s="24" t="s">
        <v>1770</v>
      </c>
      <c r="E22" s="20" t="s">
        <v>1794</v>
      </c>
      <c r="F22" s="34" t="s">
        <v>1795</v>
      </c>
      <c r="G22" s="20"/>
      <c r="H22" s="67"/>
      <c r="I22" s="72"/>
      <c r="J22" s="73"/>
      <c r="K22" s="83"/>
      <c r="L22" s="47" t="s">
        <v>101</v>
      </c>
      <c r="M22" s="46"/>
      <c r="N22" s="47" t="s">
        <v>102</v>
      </c>
      <c r="O22" s="50">
        <f t="shared" si="0"/>
        <v>0</v>
      </c>
      <c r="P22" s="67"/>
      <c r="Q22" s="67"/>
      <c r="R22" s="20"/>
    </row>
    <row r="23" spans="1:18" s="423" customFormat="1" ht="17">
      <c r="A23" s="462" t="s">
        <v>421</v>
      </c>
      <c r="B23" s="462" t="s">
        <v>422</v>
      </c>
      <c r="C23" s="416" t="s">
        <v>34</v>
      </c>
      <c r="D23" s="417" t="s">
        <v>1770</v>
      </c>
      <c r="E23" s="418" t="s">
        <v>1794</v>
      </c>
      <c r="F23" s="473" t="s">
        <v>1796</v>
      </c>
      <c r="G23" s="418"/>
      <c r="H23" s="452"/>
      <c r="I23" s="453" t="s">
        <v>2176</v>
      </c>
      <c r="J23" s="454">
        <v>3500</v>
      </c>
      <c r="K23" s="455">
        <v>6</v>
      </c>
      <c r="L23" s="422" t="s">
        <v>101</v>
      </c>
      <c r="M23" s="421">
        <v>1</v>
      </c>
      <c r="N23" s="422" t="s">
        <v>102</v>
      </c>
      <c r="O23" s="457">
        <f t="shared" si="0"/>
        <v>21000</v>
      </c>
      <c r="P23" s="452" t="s">
        <v>196</v>
      </c>
      <c r="Q23" s="452" t="s">
        <v>197</v>
      </c>
      <c r="R23" s="418" t="s">
        <v>1797</v>
      </c>
    </row>
    <row r="24" spans="1:18" s="423" customFormat="1" ht="17">
      <c r="A24" s="462" t="s">
        <v>421</v>
      </c>
      <c r="B24" s="462" t="s">
        <v>422</v>
      </c>
      <c r="C24" s="416" t="s">
        <v>34</v>
      </c>
      <c r="D24" s="417" t="s">
        <v>1770</v>
      </c>
      <c r="E24" s="418" t="s">
        <v>1794</v>
      </c>
      <c r="F24" s="473" t="s">
        <v>1796</v>
      </c>
      <c r="G24" s="418"/>
      <c r="H24" s="452"/>
      <c r="I24" s="453" t="s">
        <v>1798</v>
      </c>
      <c r="J24" s="454">
        <v>0</v>
      </c>
      <c r="K24" s="455">
        <v>2</v>
      </c>
      <c r="L24" s="422" t="s">
        <v>101</v>
      </c>
      <c r="M24" s="421">
        <v>2</v>
      </c>
      <c r="N24" s="422" t="s">
        <v>102</v>
      </c>
      <c r="O24" s="457">
        <f t="shared" si="0"/>
        <v>0</v>
      </c>
      <c r="P24" s="452" t="s">
        <v>196</v>
      </c>
      <c r="Q24" s="452" t="s">
        <v>197</v>
      </c>
      <c r="R24" s="418"/>
    </row>
    <row r="25" spans="1:18" s="423" customFormat="1" ht="17">
      <c r="A25" s="462" t="s">
        <v>421</v>
      </c>
      <c r="B25" s="462" t="s">
        <v>422</v>
      </c>
      <c r="C25" s="416" t="s">
        <v>34</v>
      </c>
      <c r="D25" s="417" t="s">
        <v>1770</v>
      </c>
      <c r="E25" s="418" t="s">
        <v>1794</v>
      </c>
      <c r="F25" s="473" t="s">
        <v>1799</v>
      </c>
      <c r="G25" s="474"/>
      <c r="H25" s="452"/>
      <c r="I25" s="453" t="s">
        <v>1800</v>
      </c>
      <c r="J25" s="454">
        <v>0</v>
      </c>
      <c r="K25" s="455">
        <v>3</v>
      </c>
      <c r="L25" s="422" t="s">
        <v>101</v>
      </c>
      <c r="M25" s="421">
        <v>2</v>
      </c>
      <c r="N25" s="422" t="s">
        <v>102</v>
      </c>
      <c r="O25" s="457">
        <f t="shared" si="0"/>
        <v>0</v>
      </c>
      <c r="P25" s="452" t="s">
        <v>196</v>
      </c>
      <c r="Q25" s="452" t="s">
        <v>197</v>
      </c>
      <c r="R25" s="418"/>
    </row>
    <row r="26" spans="1:18" s="423" customFormat="1" ht="17">
      <c r="A26" s="462" t="s">
        <v>421</v>
      </c>
      <c r="B26" s="462" t="s">
        <v>422</v>
      </c>
      <c r="C26" s="416" t="s">
        <v>34</v>
      </c>
      <c r="D26" s="417" t="s">
        <v>1770</v>
      </c>
      <c r="E26" s="418" t="s">
        <v>1794</v>
      </c>
      <c r="F26" s="473" t="s">
        <v>1799</v>
      </c>
      <c r="G26" s="418"/>
      <c r="H26" s="452"/>
      <c r="I26" s="424" t="s">
        <v>1801</v>
      </c>
      <c r="J26" s="420">
        <v>4000</v>
      </c>
      <c r="K26" s="421">
        <v>9</v>
      </c>
      <c r="L26" s="422" t="s">
        <v>101</v>
      </c>
      <c r="M26" s="421">
        <v>2</v>
      </c>
      <c r="N26" s="422" t="s">
        <v>102</v>
      </c>
      <c r="O26" s="457">
        <f t="shared" si="0"/>
        <v>72000</v>
      </c>
      <c r="P26" s="452" t="s">
        <v>196</v>
      </c>
      <c r="Q26" s="452" t="s">
        <v>197</v>
      </c>
      <c r="R26" s="418" t="s">
        <v>1521</v>
      </c>
    </row>
    <row r="27" spans="1:18" ht="17" hidden="1">
      <c r="A27" s="23"/>
      <c r="B27" s="23"/>
      <c r="C27" s="19" t="s">
        <v>34</v>
      </c>
      <c r="D27" s="24" t="s">
        <v>1770</v>
      </c>
      <c r="E27" s="20" t="s">
        <v>1794</v>
      </c>
      <c r="F27" s="34" t="s">
        <v>1802</v>
      </c>
      <c r="G27" s="20"/>
      <c r="H27" s="67"/>
      <c r="I27" s="44"/>
      <c r="J27" s="45"/>
      <c r="K27" s="46"/>
      <c r="L27" s="47" t="s">
        <v>101</v>
      </c>
      <c r="M27" s="46"/>
      <c r="N27" s="47" t="s">
        <v>102</v>
      </c>
      <c r="O27" s="50">
        <f t="shared" si="0"/>
        <v>0</v>
      </c>
      <c r="P27" s="67"/>
      <c r="Q27" s="67"/>
      <c r="R27" s="20"/>
    </row>
    <row r="28" spans="1:18" ht="17" hidden="1">
      <c r="A28" s="23" t="s">
        <v>421</v>
      </c>
      <c r="B28" s="23" t="s">
        <v>422</v>
      </c>
      <c r="C28" s="19" t="s">
        <v>34</v>
      </c>
      <c r="D28" s="24" t="s">
        <v>1770</v>
      </c>
      <c r="E28" s="20" t="s">
        <v>1499</v>
      </c>
      <c r="F28" s="34" t="s">
        <v>1803</v>
      </c>
      <c r="G28" s="20"/>
      <c r="H28" s="67"/>
      <c r="I28" s="72"/>
      <c r="J28" s="73"/>
      <c r="K28" s="46"/>
      <c r="L28" s="47" t="s">
        <v>88</v>
      </c>
      <c r="M28" s="55"/>
      <c r="N28" s="47"/>
      <c r="O28" s="50">
        <f t="shared" si="0"/>
        <v>0</v>
      </c>
      <c r="P28" s="67"/>
      <c r="Q28" s="67"/>
      <c r="R28" s="20"/>
    </row>
    <row r="29" spans="1:18" s="423" customFormat="1" ht="17">
      <c r="A29" s="462" t="s">
        <v>421</v>
      </c>
      <c r="B29" s="462" t="s">
        <v>422</v>
      </c>
      <c r="C29" s="416" t="s">
        <v>34</v>
      </c>
      <c r="D29" s="417" t="s">
        <v>1770</v>
      </c>
      <c r="E29" s="418" t="s">
        <v>1804</v>
      </c>
      <c r="F29" s="473" t="s">
        <v>1805</v>
      </c>
      <c r="G29" s="474"/>
      <c r="H29" s="452"/>
      <c r="I29" s="453" t="s">
        <v>1806</v>
      </c>
      <c r="J29" s="454">
        <v>10000</v>
      </c>
      <c r="K29" s="421">
        <v>1</v>
      </c>
      <c r="L29" s="422" t="s">
        <v>88</v>
      </c>
      <c r="M29" s="475">
        <v>1</v>
      </c>
      <c r="N29" s="422" t="s">
        <v>102</v>
      </c>
      <c r="O29" s="457">
        <f t="shared" si="0"/>
        <v>10000</v>
      </c>
      <c r="P29" s="452" t="s">
        <v>196</v>
      </c>
      <c r="Q29" s="452" t="s">
        <v>197</v>
      </c>
      <c r="R29" s="418"/>
    </row>
    <row r="30" spans="1:18" ht="17" hidden="1">
      <c r="A30" s="23"/>
      <c r="B30" s="23"/>
      <c r="C30" s="19" t="s">
        <v>34</v>
      </c>
      <c r="D30" s="24" t="s">
        <v>1770</v>
      </c>
      <c r="E30" s="20" t="s">
        <v>1807</v>
      </c>
      <c r="F30" s="34" t="s">
        <v>1808</v>
      </c>
      <c r="G30" s="20"/>
      <c r="H30" s="67"/>
      <c r="I30" s="44"/>
      <c r="J30" s="45"/>
      <c r="K30" s="46"/>
      <c r="L30" s="47" t="s">
        <v>101</v>
      </c>
      <c r="M30" s="46"/>
      <c r="N30" s="47" t="s">
        <v>102</v>
      </c>
      <c r="O30" s="50">
        <f t="shared" si="0"/>
        <v>0</v>
      </c>
      <c r="P30" s="67"/>
      <c r="Q30" s="67"/>
      <c r="R30" s="20"/>
    </row>
    <row r="31" spans="1:18" ht="17" hidden="1">
      <c r="A31" s="23"/>
      <c r="B31" s="23"/>
      <c r="C31" s="19" t="s">
        <v>34</v>
      </c>
      <c r="D31" s="24" t="s">
        <v>1770</v>
      </c>
      <c r="E31" s="20" t="s">
        <v>1807</v>
      </c>
      <c r="F31" s="34" t="s">
        <v>1809</v>
      </c>
      <c r="G31" s="20"/>
      <c r="H31" s="67"/>
      <c r="I31" s="44"/>
      <c r="J31" s="45"/>
      <c r="K31" s="46"/>
      <c r="L31" s="47" t="s">
        <v>101</v>
      </c>
      <c r="M31" s="46"/>
      <c r="N31" s="47" t="s">
        <v>102</v>
      </c>
      <c r="O31" s="50">
        <f t="shared" si="0"/>
        <v>0</v>
      </c>
      <c r="P31" s="67"/>
      <c r="Q31" s="67"/>
      <c r="R31" s="20"/>
    </row>
    <row r="32" spans="1:18" s="423" customFormat="1" ht="17">
      <c r="A32" s="462" t="s">
        <v>421</v>
      </c>
      <c r="B32" s="462" t="s">
        <v>422</v>
      </c>
      <c r="C32" s="416" t="s">
        <v>34</v>
      </c>
      <c r="D32" s="417" t="s">
        <v>1770</v>
      </c>
      <c r="E32" s="418" t="s">
        <v>1807</v>
      </c>
      <c r="F32" s="473" t="s">
        <v>1810</v>
      </c>
      <c r="G32" s="474"/>
      <c r="H32" s="452"/>
      <c r="I32" s="458" t="s">
        <v>1811</v>
      </c>
      <c r="J32" s="454">
        <v>0</v>
      </c>
      <c r="K32" s="455">
        <v>2</v>
      </c>
      <c r="L32" s="422" t="s">
        <v>101</v>
      </c>
      <c r="M32" s="421">
        <v>2</v>
      </c>
      <c r="N32" s="422" t="s">
        <v>102</v>
      </c>
      <c r="O32" s="457">
        <f t="shared" si="0"/>
        <v>0</v>
      </c>
      <c r="P32" s="452" t="s">
        <v>196</v>
      </c>
      <c r="Q32" s="452" t="s">
        <v>197</v>
      </c>
      <c r="R32" s="418" t="s">
        <v>1812</v>
      </c>
    </row>
    <row r="33" spans="1:18" ht="17" hidden="1">
      <c r="A33" s="23"/>
      <c r="B33" s="23"/>
      <c r="C33" s="19" t="s">
        <v>34</v>
      </c>
      <c r="D33" s="24" t="s">
        <v>1770</v>
      </c>
      <c r="E33" s="20" t="s">
        <v>1807</v>
      </c>
      <c r="F33" s="34" t="s">
        <v>1813</v>
      </c>
      <c r="G33" s="20"/>
      <c r="H33" s="67"/>
      <c r="I33" s="44"/>
      <c r="J33" s="45"/>
      <c r="K33" s="46"/>
      <c r="L33" s="47" t="s">
        <v>101</v>
      </c>
      <c r="M33" s="46"/>
      <c r="N33" s="47" t="s">
        <v>102</v>
      </c>
      <c r="O33" s="50">
        <f t="shared" si="0"/>
        <v>0</v>
      </c>
      <c r="P33" s="67"/>
      <c r="Q33" s="67"/>
      <c r="R33" s="20"/>
    </row>
    <row r="34" spans="1:18" ht="17" hidden="1">
      <c r="A34" s="23"/>
      <c r="B34" s="23"/>
      <c r="C34" s="19" t="s">
        <v>34</v>
      </c>
      <c r="D34" s="24" t="s">
        <v>1770</v>
      </c>
      <c r="E34" s="20" t="s">
        <v>1814</v>
      </c>
      <c r="F34" s="34" t="s">
        <v>1815</v>
      </c>
      <c r="G34" s="20"/>
      <c r="H34" s="67"/>
      <c r="I34" s="44"/>
      <c r="J34" s="45"/>
      <c r="K34" s="46"/>
      <c r="L34" s="47" t="s">
        <v>101</v>
      </c>
      <c r="M34" s="46"/>
      <c r="N34" s="47" t="s">
        <v>102</v>
      </c>
      <c r="O34" s="50">
        <f t="shared" si="0"/>
        <v>0</v>
      </c>
      <c r="P34" s="67"/>
      <c r="Q34" s="67"/>
      <c r="R34" s="20"/>
    </row>
    <row r="35" spans="1:18" ht="17" hidden="1">
      <c r="A35" s="23"/>
      <c r="B35" s="23"/>
      <c r="C35" s="19" t="s">
        <v>34</v>
      </c>
      <c r="D35" s="24" t="s">
        <v>1770</v>
      </c>
      <c r="E35" s="20" t="s">
        <v>1814</v>
      </c>
      <c r="F35" s="34" t="s">
        <v>1816</v>
      </c>
      <c r="G35" s="20"/>
      <c r="H35" s="67"/>
      <c r="I35" s="44"/>
      <c r="J35" s="45"/>
      <c r="K35" s="46"/>
      <c r="L35" s="47" t="s">
        <v>101</v>
      </c>
      <c r="M35" s="46"/>
      <c r="N35" s="47" t="s">
        <v>102</v>
      </c>
      <c r="O35" s="50">
        <f t="shared" si="0"/>
        <v>0</v>
      </c>
      <c r="P35" s="67"/>
      <c r="Q35" s="67"/>
      <c r="R35" s="20"/>
    </row>
    <row r="36" spans="1:18" ht="17" hidden="1">
      <c r="A36" s="23"/>
      <c r="B36" s="23"/>
      <c r="C36" s="19" t="s">
        <v>34</v>
      </c>
      <c r="D36" s="24" t="s">
        <v>1770</v>
      </c>
      <c r="E36" s="20" t="s">
        <v>1817</v>
      </c>
      <c r="F36" s="34" t="s">
        <v>1818</v>
      </c>
      <c r="G36" s="20"/>
      <c r="H36" s="67"/>
      <c r="I36" s="44"/>
      <c r="J36" s="45"/>
      <c r="K36" s="46"/>
      <c r="L36" s="47" t="s">
        <v>101</v>
      </c>
      <c r="M36" s="46"/>
      <c r="N36" s="47" t="s">
        <v>102</v>
      </c>
      <c r="O36" s="50">
        <f t="shared" si="0"/>
        <v>0</v>
      </c>
      <c r="P36" s="67"/>
      <c r="Q36" s="67"/>
      <c r="R36" s="20"/>
    </row>
    <row r="37" spans="1:18" ht="17" hidden="1">
      <c r="A37" s="23"/>
      <c r="B37" s="23"/>
      <c r="C37" s="19" t="s">
        <v>34</v>
      </c>
      <c r="D37" s="24" t="s">
        <v>1770</v>
      </c>
      <c r="E37" s="20" t="s">
        <v>1817</v>
      </c>
      <c r="F37" s="34" t="s">
        <v>1819</v>
      </c>
      <c r="G37" s="20"/>
      <c r="H37" s="67"/>
      <c r="I37" s="44"/>
      <c r="J37" s="45"/>
      <c r="K37" s="46"/>
      <c r="L37" s="47" t="s">
        <v>101</v>
      </c>
      <c r="M37" s="46"/>
      <c r="N37" s="47" t="s">
        <v>102</v>
      </c>
      <c r="O37" s="50">
        <f t="shared" si="0"/>
        <v>0</v>
      </c>
      <c r="P37" s="67"/>
      <c r="Q37" s="67"/>
      <c r="R37" s="20"/>
    </row>
    <row r="38" spans="1:18" s="423" customFormat="1" ht="17">
      <c r="A38" s="476" t="s">
        <v>421</v>
      </c>
      <c r="B38" s="476" t="s">
        <v>422</v>
      </c>
      <c r="C38" s="477" t="s">
        <v>34</v>
      </c>
      <c r="D38" s="478" t="s">
        <v>1770</v>
      </c>
      <c r="E38" s="479" t="s">
        <v>1817</v>
      </c>
      <c r="F38" s="479" t="s">
        <v>1820</v>
      </c>
      <c r="G38" s="479"/>
      <c r="H38" s="480"/>
      <c r="I38" s="481" t="s">
        <v>2177</v>
      </c>
      <c r="J38" s="420">
        <v>2000</v>
      </c>
      <c r="K38" s="421">
        <v>10</v>
      </c>
      <c r="L38" s="422" t="s">
        <v>101</v>
      </c>
      <c r="M38" s="421">
        <v>1</v>
      </c>
      <c r="N38" s="422" t="s">
        <v>102</v>
      </c>
      <c r="O38" s="457">
        <f t="shared" si="0"/>
        <v>20000</v>
      </c>
      <c r="P38" s="452" t="s">
        <v>196</v>
      </c>
      <c r="Q38" s="452" t="s">
        <v>197</v>
      </c>
      <c r="R38" s="418"/>
    </row>
    <row r="39" spans="1:18" s="423" customFormat="1" ht="17">
      <c r="A39" s="462" t="s">
        <v>421</v>
      </c>
      <c r="B39" s="462" t="s">
        <v>422</v>
      </c>
      <c r="C39" s="416" t="s">
        <v>34</v>
      </c>
      <c r="D39" s="417" t="s">
        <v>1770</v>
      </c>
      <c r="E39" s="418" t="s">
        <v>1817</v>
      </c>
      <c r="F39" s="473" t="s">
        <v>1821</v>
      </c>
      <c r="G39" s="474"/>
      <c r="H39" s="452"/>
      <c r="I39" s="458" t="s">
        <v>1811</v>
      </c>
      <c r="J39" s="454">
        <v>0</v>
      </c>
      <c r="K39" s="455">
        <v>2</v>
      </c>
      <c r="L39" s="422" t="s">
        <v>101</v>
      </c>
      <c r="M39" s="421">
        <v>2</v>
      </c>
      <c r="N39" s="422" t="s">
        <v>102</v>
      </c>
      <c r="O39" s="457">
        <f t="shared" si="0"/>
        <v>0</v>
      </c>
      <c r="P39" s="452" t="s">
        <v>196</v>
      </c>
      <c r="Q39" s="452" t="s">
        <v>197</v>
      </c>
      <c r="R39" s="418" t="s">
        <v>1812</v>
      </c>
    </row>
    <row r="40" spans="1:18" s="423" customFormat="1" ht="17">
      <c r="A40" s="462" t="s">
        <v>421</v>
      </c>
      <c r="B40" s="462" t="s">
        <v>422</v>
      </c>
      <c r="C40" s="416" t="s">
        <v>34</v>
      </c>
      <c r="D40" s="417" t="s">
        <v>1770</v>
      </c>
      <c r="E40" s="418" t="s">
        <v>1817</v>
      </c>
      <c r="F40" s="473" t="s">
        <v>1820</v>
      </c>
      <c r="G40" s="474"/>
      <c r="H40" s="452"/>
      <c r="I40" s="424" t="s">
        <v>1822</v>
      </c>
      <c r="J40" s="420">
        <v>3000</v>
      </c>
      <c r="K40" s="421">
        <v>4</v>
      </c>
      <c r="L40" s="422" t="s">
        <v>101</v>
      </c>
      <c r="M40" s="421">
        <v>1</v>
      </c>
      <c r="N40" s="422" t="s">
        <v>102</v>
      </c>
      <c r="O40" s="457">
        <f t="shared" si="0"/>
        <v>12000</v>
      </c>
      <c r="P40" s="452" t="s">
        <v>196</v>
      </c>
      <c r="Q40" s="452" t="s">
        <v>197</v>
      </c>
      <c r="R40" s="418"/>
    </row>
    <row r="41" spans="1:18" ht="17" hidden="1">
      <c r="A41" s="23"/>
      <c r="B41" s="23"/>
      <c r="C41" s="19" t="s">
        <v>34</v>
      </c>
      <c r="D41" s="24" t="s">
        <v>1770</v>
      </c>
      <c r="E41" s="20" t="s">
        <v>1817</v>
      </c>
      <c r="F41" s="34" t="s">
        <v>1823</v>
      </c>
      <c r="G41" s="20"/>
      <c r="H41" s="67"/>
      <c r="I41" s="44"/>
      <c r="J41" s="45"/>
      <c r="K41" s="46"/>
      <c r="L41" s="47" t="s">
        <v>101</v>
      </c>
      <c r="M41" s="46"/>
      <c r="N41" s="47" t="s">
        <v>102</v>
      </c>
      <c r="O41" s="50">
        <f t="shared" ref="O41:O51" si="1">IF(M41=0,K41*J41,M41*K41*J41)</f>
        <v>0</v>
      </c>
      <c r="P41" s="67"/>
      <c r="Q41" s="67"/>
      <c r="R41" s="20"/>
    </row>
    <row r="42" spans="1:18" ht="17" hidden="1">
      <c r="A42" s="23"/>
      <c r="B42" s="23"/>
      <c r="C42" s="19" t="s">
        <v>34</v>
      </c>
      <c r="D42" s="24" t="s">
        <v>1770</v>
      </c>
      <c r="E42" s="20" t="s">
        <v>1817</v>
      </c>
      <c r="F42" s="34" t="s">
        <v>1824</v>
      </c>
      <c r="G42" s="20"/>
      <c r="H42" s="67"/>
      <c r="I42" s="44"/>
      <c r="J42" s="45"/>
      <c r="K42" s="46"/>
      <c r="L42" s="47" t="s">
        <v>101</v>
      </c>
      <c r="M42" s="46"/>
      <c r="N42" s="47" t="s">
        <v>102</v>
      </c>
      <c r="O42" s="50">
        <f t="shared" si="1"/>
        <v>0</v>
      </c>
      <c r="P42" s="67"/>
      <c r="Q42" s="67"/>
      <c r="R42" s="20"/>
    </row>
    <row r="43" spans="1:18" ht="17" hidden="1">
      <c r="A43" s="23"/>
      <c r="B43" s="23"/>
      <c r="C43" s="19" t="s">
        <v>34</v>
      </c>
      <c r="D43" s="24" t="s">
        <v>1770</v>
      </c>
      <c r="E43" s="20" t="s">
        <v>1817</v>
      </c>
      <c r="F43" s="34" t="s">
        <v>1825</v>
      </c>
      <c r="G43" s="20"/>
      <c r="H43" s="67"/>
      <c r="I43" s="44"/>
      <c r="J43" s="45"/>
      <c r="K43" s="46"/>
      <c r="L43" s="47" t="s">
        <v>101</v>
      </c>
      <c r="M43" s="46"/>
      <c r="N43" s="47" t="s">
        <v>102</v>
      </c>
      <c r="O43" s="50">
        <f t="shared" si="1"/>
        <v>0</v>
      </c>
      <c r="P43" s="67"/>
      <c r="Q43" s="67"/>
      <c r="R43" s="20"/>
    </row>
    <row r="44" spans="1:18" s="423" customFormat="1" ht="17">
      <c r="A44" s="462" t="s">
        <v>421</v>
      </c>
      <c r="B44" s="462" t="s">
        <v>422</v>
      </c>
      <c r="C44" s="416" t="s">
        <v>34</v>
      </c>
      <c r="D44" s="417" t="s">
        <v>1770</v>
      </c>
      <c r="E44" s="418" t="s">
        <v>1817</v>
      </c>
      <c r="F44" s="473" t="s">
        <v>1826</v>
      </c>
      <c r="G44" s="418"/>
      <c r="H44" s="452"/>
      <c r="I44" s="424" t="s">
        <v>1827</v>
      </c>
      <c r="J44" s="420">
        <v>3000</v>
      </c>
      <c r="K44" s="421">
        <v>4</v>
      </c>
      <c r="L44" s="422" t="s">
        <v>101</v>
      </c>
      <c r="M44" s="421">
        <v>1</v>
      </c>
      <c r="N44" s="422" t="s">
        <v>102</v>
      </c>
      <c r="O44" s="457">
        <f t="shared" si="1"/>
        <v>12000</v>
      </c>
      <c r="P44" s="452" t="s">
        <v>196</v>
      </c>
      <c r="Q44" s="452" t="s">
        <v>197</v>
      </c>
      <c r="R44" s="418"/>
    </row>
    <row r="45" spans="1:18" s="423" customFormat="1" ht="17">
      <c r="A45" s="462" t="s">
        <v>421</v>
      </c>
      <c r="B45" s="462" t="s">
        <v>422</v>
      </c>
      <c r="C45" s="416" t="s">
        <v>34</v>
      </c>
      <c r="D45" s="417" t="s">
        <v>1770</v>
      </c>
      <c r="E45" s="418" t="s">
        <v>1817</v>
      </c>
      <c r="F45" s="473" t="s">
        <v>1826</v>
      </c>
      <c r="G45" s="474"/>
      <c r="H45" s="452"/>
      <c r="I45" s="424" t="s">
        <v>1828</v>
      </c>
      <c r="J45" s="420">
        <v>1000</v>
      </c>
      <c r="K45" s="421">
        <v>1</v>
      </c>
      <c r="L45" s="422" t="s">
        <v>101</v>
      </c>
      <c r="M45" s="421">
        <v>2</v>
      </c>
      <c r="N45" s="422" t="s">
        <v>102</v>
      </c>
      <c r="O45" s="457">
        <f t="shared" si="1"/>
        <v>2000</v>
      </c>
      <c r="P45" s="452" t="s">
        <v>196</v>
      </c>
      <c r="Q45" s="452" t="s">
        <v>197</v>
      </c>
      <c r="R45" s="418"/>
    </row>
    <row r="46" spans="1:18" ht="17" hidden="1">
      <c r="A46" s="23"/>
      <c r="B46" s="23"/>
      <c r="C46" s="19" t="s">
        <v>34</v>
      </c>
      <c r="D46" s="24" t="s">
        <v>1770</v>
      </c>
      <c r="E46" s="20" t="s">
        <v>1829</v>
      </c>
      <c r="F46" s="34" t="s">
        <v>1830</v>
      </c>
      <c r="G46" s="20"/>
      <c r="H46" s="67"/>
      <c r="I46" s="44"/>
      <c r="J46" s="45"/>
      <c r="K46" s="46"/>
      <c r="L46" s="47" t="s">
        <v>101</v>
      </c>
      <c r="M46" s="46"/>
      <c r="N46" s="47" t="s">
        <v>102</v>
      </c>
      <c r="O46" s="50">
        <f t="shared" si="1"/>
        <v>0</v>
      </c>
      <c r="P46" s="67"/>
      <c r="Q46" s="67"/>
      <c r="R46" s="20"/>
    </row>
    <row r="47" spans="1:18" ht="17" hidden="1">
      <c r="A47" s="23"/>
      <c r="B47" s="23"/>
      <c r="C47" s="19" t="s">
        <v>34</v>
      </c>
      <c r="D47" s="24" t="s">
        <v>1770</v>
      </c>
      <c r="E47" s="20" t="s">
        <v>1829</v>
      </c>
      <c r="F47" s="34" t="s">
        <v>1831</v>
      </c>
      <c r="G47" s="20"/>
      <c r="H47" s="67"/>
      <c r="I47" s="44"/>
      <c r="J47" s="45"/>
      <c r="K47" s="46"/>
      <c r="L47" s="47" t="s">
        <v>101</v>
      </c>
      <c r="M47" s="46"/>
      <c r="N47" s="47" t="s">
        <v>102</v>
      </c>
      <c r="O47" s="50">
        <f t="shared" si="1"/>
        <v>0</v>
      </c>
      <c r="P47" s="67"/>
      <c r="Q47" s="67"/>
      <c r="R47" s="20"/>
    </row>
    <row r="48" spans="1:18" ht="17" hidden="1">
      <c r="A48" s="23"/>
      <c r="B48" s="23"/>
      <c r="C48" s="19" t="s">
        <v>34</v>
      </c>
      <c r="D48" s="24" t="s">
        <v>1770</v>
      </c>
      <c r="E48" s="20" t="s">
        <v>1829</v>
      </c>
      <c r="F48" s="34" t="s">
        <v>1832</v>
      </c>
      <c r="G48" s="20"/>
      <c r="H48" s="67"/>
      <c r="I48" s="44"/>
      <c r="J48" s="45"/>
      <c r="K48" s="46"/>
      <c r="L48" s="47" t="s">
        <v>101</v>
      </c>
      <c r="M48" s="46"/>
      <c r="N48" s="47" t="s">
        <v>102</v>
      </c>
      <c r="O48" s="50">
        <f t="shared" si="1"/>
        <v>0</v>
      </c>
      <c r="P48" s="67"/>
      <c r="Q48" s="67"/>
      <c r="R48" s="20"/>
    </row>
    <row r="49" spans="1:18" ht="17" hidden="1">
      <c r="A49" s="23"/>
      <c r="B49" s="23"/>
      <c r="C49" s="19" t="s">
        <v>34</v>
      </c>
      <c r="D49" s="24" t="s">
        <v>1770</v>
      </c>
      <c r="E49" s="20" t="s">
        <v>1829</v>
      </c>
      <c r="F49" s="34" t="s">
        <v>1833</v>
      </c>
      <c r="G49" s="20"/>
      <c r="H49" s="67"/>
      <c r="I49" s="44"/>
      <c r="J49" s="45"/>
      <c r="K49" s="46"/>
      <c r="L49" s="47" t="s">
        <v>101</v>
      </c>
      <c r="M49" s="46"/>
      <c r="N49" s="47" t="s">
        <v>102</v>
      </c>
      <c r="O49" s="50">
        <f t="shared" si="1"/>
        <v>0</v>
      </c>
      <c r="P49" s="67"/>
      <c r="Q49" s="67"/>
      <c r="R49" s="20"/>
    </row>
    <row r="50" spans="1:18" ht="17" hidden="1">
      <c r="A50" s="23"/>
      <c r="B50" s="23"/>
      <c r="C50" s="19" t="s">
        <v>34</v>
      </c>
      <c r="D50" s="24" t="s">
        <v>1834</v>
      </c>
      <c r="E50" s="20" t="s">
        <v>1443</v>
      </c>
      <c r="F50" s="34" t="s">
        <v>1835</v>
      </c>
      <c r="G50" s="20"/>
      <c r="H50" s="67"/>
      <c r="I50" s="44"/>
      <c r="J50" s="45"/>
      <c r="K50" s="46"/>
      <c r="L50" s="47" t="s">
        <v>101</v>
      </c>
      <c r="M50" s="46"/>
      <c r="N50" s="47" t="s">
        <v>122</v>
      </c>
      <c r="O50" s="50">
        <f t="shared" si="1"/>
        <v>0</v>
      </c>
      <c r="P50" s="67"/>
      <c r="Q50" s="67"/>
      <c r="R50" s="20"/>
    </row>
    <row r="51" spans="1:18" s="423" customFormat="1" ht="17">
      <c r="A51" s="462" t="s">
        <v>421</v>
      </c>
      <c r="B51" s="462" t="s">
        <v>422</v>
      </c>
      <c r="C51" s="416" t="s">
        <v>34</v>
      </c>
      <c r="D51" s="417" t="s">
        <v>1834</v>
      </c>
      <c r="E51" s="418" t="s">
        <v>1443</v>
      </c>
      <c r="F51" s="473" t="s">
        <v>1836</v>
      </c>
      <c r="G51" s="474"/>
      <c r="H51" s="452"/>
      <c r="I51" s="424"/>
      <c r="J51" s="420">
        <v>15000</v>
      </c>
      <c r="K51" s="421">
        <v>1</v>
      </c>
      <c r="L51" s="422" t="s">
        <v>101</v>
      </c>
      <c r="M51" s="421">
        <v>3</v>
      </c>
      <c r="N51" s="422" t="s">
        <v>102</v>
      </c>
      <c r="O51" s="457">
        <f t="shared" si="1"/>
        <v>45000</v>
      </c>
      <c r="P51" s="452" t="s">
        <v>196</v>
      </c>
      <c r="Q51" s="452" t="s">
        <v>197</v>
      </c>
      <c r="R51" s="418"/>
    </row>
    <row r="52" spans="1:18" ht="17" hidden="1">
      <c r="A52" s="23"/>
      <c r="B52" s="23"/>
      <c r="C52" s="19" t="s">
        <v>34</v>
      </c>
      <c r="D52" s="24" t="s">
        <v>1834</v>
      </c>
      <c r="E52" s="20" t="s">
        <v>1443</v>
      </c>
      <c r="F52" s="34" t="s">
        <v>1837</v>
      </c>
      <c r="G52" s="20"/>
      <c r="H52" s="67"/>
      <c r="I52" s="44"/>
      <c r="J52" s="45"/>
      <c r="K52" s="46"/>
      <c r="L52" s="47" t="s">
        <v>101</v>
      </c>
      <c r="M52" s="46"/>
      <c r="N52" s="47" t="s">
        <v>122</v>
      </c>
      <c r="O52" s="50">
        <f t="shared" ref="O52:O92" si="2">IF(M52=0,K52*J52,M52*K52*J52)</f>
        <v>0</v>
      </c>
      <c r="P52" s="67"/>
      <c r="Q52" s="67"/>
      <c r="R52" s="20"/>
    </row>
    <row r="53" spans="1:18" ht="17" hidden="1">
      <c r="A53" s="23"/>
      <c r="B53" s="23"/>
      <c r="C53" s="19" t="s">
        <v>34</v>
      </c>
      <c r="D53" s="24" t="s">
        <v>1834</v>
      </c>
      <c r="E53" s="20" t="s">
        <v>1443</v>
      </c>
      <c r="F53" s="34" t="s">
        <v>1838</v>
      </c>
      <c r="G53" s="20"/>
      <c r="H53" s="67"/>
      <c r="I53" s="44"/>
      <c r="J53" s="45"/>
      <c r="K53" s="46"/>
      <c r="L53" s="47" t="s">
        <v>101</v>
      </c>
      <c r="M53" s="46"/>
      <c r="N53" s="47" t="s">
        <v>122</v>
      </c>
      <c r="O53" s="50">
        <f t="shared" si="2"/>
        <v>0</v>
      </c>
      <c r="P53" s="67"/>
      <c r="Q53" s="67"/>
      <c r="R53" s="20"/>
    </row>
    <row r="54" spans="1:18" ht="17" hidden="1">
      <c r="A54" s="23"/>
      <c r="B54" s="23"/>
      <c r="C54" s="19" t="s">
        <v>34</v>
      </c>
      <c r="D54" s="24" t="s">
        <v>1834</v>
      </c>
      <c r="E54" s="20" t="s">
        <v>1839</v>
      </c>
      <c r="F54" s="34" t="s">
        <v>1840</v>
      </c>
      <c r="G54" s="20"/>
      <c r="H54" s="67"/>
      <c r="I54" s="44"/>
      <c r="J54" s="45"/>
      <c r="K54" s="46"/>
      <c r="L54" s="47" t="s">
        <v>101</v>
      </c>
      <c r="M54" s="46"/>
      <c r="N54" s="47" t="s">
        <v>122</v>
      </c>
      <c r="O54" s="50">
        <f t="shared" si="2"/>
        <v>0</v>
      </c>
      <c r="P54" s="67"/>
      <c r="Q54" s="67"/>
      <c r="R54" s="20"/>
    </row>
    <row r="55" spans="1:18" s="423" customFormat="1" ht="17">
      <c r="A55" s="462" t="s">
        <v>421</v>
      </c>
      <c r="B55" s="462" t="s">
        <v>422</v>
      </c>
      <c r="C55" s="416" t="s">
        <v>34</v>
      </c>
      <c r="D55" s="417" t="s">
        <v>1834</v>
      </c>
      <c r="E55" s="418" t="s">
        <v>1841</v>
      </c>
      <c r="F55" s="473" t="s">
        <v>1842</v>
      </c>
      <c r="G55" s="474"/>
      <c r="H55" s="452"/>
      <c r="I55" s="424"/>
      <c r="J55" s="420">
        <v>1500</v>
      </c>
      <c r="K55" s="421">
        <v>3</v>
      </c>
      <c r="L55" s="422" t="s">
        <v>101</v>
      </c>
      <c r="M55" s="421">
        <v>3</v>
      </c>
      <c r="N55" s="422" t="s">
        <v>102</v>
      </c>
      <c r="O55" s="457">
        <f t="shared" si="2"/>
        <v>13500</v>
      </c>
      <c r="P55" s="452" t="s">
        <v>196</v>
      </c>
      <c r="Q55" s="452" t="s">
        <v>197</v>
      </c>
      <c r="R55" s="418"/>
    </row>
    <row r="56" spans="1:18" s="423" customFormat="1" ht="17">
      <c r="A56" s="462" t="s">
        <v>421</v>
      </c>
      <c r="B56" s="462" t="s">
        <v>422</v>
      </c>
      <c r="C56" s="416" t="s">
        <v>34</v>
      </c>
      <c r="D56" s="417" t="s">
        <v>1834</v>
      </c>
      <c r="E56" s="418" t="s">
        <v>1839</v>
      </c>
      <c r="F56" s="473" t="s">
        <v>1843</v>
      </c>
      <c r="G56" s="474"/>
      <c r="H56" s="452"/>
      <c r="I56" s="453" t="s">
        <v>1844</v>
      </c>
      <c r="J56" s="454">
        <v>30000</v>
      </c>
      <c r="K56" s="421">
        <v>1</v>
      </c>
      <c r="L56" s="422" t="s">
        <v>101</v>
      </c>
      <c r="M56" s="421">
        <v>2</v>
      </c>
      <c r="N56" s="422" t="s">
        <v>122</v>
      </c>
      <c r="O56" s="457">
        <f t="shared" si="2"/>
        <v>60000</v>
      </c>
      <c r="P56" s="452" t="s">
        <v>196</v>
      </c>
      <c r="Q56" s="452" t="s">
        <v>197</v>
      </c>
      <c r="R56" s="418"/>
    </row>
    <row r="57" spans="1:18" ht="17" hidden="1">
      <c r="A57" s="23"/>
      <c r="B57" s="23"/>
      <c r="C57" s="19" t="s">
        <v>34</v>
      </c>
      <c r="D57" s="24" t="s">
        <v>1834</v>
      </c>
      <c r="E57" s="20" t="s">
        <v>1839</v>
      </c>
      <c r="F57" s="34" t="s">
        <v>1845</v>
      </c>
      <c r="G57" s="20"/>
      <c r="H57" s="67"/>
      <c r="I57" s="44"/>
      <c r="J57" s="45"/>
      <c r="K57" s="46"/>
      <c r="L57" s="47" t="s">
        <v>101</v>
      </c>
      <c r="M57" s="46"/>
      <c r="N57" s="47" t="s">
        <v>122</v>
      </c>
      <c r="O57" s="50">
        <f t="shared" si="2"/>
        <v>0</v>
      </c>
      <c r="P57" s="67"/>
      <c r="Q57" s="67"/>
      <c r="R57" s="20"/>
    </row>
    <row r="58" spans="1:18" ht="17" hidden="1">
      <c r="A58" s="23"/>
      <c r="B58" s="23"/>
      <c r="C58" s="19" t="s">
        <v>34</v>
      </c>
      <c r="D58" s="24" t="s">
        <v>1834</v>
      </c>
      <c r="E58" s="20" t="s">
        <v>1839</v>
      </c>
      <c r="F58" s="34" t="s">
        <v>1846</v>
      </c>
      <c r="G58" s="20"/>
      <c r="H58" s="67"/>
      <c r="I58" s="44"/>
      <c r="J58" s="45"/>
      <c r="K58" s="46"/>
      <c r="L58" s="47" t="s">
        <v>101</v>
      </c>
      <c r="M58" s="46"/>
      <c r="N58" s="47" t="s">
        <v>122</v>
      </c>
      <c r="O58" s="50">
        <f t="shared" si="2"/>
        <v>0</v>
      </c>
      <c r="P58" s="67"/>
      <c r="Q58" s="67"/>
      <c r="R58" s="20"/>
    </row>
    <row r="59" spans="1:18" ht="17" hidden="1">
      <c r="A59" s="23"/>
      <c r="B59" s="23"/>
      <c r="C59" s="19" t="s">
        <v>34</v>
      </c>
      <c r="D59" s="24" t="s">
        <v>1834</v>
      </c>
      <c r="E59" s="20" t="s">
        <v>1839</v>
      </c>
      <c r="F59" s="34" t="s">
        <v>1847</v>
      </c>
      <c r="G59" s="20"/>
      <c r="H59" s="67"/>
      <c r="I59" s="44"/>
      <c r="J59" s="45"/>
      <c r="K59" s="46"/>
      <c r="L59" s="47" t="s">
        <v>101</v>
      </c>
      <c r="M59" s="46"/>
      <c r="N59" s="47" t="s">
        <v>122</v>
      </c>
      <c r="O59" s="50">
        <f t="shared" si="2"/>
        <v>0</v>
      </c>
      <c r="P59" s="67"/>
      <c r="Q59" s="67"/>
      <c r="R59" s="20"/>
    </row>
    <row r="60" spans="1:18" ht="17" hidden="1">
      <c r="A60" s="23"/>
      <c r="B60" s="23"/>
      <c r="C60" s="19" t="s">
        <v>34</v>
      </c>
      <c r="D60" s="24" t="s">
        <v>1834</v>
      </c>
      <c r="E60" s="20" t="s">
        <v>1839</v>
      </c>
      <c r="F60" s="34" t="s">
        <v>1848</v>
      </c>
      <c r="G60" s="20"/>
      <c r="H60" s="67"/>
      <c r="I60" s="44"/>
      <c r="J60" s="45"/>
      <c r="K60" s="46"/>
      <c r="L60" s="47" t="s">
        <v>101</v>
      </c>
      <c r="M60" s="46"/>
      <c r="N60" s="47" t="s">
        <v>122</v>
      </c>
      <c r="O60" s="50">
        <f t="shared" si="2"/>
        <v>0</v>
      </c>
      <c r="P60" s="67"/>
      <c r="Q60" s="67"/>
      <c r="R60" s="20"/>
    </row>
    <row r="61" spans="1:18" ht="17" hidden="1">
      <c r="A61" s="23"/>
      <c r="B61" s="23"/>
      <c r="C61" s="19" t="s">
        <v>34</v>
      </c>
      <c r="D61" s="24" t="s">
        <v>1834</v>
      </c>
      <c r="E61" s="20" t="s">
        <v>1849</v>
      </c>
      <c r="F61" s="34" t="s">
        <v>1850</v>
      </c>
      <c r="G61" s="20"/>
      <c r="H61" s="67"/>
      <c r="I61" s="44"/>
      <c r="J61" s="45"/>
      <c r="K61" s="46"/>
      <c r="L61" s="47" t="s">
        <v>101</v>
      </c>
      <c r="M61" s="46"/>
      <c r="N61" s="47" t="s">
        <v>122</v>
      </c>
      <c r="O61" s="50">
        <f t="shared" si="2"/>
        <v>0</v>
      </c>
      <c r="P61" s="67"/>
      <c r="Q61" s="67"/>
      <c r="R61" s="20"/>
    </row>
    <row r="62" spans="1:18" ht="17" hidden="1">
      <c r="A62" s="23"/>
      <c r="B62" s="23"/>
      <c r="C62" s="19" t="s">
        <v>34</v>
      </c>
      <c r="D62" s="24" t="s">
        <v>1834</v>
      </c>
      <c r="E62" s="20" t="s">
        <v>1849</v>
      </c>
      <c r="F62" s="34" t="s">
        <v>1851</v>
      </c>
      <c r="G62" s="20"/>
      <c r="H62" s="67"/>
      <c r="I62" s="44"/>
      <c r="J62" s="45"/>
      <c r="K62" s="46"/>
      <c r="L62" s="47" t="s">
        <v>101</v>
      </c>
      <c r="M62" s="46"/>
      <c r="N62" s="47" t="s">
        <v>122</v>
      </c>
      <c r="O62" s="50">
        <f t="shared" si="2"/>
        <v>0</v>
      </c>
      <c r="P62" s="67"/>
      <c r="Q62" s="67"/>
      <c r="R62" s="20"/>
    </row>
    <row r="63" spans="1:18" ht="17" hidden="1">
      <c r="A63" s="23"/>
      <c r="B63" s="23"/>
      <c r="C63" s="19" t="s">
        <v>34</v>
      </c>
      <c r="D63" s="24" t="s">
        <v>1834</v>
      </c>
      <c r="E63" s="20" t="s">
        <v>1849</v>
      </c>
      <c r="F63" s="34" t="s">
        <v>1852</v>
      </c>
      <c r="G63" s="20"/>
      <c r="H63" s="67"/>
      <c r="I63" s="44"/>
      <c r="J63" s="45"/>
      <c r="K63" s="46"/>
      <c r="L63" s="47" t="s">
        <v>101</v>
      </c>
      <c r="M63" s="46"/>
      <c r="N63" s="47" t="s">
        <v>122</v>
      </c>
      <c r="O63" s="50">
        <f t="shared" si="2"/>
        <v>0</v>
      </c>
      <c r="P63" s="67"/>
      <c r="Q63" s="67"/>
      <c r="R63" s="20"/>
    </row>
    <row r="64" spans="1:18" ht="17" hidden="1">
      <c r="A64" s="23"/>
      <c r="B64" s="23"/>
      <c r="C64" s="19" t="s">
        <v>34</v>
      </c>
      <c r="D64" s="24" t="s">
        <v>1834</v>
      </c>
      <c r="E64" s="20" t="s">
        <v>1849</v>
      </c>
      <c r="F64" s="34" t="s">
        <v>1853</v>
      </c>
      <c r="G64" s="20"/>
      <c r="H64" s="67"/>
      <c r="I64" s="44"/>
      <c r="J64" s="45"/>
      <c r="K64" s="46"/>
      <c r="L64" s="47" t="s">
        <v>101</v>
      </c>
      <c r="M64" s="46"/>
      <c r="N64" s="47" t="s">
        <v>122</v>
      </c>
      <c r="O64" s="50">
        <f t="shared" si="2"/>
        <v>0</v>
      </c>
      <c r="P64" s="67"/>
      <c r="Q64" s="67"/>
      <c r="R64" s="20"/>
    </row>
    <row r="65" spans="1:18" ht="17" hidden="1">
      <c r="A65" s="23"/>
      <c r="B65" s="23"/>
      <c r="C65" s="19" t="s">
        <v>34</v>
      </c>
      <c r="D65" s="24" t="s">
        <v>1834</v>
      </c>
      <c r="E65" s="20" t="s">
        <v>1854</v>
      </c>
      <c r="F65" s="34" t="s">
        <v>1855</v>
      </c>
      <c r="G65" s="20"/>
      <c r="H65" s="67"/>
      <c r="I65" s="44"/>
      <c r="J65" s="45"/>
      <c r="K65" s="46"/>
      <c r="L65" s="47" t="s">
        <v>101</v>
      </c>
      <c r="M65" s="46"/>
      <c r="N65" s="47" t="s">
        <v>122</v>
      </c>
      <c r="O65" s="50">
        <f t="shared" si="2"/>
        <v>0</v>
      </c>
      <c r="P65" s="67"/>
      <c r="Q65" s="67"/>
      <c r="R65" s="20"/>
    </row>
    <row r="66" spans="1:18" ht="17" hidden="1">
      <c r="A66" s="23"/>
      <c r="B66" s="23"/>
      <c r="C66" s="19" t="s">
        <v>34</v>
      </c>
      <c r="D66" s="24" t="s">
        <v>1834</v>
      </c>
      <c r="E66" s="20" t="s">
        <v>1854</v>
      </c>
      <c r="F66" s="34" t="s">
        <v>1856</v>
      </c>
      <c r="G66" s="20"/>
      <c r="H66" s="67"/>
      <c r="I66" s="44"/>
      <c r="J66" s="45"/>
      <c r="K66" s="46"/>
      <c r="L66" s="47" t="s">
        <v>101</v>
      </c>
      <c r="M66" s="46"/>
      <c r="N66" s="47" t="s">
        <v>122</v>
      </c>
      <c r="O66" s="50">
        <f t="shared" si="2"/>
        <v>0</v>
      </c>
      <c r="P66" s="67"/>
      <c r="Q66" s="67"/>
      <c r="R66" s="20"/>
    </row>
    <row r="67" spans="1:18" ht="17" hidden="1">
      <c r="A67" s="23"/>
      <c r="B67" s="23"/>
      <c r="C67" s="19" t="s">
        <v>34</v>
      </c>
      <c r="D67" s="24" t="s">
        <v>1834</v>
      </c>
      <c r="E67" s="20" t="s">
        <v>1854</v>
      </c>
      <c r="F67" s="34" t="s">
        <v>1857</v>
      </c>
      <c r="G67" s="20"/>
      <c r="H67" s="67"/>
      <c r="I67" s="44"/>
      <c r="J67" s="45"/>
      <c r="K67" s="46"/>
      <c r="L67" s="47" t="s">
        <v>101</v>
      </c>
      <c r="M67" s="46"/>
      <c r="N67" s="47" t="s">
        <v>122</v>
      </c>
      <c r="O67" s="50">
        <f t="shared" si="2"/>
        <v>0</v>
      </c>
      <c r="P67" s="67"/>
      <c r="Q67" s="67"/>
      <c r="R67" s="20"/>
    </row>
    <row r="68" spans="1:18" ht="17" hidden="1">
      <c r="A68" s="23"/>
      <c r="B68" s="23"/>
      <c r="C68" s="19" t="s">
        <v>34</v>
      </c>
      <c r="D68" s="24" t="s">
        <v>1834</v>
      </c>
      <c r="E68" s="20" t="s">
        <v>1854</v>
      </c>
      <c r="F68" s="34" t="s">
        <v>1858</v>
      </c>
      <c r="G68" s="20"/>
      <c r="H68" s="67"/>
      <c r="I68" s="44"/>
      <c r="J68" s="45"/>
      <c r="K68" s="46"/>
      <c r="L68" s="47" t="s">
        <v>101</v>
      </c>
      <c r="M68" s="46"/>
      <c r="N68" s="47" t="s">
        <v>122</v>
      </c>
      <c r="O68" s="50">
        <f t="shared" si="2"/>
        <v>0</v>
      </c>
      <c r="P68" s="67"/>
      <c r="Q68" s="67"/>
      <c r="R68" s="20"/>
    </row>
    <row r="69" spans="1:18" ht="17" hidden="1">
      <c r="A69" s="23"/>
      <c r="B69" s="23"/>
      <c r="C69" s="19" t="s">
        <v>34</v>
      </c>
      <c r="D69" s="24" t="s">
        <v>1834</v>
      </c>
      <c r="E69" s="20" t="s">
        <v>1854</v>
      </c>
      <c r="F69" s="34" t="s">
        <v>1859</v>
      </c>
      <c r="G69" s="20"/>
      <c r="H69" s="67"/>
      <c r="I69" s="44"/>
      <c r="J69" s="45"/>
      <c r="K69" s="46"/>
      <c r="L69" s="47" t="s">
        <v>101</v>
      </c>
      <c r="M69" s="46"/>
      <c r="N69" s="47" t="s">
        <v>122</v>
      </c>
      <c r="O69" s="50">
        <f t="shared" si="2"/>
        <v>0</v>
      </c>
      <c r="P69" s="67"/>
      <c r="Q69" s="67"/>
      <c r="R69" s="20"/>
    </row>
    <row r="70" spans="1:18" ht="17" hidden="1">
      <c r="A70" s="23"/>
      <c r="B70" s="23"/>
      <c r="C70" s="19" t="s">
        <v>34</v>
      </c>
      <c r="D70" s="24" t="s">
        <v>1834</v>
      </c>
      <c r="E70" s="20" t="s">
        <v>1854</v>
      </c>
      <c r="F70" s="34" t="s">
        <v>1860</v>
      </c>
      <c r="G70" s="20"/>
      <c r="H70" s="67"/>
      <c r="I70" s="44"/>
      <c r="J70" s="45"/>
      <c r="K70" s="46"/>
      <c r="L70" s="47" t="s">
        <v>101</v>
      </c>
      <c r="M70" s="46"/>
      <c r="N70" s="47" t="s">
        <v>122</v>
      </c>
      <c r="O70" s="50">
        <f t="shared" si="2"/>
        <v>0</v>
      </c>
      <c r="P70" s="67"/>
      <c r="Q70" s="67"/>
      <c r="R70" s="20"/>
    </row>
    <row r="71" spans="1:18" ht="17" hidden="1">
      <c r="A71" s="23"/>
      <c r="B71" s="23"/>
      <c r="C71" s="19" t="s">
        <v>34</v>
      </c>
      <c r="D71" s="24" t="s">
        <v>1834</v>
      </c>
      <c r="E71" s="20" t="s">
        <v>1854</v>
      </c>
      <c r="F71" s="34" t="s">
        <v>1861</v>
      </c>
      <c r="G71" s="20"/>
      <c r="H71" s="67"/>
      <c r="I71" s="44"/>
      <c r="J71" s="45"/>
      <c r="K71" s="46"/>
      <c r="L71" s="47" t="s">
        <v>101</v>
      </c>
      <c r="M71" s="46"/>
      <c r="N71" s="47" t="s">
        <v>122</v>
      </c>
      <c r="O71" s="50">
        <f t="shared" si="2"/>
        <v>0</v>
      </c>
      <c r="P71" s="67"/>
      <c r="Q71" s="67"/>
      <c r="R71" s="20"/>
    </row>
    <row r="72" spans="1:18" ht="17" hidden="1">
      <c r="A72" s="23"/>
      <c r="B72" s="23"/>
      <c r="C72" s="19" t="s">
        <v>34</v>
      </c>
      <c r="D72" s="24" t="s">
        <v>1834</v>
      </c>
      <c r="E72" s="20" t="s">
        <v>1854</v>
      </c>
      <c r="F72" s="34" t="s">
        <v>1862</v>
      </c>
      <c r="G72" s="20"/>
      <c r="H72" s="67"/>
      <c r="I72" s="44"/>
      <c r="J72" s="45"/>
      <c r="K72" s="46"/>
      <c r="L72" s="47" t="s">
        <v>101</v>
      </c>
      <c r="M72" s="46"/>
      <c r="N72" s="47" t="s">
        <v>122</v>
      </c>
      <c r="O72" s="50">
        <f t="shared" si="2"/>
        <v>0</v>
      </c>
      <c r="P72" s="67"/>
      <c r="Q72" s="67"/>
      <c r="R72" s="20"/>
    </row>
    <row r="73" spans="1:18" ht="17" hidden="1">
      <c r="A73" s="23"/>
      <c r="B73" s="23"/>
      <c r="C73" s="19" t="s">
        <v>34</v>
      </c>
      <c r="D73" s="24" t="s">
        <v>1834</v>
      </c>
      <c r="E73" s="20" t="s">
        <v>1863</v>
      </c>
      <c r="F73" s="34" t="s">
        <v>1864</v>
      </c>
      <c r="G73" s="20"/>
      <c r="H73" s="67"/>
      <c r="I73" s="44"/>
      <c r="J73" s="45"/>
      <c r="K73" s="46"/>
      <c r="L73" s="47" t="s">
        <v>101</v>
      </c>
      <c r="M73" s="46"/>
      <c r="N73" s="47" t="s">
        <v>122</v>
      </c>
      <c r="O73" s="50">
        <f t="shared" si="2"/>
        <v>0</v>
      </c>
      <c r="P73" s="67"/>
      <c r="Q73" s="67"/>
      <c r="R73" s="20"/>
    </row>
    <row r="74" spans="1:18" ht="17" hidden="1">
      <c r="A74" s="23"/>
      <c r="B74" s="23"/>
      <c r="C74" s="19" t="s">
        <v>34</v>
      </c>
      <c r="D74" s="24" t="s">
        <v>1834</v>
      </c>
      <c r="E74" s="20" t="s">
        <v>1863</v>
      </c>
      <c r="F74" s="34" t="s">
        <v>1865</v>
      </c>
      <c r="G74" s="20"/>
      <c r="H74" s="67"/>
      <c r="I74" s="44"/>
      <c r="J74" s="45"/>
      <c r="K74" s="46"/>
      <c r="L74" s="47" t="s">
        <v>101</v>
      </c>
      <c r="M74" s="46"/>
      <c r="N74" s="47" t="s">
        <v>122</v>
      </c>
      <c r="O74" s="50">
        <f t="shared" si="2"/>
        <v>0</v>
      </c>
      <c r="P74" s="67"/>
      <c r="Q74" s="67"/>
      <c r="R74" s="20"/>
    </row>
    <row r="75" spans="1:18" ht="17" hidden="1">
      <c r="A75" s="23"/>
      <c r="B75" s="23"/>
      <c r="C75" s="19" t="s">
        <v>34</v>
      </c>
      <c r="D75" s="24" t="s">
        <v>1834</v>
      </c>
      <c r="E75" s="20" t="s">
        <v>1863</v>
      </c>
      <c r="F75" s="34" t="s">
        <v>1866</v>
      </c>
      <c r="G75" s="20"/>
      <c r="H75" s="67"/>
      <c r="I75" s="44"/>
      <c r="J75" s="45"/>
      <c r="K75" s="46"/>
      <c r="L75" s="47" t="s">
        <v>101</v>
      </c>
      <c r="M75" s="46"/>
      <c r="N75" s="47" t="s">
        <v>122</v>
      </c>
      <c r="O75" s="50">
        <f t="shared" si="2"/>
        <v>0</v>
      </c>
      <c r="P75" s="67"/>
      <c r="Q75" s="67"/>
      <c r="R75" s="20"/>
    </row>
    <row r="76" spans="1:18" ht="17" hidden="1">
      <c r="A76" s="23"/>
      <c r="B76" s="23"/>
      <c r="C76" s="19" t="s">
        <v>34</v>
      </c>
      <c r="D76" s="24" t="s">
        <v>1834</v>
      </c>
      <c r="E76" s="20" t="s">
        <v>1867</v>
      </c>
      <c r="F76" s="34" t="s">
        <v>1868</v>
      </c>
      <c r="G76" s="20"/>
      <c r="H76" s="67"/>
      <c r="I76" s="44"/>
      <c r="J76" s="45"/>
      <c r="K76" s="46"/>
      <c r="L76" s="47" t="s">
        <v>101</v>
      </c>
      <c r="M76" s="46"/>
      <c r="N76" s="47" t="s">
        <v>122</v>
      </c>
      <c r="O76" s="50">
        <f t="shared" si="2"/>
        <v>0</v>
      </c>
      <c r="P76" s="67"/>
      <c r="Q76" s="67"/>
      <c r="R76" s="20"/>
    </row>
    <row r="77" spans="1:18" ht="17" hidden="1">
      <c r="A77" s="23"/>
      <c r="B77" s="23"/>
      <c r="C77" s="19" t="s">
        <v>34</v>
      </c>
      <c r="D77" s="24" t="s">
        <v>1834</v>
      </c>
      <c r="E77" s="20" t="s">
        <v>1867</v>
      </c>
      <c r="F77" s="34" t="s">
        <v>1869</v>
      </c>
      <c r="G77" s="20"/>
      <c r="H77" s="67"/>
      <c r="I77" s="44"/>
      <c r="J77" s="45"/>
      <c r="K77" s="46"/>
      <c r="L77" s="47" t="s">
        <v>101</v>
      </c>
      <c r="M77" s="46"/>
      <c r="N77" s="47" t="s">
        <v>122</v>
      </c>
      <c r="O77" s="50">
        <f t="shared" si="2"/>
        <v>0</v>
      </c>
      <c r="P77" s="67"/>
      <c r="Q77" s="67"/>
      <c r="R77" s="20"/>
    </row>
    <row r="78" spans="1:18" ht="17" hidden="1">
      <c r="A78" s="23"/>
      <c r="B78" s="23"/>
      <c r="C78" s="19" t="s">
        <v>34</v>
      </c>
      <c r="D78" s="24" t="s">
        <v>1834</v>
      </c>
      <c r="E78" s="20" t="s">
        <v>1867</v>
      </c>
      <c r="F78" s="34" t="s">
        <v>1870</v>
      </c>
      <c r="G78" s="20"/>
      <c r="H78" s="67"/>
      <c r="I78" s="44"/>
      <c r="J78" s="45"/>
      <c r="K78" s="46"/>
      <c r="L78" s="47" t="s">
        <v>101</v>
      </c>
      <c r="M78" s="46"/>
      <c r="N78" s="47" t="s">
        <v>122</v>
      </c>
      <c r="O78" s="50">
        <f t="shared" si="2"/>
        <v>0</v>
      </c>
      <c r="P78" s="67"/>
      <c r="Q78" s="67"/>
      <c r="R78" s="20"/>
    </row>
    <row r="79" spans="1:18" ht="17" hidden="1">
      <c r="A79" s="23"/>
      <c r="B79" s="23"/>
      <c r="C79" s="19" t="s">
        <v>34</v>
      </c>
      <c r="D79" s="24" t="s">
        <v>1834</v>
      </c>
      <c r="E79" s="20" t="s">
        <v>1871</v>
      </c>
      <c r="F79" s="34" t="s">
        <v>1872</v>
      </c>
      <c r="G79" s="20"/>
      <c r="H79" s="67"/>
      <c r="I79" s="44"/>
      <c r="J79" s="45"/>
      <c r="K79" s="46"/>
      <c r="L79" s="47" t="s">
        <v>101</v>
      </c>
      <c r="M79" s="46"/>
      <c r="N79" s="47" t="s">
        <v>122</v>
      </c>
      <c r="O79" s="50">
        <f t="shared" si="2"/>
        <v>0</v>
      </c>
      <c r="P79" s="67"/>
      <c r="Q79" s="67"/>
      <c r="R79" s="20"/>
    </row>
    <row r="80" spans="1:18" s="423" customFormat="1" ht="17">
      <c r="A80" s="462" t="s">
        <v>421</v>
      </c>
      <c r="B80" s="462" t="s">
        <v>422</v>
      </c>
      <c r="C80" s="416" t="s">
        <v>34</v>
      </c>
      <c r="D80" s="417" t="s">
        <v>1834</v>
      </c>
      <c r="E80" s="418" t="s">
        <v>1871</v>
      </c>
      <c r="F80" s="473" t="s">
        <v>1873</v>
      </c>
      <c r="G80" s="418"/>
      <c r="H80" s="452"/>
      <c r="I80" s="424" t="s">
        <v>1874</v>
      </c>
      <c r="J80" s="420">
        <v>35000</v>
      </c>
      <c r="K80" s="421">
        <v>1</v>
      </c>
      <c r="L80" s="422" t="s">
        <v>88</v>
      </c>
      <c r="M80" s="421">
        <v>1</v>
      </c>
      <c r="N80" s="422" t="s">
        <v>122</v>
      </c>
      <c r="O80" s="457">
        <f t="shared" si="2"/>
        <v>35000</v>
      </c>
      <c r="P80" s="452" t="s">
        <v>196</v>
      </c>
      <c r="Q80" s="452" t="s">
        <v>197</v>
      </c>
      <c r="R80" s="418"/>
    </row>
    <row r="81" spans="1:18" ht="17" hidden="1">
      <c r="A81" s="23"/>
      <c r="B81" s="23"/>
      <c r="C81" s="19" t="s">
        <v>34</v>
      </c>
      <c r="D81" s="24" t="s">
        <v>1834</v>
      </c>
      <c r="E81" s="20" t="s">
        <v>1871</v>
      </c>
      <c r="F81" s="34" t="s">
        <v>1875</v>
      </c>
      <c r="G81" s="20"/>
      <c r="H81" s="67"/>
      <c r="I81" s="44"/>
      <c r="J81" s="45"/>
      <c r="K81" s="46"/>
      <c r="L81" s="47" t="s">
        <v>101</v>
      </c>
      <c r="M81" s="46"/>
      <c r="N81" s="47" t="s">
        <v>122</v>
      </c>
      <c r="O81" s="50">
        <f t="shared" si="2"/>
        <v>0</v>
      </c>
      <c r="P81" s="67"/>
      <c r="Q81" s="67"/>
      <c r="R81" s="20"/>
    </row>
    <row r="82" spans="1:18" ht="17" hidden="1">
      <c r="A82" s="23"/>
      <c r="B82" s="23"/>
      <c r="C82" s="19" t="s">
        <v>34</v>
      </c>
      <c r="D82" s="24" t="s">
        <v>1834</v>
      </c>
      <c r="E82" s="20" t="s">
        <v>1876</v>
      </c>
      <c r="F82" s="34" t="s">
        <v>1877</v>
      </c>
      <c r="G82" s="20"/>
      <c r="H82" s="67"/>
      <c r="I82" s="44"/>
      <c r="J82" s="45"/>
      <c r="K82" s="46"/>
      <c r="L82" s="47" t="s">
        <v>101</v>
      </c>
      <c r="M82" s="46"/>
      <c r="N82" s="47" t="s">
        <v>122</v>
      </c>
      <c r="O82" s="50">
        <f t="shared" si="2"/>
        <v>0</v>
      </c>
      <c r="P82" s="67"/>
      <c r="Q82" s="67"/>
      <c r="R82" s="20"/>
    </row>
    <row r="83" spans="1:18" ht="17" hidden="1">
      <c r="A83" s="23"/>
      <c r="B83" s="23"/>
      <c r="C83" s="19" t="s">
        <v>34</v>
      </c>
      <c r="D83" s="24" t="s">
        <v>1834</v>
      </c>
      <c r="E83" s="20" t="s">
        <v>1876</v>
      </c>
      <c r="F83" s="34" t="s">
        <v>1878</v>
      </c>
      <c r="G83" s="20"/>
      <c r="H83" s="67"/>
      <c r="I83" s="44"/>
      <c r="J83" s="45"/>
      <c r="K83" s="46"/>
      <c r="L83" s="47" t="s">
        <v>101</v>
      </c>
      <c r="M83" s="46"/>
      <c r="N83" s="47" t="s">
        <v>122</v>
      </c>
      <c r="O83" s="50">
        <f t="shared" si="2"/>
        <v>0</v>
      </c>
      <c r="P83" s="67"/>
      <c r="Q83" s="67"/>
      <c r="R83" s="20"/>
    </row>
    <row r="84" spans="1:18" ht="17" hidden="1">
      <c r="A84" s="23"/>
      <c r="B84" s="23"/>
      <c r="C84" s="19" t="s">
        <v>34</v>
      </c>
      <c r="D84" s="24" t="s">
        <v>1834</v>
      </c>
      <c r="E84" s="20" t="s">
        <v>1876</v>
      </c>
      <c r="F84" s="34" t="s">
        <v>1879</v>
      </c>
      <c r="G84" s="20"/>
      <c r="H84" s="67"/>
      <c r="I84" s="44"/>
      <c r="J84" s="45"/>
      <c r="K84" s="46"/>
      <c r="L84" s="47" t="s">
        <v>101</v>
      </c>
      <c r="M84" s="46"/>
      <c r="N84" s="47" t="s">
        <v>122</v>
      </c>
      <c r="O84" s="50">
        <f t="shared" si="2"/>
        <v>0</v>
      </c>
      <c r="P84" s="67"/>
      <c r="Q84" s="67"/>
      <c r="R84" s="20"/>
    </row>
    <row r="85" spans="1:18" ht="17" hidden="1">
      <c r="A85" s="23"/>
      <c r="B85" s="23"/>
      <c r="C85" s="19" t="s">
        <v>34</v>
      </c>
      <c r="D85" s="24" t="s">
        <v>1834</v>
      </c>
      <c r="E85" s="20" t="s">
        <v>1876</v>
      </c>
      <c r="F85" s="34" t="s">
        <v>1880</v>
      </c>
      <c r="G85" s="20"/>
      <c r="H85" s="67"/>
      <c r="I85" s="44"/>
      <c r="J85" s="45"/>
      <c r="K85" s="46"/>
      <c r="L85" s="47" t="s">
        <v>101</v>
      </c>
      <c r="M85" s="46"/>
      <c r="N85" s="47" t="s">
        <v>122</v>
      </c>
      <c r="O85" s="50">
        <f t="shared" si="2"/>
        <v>0</v>
      </c>
      <c r="P85" s="67"/>
      <c r="Q85" s="67"/>
      <c r="R85" s="20"/>
    </row>
    <row r="86" spans="1:18" ht="17" hidden="1">
      <c r="A86" s="23"/>
      <c r="B86" s="23"/>
      <c r="C86" s="19" t="s">
        <v>34</v>
      </c>
      <c r="D86" s="24" t="s">
        <v>1834</v>
      </c>
      <c r="E86" s="20" t="s">
        <v>1881</v>
      </c>
      <c r="F86" s="34" t="s">
        <v>1882</v>
      </c>
      <c r="G86" s="20"/>
      <c r="H86" s="67"/>
      <c r="I86" s="44"/>
      <c r="J86" s="45"/>
      <c r="K86" s="46"/>
      <c r="L86" s="47" t="s">
        <v>101</v>
      </c>
      <c r="M86" s="46"/>
      <c r="N86" s="47" t="s">
        <v>122</v>
      </c>
      <c r="O86" s="50">
        <f t="shared" si="2"/>
        <v>0</v>
      </c>
      <c r="P86" s="67"/>
      <c r="Q86" s="67"/>
      <c r="R86" s="20"/>
    </row>
    <row r="87" spans="1:18" ht="17" hidden="1">
      <c r="A87" s="23"/>
      <c r="B87" s="23"/>
      <c r="C87" s="19" t="s">
        <v>34</v>
      </c>
      <c r="D87" s="24" t="s">
        <v>1834</v>
      </c>
      <c r="E87" s="20" t="s">
        <v>1881</v>
      </c>
      <c r="F87" s="34" t="s">
        <v>1883</v>
      </c>
      <c r="G87" s="20"/>
      <c r="H87" s="67"/>
      <c r="I87" s="44"/>
      <c r="J87" s="45"/>
      <c r="K87" s="46"/>
      <c r="L87" s="47" t="s">
        <v>101</v>
      </c>
      <c r="M87" s="46"/>
      <c r="N87" s="47" t="s">
        <v>122</v>
      </c>
      <c r="O87" s="50">
        <f t="shared" si="2"/>
        <v>0</v>
      </c>
      <c r="P87" s="67"/>
      <c r="Q87" s="67"/>
      <c r="R87" s="20"/>
    </row>
    <row r="88" spans="1:18" ht="17" hidden="1">
      <c r="A88" s="23"/>
      <c r="B88" s="23"/>
      <c r="C88" s="19" t="s">
        <v>34</v>
      </c>
      <c r="D88" s="24" t="s">
        <v>1834</v>
      </c>
      <c r="E88" s="20" t="s">
        <v>1881</v>
      </c>
      <c r="F88" s="34" t="s">
        <v>1884</v>
      </c>
      <c r="G88" s="20"/>
      <c r="H88" s="67"/>
      <c r="I88" s="44"/>
      <c r="J88" s="45"/>
      <c r="K88" s="46"/>
      <c r="L88" s="47" t="s">
        <v>101</v>
      </c>
      <c r="M88" s="46"/>
      <c r="N88" s="47" t="s">
        <v>122</v>
      </c>
      <c r="O88" s="50">
        <f t="shared" si="2"/>
        <v>0</v>
      </c>
      <c r="P88" s="67"/>
      <c r="Q88" s="67"/>
      <c r="R88" s="20"/>
    </row>
    <row r="89" spans="1:18" ht="17" hidden="1">
      <c r="A89" s="23"/>
      <c r="B89" s="23"/>
      <c r="C89" s="19" t="s">
        <v>34</v>
      </c>
      <c r="D89" s="24" t="s">
        <v>1834</v>
      </c>
      <c r="E89" s="20" t="s">
        <v>1881</v>
      </c>
      <c r="F89" s="34" t="s">
        <v>1885</v>
      </c>
      <c r="G89" s="20"/>
      <c r="H89" s="67"/>
      <c r="I89" s="44"/>
      <c r="J89" s="45"/>
      <c r="K89" s="46"/>
      <c r="L89" s="47" t="s">
        <v>101</v>
      </c>
      <c r="M89" s="46"/>
      <c r="N89" s="47" t="s">
        <v>122</v>
      </c>
      <c r="O89" s="50">
        <f t="shared" si="2"/>
        <v>0</v>
      </c>
      <c r="P89" s="67"/>
      <c r="Q89" s="67"/>
      <c r="R89" s="20"/>
    </row>
    <row r="90" spans="1:18" ht="17" hidden="1">
      <c r="A90" s="23"/>
      <c r="B90" s="23"/>
      <c r="C90" s="19" t="s">
        <v>34</v>
      </c>
      <c r="D90" s="24" t="s">
        <v>1834</v>
      </c>
      <c r="E90" s="20" t="s">
        <v>1886</v>
      </c>
      <c r="F90" s="34" t="s">
        <v>1887</v>
      </c>
      <c r="G90" s="20"/>
      <c r="H90" s="67"/>
      <c r="I90" s="44"/>
      <c r="J90" s="45"/>
      <c r="K90" s="46"/>
      <c r="L90" s="47" t="s">
        <v>101</v>
      </c>
      <c r="M90" s="46"/>
      <c r="N90" s="47" t="s">
        <v>122</v>
      </c>
      <c r="O90" s="50">
        <f t="shared" si="2"/>
        <v>0</v>
      </c>
      <c r="P90" s="67"/>
      <c r="Q90" s="67"/>
      <c r="R90" s="20"/>
    </row>
    <row r="91" spans="1:18" ht="17" hidden="1">
      <c r="A91" s="23"/>
      <c r="B91" s="23"/>
      <c r="C91" s="19" t="s">
        <v>34</v>
      </c>
      <c r="D91" s="24" t="s">
        <v>1834</v>
      </c>
      <c r="E91" s="20" t="s">
        <v>1886</v>
      </c>
      <c r="F91" s="34" t="s">
        <v>1888</v>
      </c>
      <c r="G91" s="20"/>
      <c r="H91" s="67"/>
      <c r="I91" s="44"/>
      <c r="J91" s="45"/>
      <c r="K91" s="46"/>
      <c r="L91" s="47" t="s">
        <v>101</v>
      </c>
      <c r="M91" s="46"/>
      <c r="N91" s="47" t="s">
        <v>122</v>
      </c>
      <c r="O91" s="50">
        <f t="shared" si="2"/>
        <v>0</v>
      </c>
      <c r="P91" s="67"/>
      <c r="Q91" s="67"/>
      <c r="R91" s="20"/>
    </row>
    <row r="92" spans="1:18" s="446" customFormat="1" ht="17">
      <c r="A92" s="462" t="s">
        <v>421</v>
      </c>
      <c r="B92" s="462" t="s">
        <v>422</v>
      </c>
      <c r="C92" s="451" t="s">
        <v>34</v>
      </c>
      <c r="D92" s="449" t="s">
        <v>1889</v>
      </c>
      <c r="E92" s="444" t="s">
        <v>1890</v>
      </c>
      <c r="F92" s="448" t="s">
        <v>1891</v>
      </c>
      <c r="G92" s="444"/>
      <c r="H92" s="452"/>
      <c r="I92" s="458" t="s">
        <v>1776</v>
      </c>
      <c r="J92" s="454">
        <v>650</v>
      </c>
      <c r="K92" s="455">
        <v>4</v>
      </c>
      <c r="L92" s="456" t="s">
        <v>101</v>
      </c>
      <c r="M92" s="455">
        <v>4</v>
      </c>
      <c r="N92" s="456" t="s">
        <v>102</v>
      </c>
      <c r="O92" s="457">
        <f t="shared" si="2"/>
        <v>10400</v>
      </c>
      <c r="P92" s="452" t="s">
        <v>196</v>
      </c>
      <c r="Q92" s="452" t="s">
        <v>197</v>
      </c>
      <c r="R92" s="444"/>
    </row>
    <row r="93" spans="1:18" s="61" customFormat="1" ht="17" hidden="1">
      <c r="A93" s="66"/>
      <c r="B93" s="66"/>
      <c r="C93" s="79" t="s">
        <v>34</v>
      </c>
      <c r="D93" s="80" t="s">
        <v>1889</v>
      </c>
      <c r="E93" s="78" t="s">
        <v>1892</v>
      </c>
      <c r="F93" s="81" t="s">
        <v>1893</v>
      </c>
      <c r="G93" s="78"/>
      <c r="H93" s="67"/>
      <c r="I93" s="72"/>
      <c r="J93" s="73"/>
      <c r="K93" s="83"/>
      <c r="L93" s="82" t="s">
        <v>101</v>
      </c>
      <c r="M93" s="83"/>
      <c r="N93" s="82" t="s">
        <v>102</v>
      </c>
      <c r="O93" s="50">
        <f t="shared" ref="O93:O111" si="3">IF(M93=0,K93*J93,M93*K93*J93)</f>
        <v>0</v>
      </c>
      <c r="P93" s="67"/>
      <c r="Q93" s="67"/>
      <c r="R93" s="78"/>
    </row>
    <row r="94" spans="1:18" s="446" customFormat="1" ht="17">
      <c r="A94" s="462" t="s">
        <v>421</v>
      </c>
      <c r="B94" s="462" t="s">
        <v>422</v>
      </c>
      <c r="C94" s="451" t="s">
        <v>34</v>
      </c>
      <c r="D94" s="449" t="s">
        <v>1889</v>
      </c>
      <c r="E94" s="444" t="s">
        <v>1894</v>
      </c>
      <c r="F94" s="448" t="s">
        <v>1895</v>
      </c>
      <c r="G94" s="461"/>
      <c r="H94" s="452"/>
      <c r="I94" s="458" t="s">
        <v>1776</v>
      </c>
      <c r="J94" s="454">
        <v>300</v>
      </c>
      <c r="K94" s="455">
        <v>1</v>
      </c>
      <c r="L94" s="456" t="s">
        <v>101</v>
      </c>
      <c r="M94" s="455">
        <v>4</v>
      </c>
      <c r="N94" s="456" t="s">
        <v>102</v>
      </c>
      <c r="O94" s="457">
        <f t="shared" si="3"/>
        <v>1200</v>
      </c>
      <c r="P94" s="452" t="s">
        <v>196</v>
      </c>
      <c r="Q94" s="452" t="s">
        <v>197</v>
      </c>
      <c r="R94" s="444"/>
    </row>
    <row r="95" spans="1:18" s="61" customFormat="1" ht="17" hidden="1">
      <c r="A95" s="66"/>
      <c r="B95" s="66"/>
      <c r="C95" s="79" t="s">
        <v>34</v>
      </c>
      <c r="D95" s="80" t="s">
        <v>1889</v>
      </c>
      <c r="E95" s="78" t="s">
        <v>1894</v>
      </c>
      <c r="F95" s="81" t="s">
        <v>1896</v>
      </c>
      <c r="G95" s="78"/>
      <c r="H95" s="67"/>
      <c r="I95" s="72"/>
      <c r="J95" s="73"/>
      <c r="K95" s="83"/>
      <c r="L95" s="82" t="s">
        <v>101</v>
      </c>
      <c r="M95" s="83"/>
      <c r="N95" s="82" t="s">
        <v>102</v>
      </c>
      <c r="O95" s="50">
        <f t="shared" si="3"/>
        <v>0</v>
      </c>
      <c r="P95" s="67"/>
      <c r="Q95" s="67"/>
      <c r="R95" s="78"/>
    </row>
    <row r="96" spans="1:18" s="446" customFormat="1" ht="17">
      <c r="A96" s="462" t="s">
        <v>421</v>
      </c>
      <c r="B96" s="462" t="s">
        <v>422</v>
      </c>
      <c r="C96" s="451" t="s">
        <v>34</v>
      </c>
      <c r="D96" s="449" t="s">
        <v>1889</v>
      </c>
      <c r="E96" s="444" t="s">
        <v>1894</v>
      </c>
      <c r="F96" s="448" t="s">
        <v>1897</v>
      </c>
      <c r="G96" s="461"/>
      <c r="H96" s="452"/>
      <c r="I96" s="458" t="s">
        <v>1898</v>
      </c>
      <c r="J96" s="454">
        <v>300</v>
      </c>
      <c r="K96" s="455">
        <v>15</v>
      </c>
      <c r="L96" s="456" t="s">
        <v>101</v>
      </c>
      <c r="M96" s="455">
        <v>3</v>
      </c>
      <c r="N96" s="456" t="s">
        <v>102</v>
      </c>
      <c r="O96" s="457">
        <f t="shared" si="3"/>
        <v>13500</v>
      </c>
      <c r="P96" s="452" t="s">
        <v>196</v>
      </c>
      <c r="Q96" s="452" t="s">
        <v>197</v>
      </c>
      <c r="R96" s="444"/>
    </row>
    <row r="97" spans="1:18" s="446" customFormat="1" ht="34">
      <c r="A97" s="462" t="s">
        <v>421</v>
      </c>
      <c r="B97" s="462" t="s">
        <v>422</v>
      </c>
      <c r="C97" s="451" t="s">
        <v>34</v>
      </c>
      <c r="D97" s="449" t="s">
        <v>1889</v>
      </c>
      <c r="E97" s="444" t="s">
        <v>1894</v>
      </c>
      <c r="F97" s="448" t="s">
        <v>1899</v>
      </c>
      <c r="G97" s="461"/>
      <c r="H97" s="452"/>
      <c r="I97" s="458" t="s">
        <v>1900</v>
      </c>
      <c r="J97" s="454">
        <v>300</v>
      </c>
      <c r="K97" s="455">
        <v>20</v>
      </c>
      <c r="L97" s="456" t="s">
        <v>101</v>
      </c>
      <c r="M97" s="455">
        <v>3</v>
      </c>
      <c r="N97" s="456" t="s">
        <v>102</v>
      </c>
      <c r="O97" s="457">
        <f t="shared" si="3"/>
        <v>18000</v>
      </c>
      <c r="P97" s="452" t="s">
        <v>196</v>
      </c>
      <c r="Q97" s="452" t="s">
        <v>197</v>
      </c>
      <c r="R97" s="444"/>
    </row>
    <row r="98" spans="1:18" s="446" customFormat="1" ht="17">
      <c r="A98" s="462" t="s">
        <v>421</v>
      </c>
      <c r="B98" s="462" t="s">
        <v>422</v>
      </c>
      <c r="C98" s="451" t="s">
        <v>34</v>
      </c>
      <c r="D98" s="449" t="s">
        <v>1889</v>
      </c>
      <c r="E98" s="444" t="s">
        <v>1894</v>
      </c>
      <c r="F98" s="448" t="s">
        <v>1901</v>
      </c>
      <c r="G98" s="461"/>
      <c r="H98" s="452"/>
      <c r="I98" s="453" t="s">
        <v>1902</v>
      </c>
      <c r="J98" s="454">
        <v>500</v>
      </c>
      <c r="K98" s="455">
        <v>2</v>
      </c>
      <c r="L98" s="456" t="s">
        <v>101</v>
      </c>
      <c r="M98" s="455">
        <v>6</v>
      </c>
      <c r="N98" s="456" t="s">
        <v>102</v>
      </c>
      <c r="O98" s="457">
        <f t="shared" si="3"/>
        <v>6000</v>
      </c>
      <c r="P98" s="452" t="s">
        <v>196</v>
      </c>
      <c r="Q98" s="452" t="s">
        <v>197</v>
      </c>
      <c r="R98" s="444"/>
    </row>
    <row r="99" spans="1:18" s="446" customFormat="1" ht="17">
      <c r="A99" s="462" t="s">
        <v>421</v>
      </c>
      <c r="B99" s="462" t="s">
        <v>422</v>
      </c>
      <c r="C99" s="451" t="s">
        <v>34</v>
      </c>
      <c r="D99" s="449" t="s">
        <v>1889</v>
      </c>
      <c r="E99" s="444" t="s">
        <v>1894</v>
      </c>
      <c r="F99" s="448" t="s">
        <v>1903</v>
      </c>
      <c r="G99" s="461"/>
      <c r="H99" s="452"/>
      <c r="I99" s="458" t="s">
        <v>1904</v>
      </c>
      <c r="J99" s="454">
        <v>300</v>
      </c>
      <c r="K99" s="455">
        <v>10</v>
      </c>
      <c r="L99" s="456" t="s">
        <v>101</v>
      </c>
      <c r="M99" s="455">
        <v>5</v>
      </c>
      <c r="N99" s="456" t="s">
        <v>102</v>
      </c>
      <c r="O99" s="457">
        <f t="shared" si="3"/>
        <v>15000</v>
      </c>
      <c r="P99" s="452" t="s">
        <v>196</v>
      </c>
      <c r="Q99" s="452" t="s">
        <v>197</v>
      </c>
      <c r="R99" s="444"/>
    </row>
    <row r="100" spans="1:18" s="446" customFormat="1" ht="17">
      <c r="A100" s="462" t="s">
        <v>421</v>
      </c>
      <c r="B100" s="462" t="s">
        <v>422</v>
      </c>
      <c r="C100" s="451" t="s">
        <v>34</v>
      </c>
      <c r="D100" s="449" t="s">
        <v>1889</v>
      </c>
      <c r="E100" s="444" t="s">
        <v>1894</v>
      </c>
      <c r="F100" s="448" t="s">
        <v>1905</v>
      </c>
      <c r="G100" s="461"/>
      <c r="H100" s="452"/>
      <c r="I100" s="458" t="s">
        <v>1904</v>
      </c>
      <c r="J100" s="454">
        <v>300</v>
      </c>
      <c r="K100" s="455">
        <v>4</v>
      </c>
      <c r="L100" s="456" t="s">
        <v>101</v>
      </c>
      <c r="M100" s="455">
        <v>5</v>
      </c>
      <c r="N100" s="456" t="s">
        <v>102</v>
      </c>
      <c r="O100" s="457">
        <f t="shared" si="3"/>
        <v>6000</v>
      </c>
      <c r="P100" s="452" t="s">
        <v>196</v>
      </c>
      <c r="Q100" s="452" t="s">
        <v>197</v>
      </c>
      <c r="R100" s="444"/>
    </row>
    <row r="101" spans="1:18" s="61" customFormat="1" ht="17" hidden="1">
      <c r="A101" s="66"/>
      <c r="B101" s="66"/>
      <c r="C101" s="79" t="s">
        <v>34</v>
      </c>
      <c r="D101" s="80" t="s">
        <v>1889</v>
      </c>
      <c r="E101" s="78" t="s">
        <v>1894</v>
      </c>
      <c r="F101" s="81" t="s">
        <v>1906</v>
      </c>
      <c r="G101" s="78"/>
      <c r="H101" s="67"/>
      <c r="I101" s="72"/>
      <c r="J101" s="73"/>
      <c r="K101" s="83"/>
      <c r="L101" s="82" t="s">
        <v>101</v>
      </c>
      <c r="M101" s="83"/>
      <c r="N101" s="82" t="s">
        <v>102</v>
      </c>
      <c r="O101" s="50">
        <f t="shared" si="3"/>
        <v>0</v>
      </c>
      <c r="P101" s="67"/>
      <c r="Q101" s="67"/>
      <c r="R101" s="78"/>
    </row>
    <row r="102" spans="1:18" s="446" customFormat="1" ht="17">
      <c r="A102" s="462" t="s">
        <v>421</v>
      </c>
      <c r="B102" s="462" t="s">
        <v>422</v>
      </c>
      <c r="C102" s="451" t="s">
        <v>34</v>
      </c>
      <c r="D102" s="449" t="s">
        <v>1889</v>
      </c>
      <c r="E102" s="444" t="s">
        <v>1894</v>
      </c>
      <c r="F102" s="448" t="s">
        <v>1907</v>
      </c>
      <c r="G102" s="461"/>
      <c r="H102" s="452"/>
      <c r="I102" s="458" t="s">
        <v>1904</v>
      </c>
      <c r="J102" s="454">
        <v>300</v>
      </c>
      <c r="K102" s="455">
        <v>2</v>
      </c>
      <c r="L102" s="456" t="s">
        <v>101</v>
      </c>
      <c r="M102" s="455">
        <v>5</v>
      </c>
      <c r="N102" s="456" t="s">
        <v>102</v>
      </c>
      <c r="O102" s="457">
        <f t="shared" si="3"/>
        <v>3000</v>
      </c>
      <c r="P102" s="452" t="s">
        <v>196</v>
      </c>
      <c r="Q102" s="452" t="s">
        <v>197</v>
      </c>
      <c r="R102" s="444"/>
    </row>
    <row r="103" spans="1:18" s="61" customFormat="1" ht="17" hidden="1">
      <c r="A103" s="66"/>
      <c r="B103" s="66"/>
      <c r="C103" s="79" t="s">
        <v>34</v>
      </c>
      <c r="D103" s="80" t="s">
        <v>1889</v>
      </c>
      <c r="E103" s="78" t="s">
        <v>1894</v>
      </c>
      <c r="F103" s="81" t="s">
        <v>1908</v>
      </c>
      <c r="G103" s="78"/>
      <c r="H103" s="67"/>
      <c r="I103" s="72"/>
      <c r="J103" s="73"/>
      <c r="K103" s="83"/>
      <c r="L103" s="82" t="s">
        <v>101</v>
      </c>
      <c r="M103" s="83"/>
      <c r="N103" s="82" t="s">
        <v>102</v>
      </c>
      <c r="O103" s="50">
        <f t="shared" si="3"/>
        <v>0</v>
      </c>
      <c r="P103" s="67"/>
      <c r="Q103" s="67"/>
      <c r="R103" s="78"/>
    </row>
    <row r="104" spans="1:18" s="61" customFormat="1" ht="17" hidden="1">
      <c r="A104" s="66"/>
      <c r="B104" s="66"/>
      <c r="C104" s="79" t="s">
        <v>34</v>
      </c>
      <c r="D104" s="80" t="s">
        <v>1889</v>
      </c>
      <c r="E104" s="78" t="s">
        <v>1894</v>
      </c>
      <c r="F104" s="81" t="s">
        <v>1909</v>
      </c>
      <c r="G104" s="78"/>
      <c r="H104" s="67"/>
      <c r="I104" s="72"/>
      <c r="J104" s="73"/>
      <c r="K104" s="83"/>
      <c r="L104" s="82" t="s">
        <v>101</v>
      </c>
      <c r="M104" s="83"/>
      <c r="N104" s="82" t="s">
        <v>102</v>
      </c>
      <c r="O104" s="50">
        <f t="shared" si="3"/>
        <v>0</v>
      </c>
      <c r="P104" s="67"/>
      <c r="Q104" s="67"/>
      <c r="R104" s="78"/>
    </row>
    <row r="105" spans="1:18" s="61" customFormat="1" ht="17" hidden="1">
      <c r="A105" s="66"/>
      <c r="B105" s="66"/>
      <c r="C105" s="79" t="s">
        <v>34</v>
      </c>
      <c r="D105" s="80" t="s">
        <v>1889</v>
      </c>
      <c r="E105" s="78" t="s">
        <v>1894</v>
      </c>
      <c r="F105" s="81" t="s">
        <v>1910</v>
      </c>
      <c r="G105" s="78"/>
      <c r="H105" s="67"/>
      <c r="I105" s="72"/>
      <c r="J105" s="73"/>
      <c r="K105" s="83"/>
      <c r="L105" s="82" t="s">
        <v>101</v>
      </c>
      <c r="M105" s="83"/>
      <c r="N105" s="82" t="s">
        <v>102</v>
      </c>
      <c r="O105" s="50">
        <f t="shared" si="3"/>
        <v>0</v>
      </c>
      <c r="P105" s="67"/>
      <c r="Q105" s="67"/>
      <c r="R105" s="78"/>
    </row>
    <row r="106" spans="1:18" s="446" customFormat="1" ht="17">
      <c r="A106" s="462" t="s">
        <v>421</v>
      </c>
      <c r="B106" s="462" t="s">
        <v>422</v>
      </c>
      <c r="C106" s="451" t="s">
        <v>34</v>
      </c>
      <c r="D106" s="449" t="s">
        <v>1889</v>
      </c>
      <c r="E106" s="444" t="s">
        <v>1894</v>
      </c>
      <c r="F106" s="448" t="s">
        <v>1911</v>
      </c>
      <c r="G106" s="461"/>
      <c r="H106" s="452"/>
      <c r="I106" s="458" t="s">
        <v>1776</v>
      </c>
      <c r="J106" s="454">
        <v>250</v>
      </c>
      <c r="K106" s="455">
        <v>4</v>
      </c>
      <c r="L106" s="456" t="s">
        <v>101</v>
      </c>
      <c r="M106" s="455">
        <v>4</v>
      </c>
      <c r="N106" s="456" t="s">
        <v>102</v>
      </c>
      <c r="O106" s="457">
        <f t="shared" si="3"/>
        <v>4000</v>
      </c>
      <c r="P106" s="452" t="s">
        <v>196</v>
      </c>
      <c r="Q106" s="452" t="s">
        <v>197</v>
      </c>
      <c r="R106" s="444"/>
    </row>
    <row r="107" spans="1:18" s="446" customFormat="1" ht="17">
      <c r="A107" s="462" t="s">
        <v>421</v>
      </c>
      <c r="B107" s="462" t="s">
        <v>422</v>
      </c>
      <c r="C107" s="451" t="s">
        <v>34</v>
      </c>
      <c r="D107" s="449" t="s">
        <v>1889</v>
      </c>
      <c r="E107" s="444" t="s">
        <v>1894</v>
      </c>
      <c r="F107" s="448" t="s">
        <v>1912</v>
      </c>
      <c r="G107" s="461"/>
      <c r="H107" s="452"/>
      <c r="I107" s="453"/>
      <c r="J107" s="454">
        <v>300</v>
      </c>
      <c r="K107" s="455">
        <v>6</v>
      </c>
      <c r="L107" s="456" t="s">
        <v>101</v>
      </c>
      <c r="M107" s="455">
        <v>2</v>
      </c>
      <c r="N107" s="456" t="s">
        <v>102</v>
      </c>
      <c r="O107" s="457">
        <f t="shared" si="3"/>
        <v>3600</v>
      </c>
      <c r="P107" s="452" t="s">
        <v>196</v>
      </c>
      <c r="Q107" s="452" t="s">
        <v>197</v>
      </c>
      <c r="R107" s="444"/>
    </row>
    <row r="108" spans="1:18" s="61" customFormat="1" ht="17" hidden="1">
      <c r="A108" s="66"/>
      <c r="B108" s="66"/>
      <c r="C108" s="79" t="s">
        <v>34</v>
      </c>
      <c r="D108" s="80" t="s">
        <v>1889</v>
      </c>
      <c r="E108" s="78" t="s">
        <v>1894</v>
      </c>
      <c r="F108" s="81" t="s">
        <v>1913</v>
      </c>
      <c r="G108" s="78"/>
      <c r="H108" s="67"/>
      <c r="I108" s="72"/>
      <c r="J108" s="73"/>
      <c r="K108" s="83"/>
      <c r="L108" s="82" t="s">
        <v>101</v>
      </c>
      <c r="M108" s="83"/>
      <c r="N108" s="82" t="s">
        <v>102</v>
      </c>
      <c r="O108" s="50">
        <f t="shared" si="3"/>
        <v>0</v>
      </c>
      <c r="P108" s="67"/>
      <c r="Q108" s="67"/>
      <c r="R108" s="78"/>
    </row>
    <row r="109" spans="1:18" s="61" customFormat="1" ht="17" hidden="1">
      <c r="A109" s="66"/>
      <c r="B109" s="66"/>
      <c r="C109" s="79" t="s">
        <v>34</v>
      </c>
      <c r="D109" s="80" t="s">
        <v>1889</v>
      </c>
      <c r="E109" s="78" t="s">
        <v>1914</v>
      </c>
      <c r="F109" s="81" t="s">
        <v>1915</v>
      </c>
      <c r="G109" s="78"/>
      <c r="H109" s="67"/>
      <c r="I109" s="72"/>
      <c r="J109" s="73"/>
      <c r="K109" s="83"/>
      <c r="L109" s="82" t="s">
        <v>101</v>
      </c>
      <c r="M109" s="83"/>
      <c r="N109" s="82" t="s">
        <v>102</v>
      </c>
      <c r="O109" s="50">
        <f t="shared" si="3"/>
        <v>0</v>
      </c>
      <c r="P109" s="67"/>
      <c r="Q109" s="67"/>
      <c r="R109" s="78"/>
    </row>
    <row r="110" spans="1:18" s="446" customFormat="1" ht="17">
      <c r="A110" s="462" t="s">
        <v>421</v>
      </c>
      <c r="B110" s="462" t="s">
        <v>422</v>
      </c>
      <c r="C110" s="451" t="s">
        <v>34</v>
      </c>
      <c r="D110" s="449" t="s">
        <v>1889</v>
      </c>
      <c r="E110" s="444" t="s">
        <v>1894</v>
      </c>
      <c r="F110" s="448" t="s">
        <v>1916</v>
      </c>
      <c r="G110" s="461"/>
      <c r="H110" s="452"/>
      <c r="I110" s="453"/>
      <c r="J110" s="454">
        <v>300</v>
      </c>
      <c r="K110" s="455">
        <v>4</v>
      </c>
      <c r="L110" s="456" t="s">
        <v>101</v>
      </c>
      <c r="M110" s="455">
        <v>1</v>
      </c>
      <c r="N110" s="456" t="s">
        <v>102</v>
      </c>
      <c r="O110" s="457">
        <f t="shared" si="3"/>
        <v>1200</v>
      </c>
      <c r="P110" s="452" t="s">
        <v>196</v>
      </c>
      <c r="Q110" s="452" t="s">
        <v>197</v>
      </c>
      <c r="R110" s="444"/>
    </row>
    <row r="111" spans="1:18" s="446" customFormat="1" ht="34">
      <c r="A111" s="462" t="s">
        <v>421</v>
      </c>
      <c r="B111" s="462" t="s">
        <v>422</v>
      </c>
      <c r="C111" s="451" t="s">
        <v>34</v>
      </c>
      <c r="D111" s="449" t="s">
        <v>1889</v>
      </c>
      <c r="E111" s="444" t="s">
        <v>1914</v>
      </c>
      <c r="F111" s="448" t="s">
        <v>1915</v>
      </c>
      <c r="G111" s="444"/>
      <c r="H111" s="452"/>
      <c r="I111" s="458" t="s">
        <v>1917</v>
      </c>
      <c r="J111" s="454">
        <v>460</v>
      </c>
      <c r="K111" s="455">
        <v>8</v>
      </c>
      <c r="L111" s="456" t="s">
        <v>101</v>
      </c>
      <c r="M111" s="455">
        <v>3</v>
      </c>
      <c r="N111" s="456" t="s">
        <v>1176</v>
      </c>
      <c r="O111" s="457">
        <f t="shared" si="3"/>
        <v>11040</v>
      </c>
      <c r="P111" s="452" t="s">
        <v>196</v>
      </c>
      <c r="Q111" s="452" t="s">
        <v>197</v>
      </c>
      <c r="R111" s="418" t="s">
        <v>1918</v>
      </c>
    </row>
    <row r="112" spans="1:18" ht="17" hidden="1">
      <c r="A112" s="23"/>
      <c r="B112" s="23"/>
      <c r="C112" s="19" t="s">
        <v>34</v>
      </c>
      <c r="D112" s="24" t="s">
        <v>1889</v>
      </c>
      <c r="E112" s="20" t="s">
        <v>1914</v>
      </c>
      <c r="F112" s="34" t="s">
        <v>1919</v>
      </c>
      <c r="G112" s="20"/>
      <c r="H112" s="67"/>
      <c r="I112" s="44"/>
      <c r="J112" s="45"/>
      <c r="K112" s="46"/>
      <c r="L112" s="47" t="s">
        <v>101</v>
      </c>
      <c r="M112" s="46"/>
      <c r="N112" s="47" t="s">
        <v>102</v>
      </c>
      <c r="O112" s="50">
        <f t="shared" ref="O112:O140" si="4">IF(M112=0,K112*J112,M112*K112*J112)</f>
        <v>0</v>
      </c>
      <c r="P112" s="67"/>
      <c r="Q112" s="67"/>
      <c r="R112" s="20"/>
    </row>
    <row r="113" spans="1:18" s="61" customFormat="1" ht="17" hidden="1">
      <c r="A113" s="66"/>
      <c r="B113" s="66"/>
      <c r="C113" s="79" t="s">
        <v>34</v>
      </c>
      <c r="D113" s="80" t="s">
        <v>1889</v>
      </c>
      <c r="E113" s="78" t="s">
        <v>1914</v>
      </c>
      <c r="F113" s="81" t="s">
        <v>1920</v>
      </c>
      <c r="G113" s="78"/>
      <c r="H113" s="67"/>
      <c r="I113" s="72"/>
      <c r="J113" s="73"/>
      <c r="K113" s="83"/>
      <c r="L113" s="82" t="s">
        <v>101</v>
      </c>
      <c r="M113" s="83"/>
      <c r="N113" s="82" t="s">
        <v>102</v>
      </c>
      <c r="O113" s="50">
        <f t="shared" si="4"/>
        <v>0</v>
      </c>
      <c r="P113" s="67"/>
      <c r="Q113" s="67"/>
      <c r="R113" s="78"/>
    </row>
    <row r="114" spans="1:18" ht="17" hidden="1">
      <c r="A114" s="23"/>
      <c r="B114" s="23"/>
      <c r="C114" s="19" t="s">
        <v>34</v>
      </c>
      <c r="D114" s="24" t="s">
        <v>1889</v>
      </c>
      <c r="E114" s="20" t="s">
        <v>1921</v>
      </c>
      <c r="F114" s="34" t="s">
        <v>1922</v>
      </c>
      <c r="G114" s="20"/>
      <c r="H114" s="67"/>
      <c r="I114" s="44"/>
      <c r="J114" s="45"/>
      <c r="K114" s="46"/>
      <c r="L114" s="47" t="s">
        <v>101</v>
      </c>
      <c r="M114" s="46"/>
      <c r="N114" s="47" t="s">
        <v>102</v>
      </c>
      <c r="O114" s="50">
        <f t="shared" si="4"/>
        <v>0</v>
      </c>
      <c r="P114" s="67"/>
      <c r="Q114" s="67"/>
      <c r="R114" s="20"/>
    </row>
    <row r="115" spans="1:18" ht="17" hidden="1">
      <c r="A115" s="23"/>
      <c r="B115" s="23"/>
      <c r="C115" s="19" t="s">
        <v>34</v>
      </c>
      <c r="D115" s="24" t="s">
        <v>1889</v>
      </c>
      <c r="E115" s="20" t="s">
        <v>1921</v>
      </c>
      <c r="F115" s="34" t="s">
        <v>1923</v>
      </c>
      <c r="G115" s="20"/>
      <c r="H115" s="67"/>
      <c r="I115" s="44"/>
      <c r="J115" s="45"/>
      <c r="K115" s="46"/>
      <c r="L115" s="47" t="s">
        <v>101</v>
      </c>
      <c r="M115" s="46"/>
      <c r="N115" s="47" t="s">
        <v>102</v>
      </c>
      <c r="O115" s="50">
        <f t="shared" si="4"/>
        <v>0</v>
      </c>
      <c r="P115" s="67"/>
      <c r="Q115" s="67"/>
      <c r="R115" s="20"/>
    </row>
    <row r="116" spans="1:18" ht="17" hidden="1">
      <c r="A116" s="23"/>
      <c r="B116" s="23"/>
      <c r="C116" s="19" t="s">
        <v>34</v>
      </c>
      <c r="D116" s="24" t="s">
        <v>1889</v>
      </c>
      <c r="E116" s="20" t="s">
        <v>1921</v>
      </c>
      <c r="F116" s="34" t="s">
        <v>1924</v>
      </c>
      <c r="G116" s="20"/>
      <c r="H116" s="67"/>
      <c r="I116" s="44"/>
      <c r="J116" s="45"/>
      <c r="K116" s="46"/>
      <c r="L116" s="47" t="s">
        <v>1925</v>
      </c>
      <c r="M116" s="55"/>
      <c r="N116" s="47"/>
      <c r="O116" s="50">
        <f t="shared" si="4"/>
        <v>0</v>
      </c>
      <c r="P116" s="67"/>
      <c r="Q116" s="67"/>
      <c r="R116" s="20"/>
    </row>
    <row r="117" spans="1:18" ht="17" hidden="1">
      <c r="A117" s="23"/>
      <c r="B117" s="23"/>
      <c r="C117" s="19" t="s">
        <v>34</v>
      </c>
      <c r="D117" s="24" t="s">
        <v>1889</v>
      </c>
      <c r="E117" s="20" t="s">
        <v>1921</v>
      </c>
      <c r="F117" s="34" t="s">
        <v>1926</v>
      </c>
      <c r="G117" s="20"/>
      <c r="H117" s="67"/>
      <c r="I117" s="44"/>
      <c r="J117" s="45"/>
      <c r="K117" s="46"/>
      <c r="L117" s="47" t="s">
        <v>101</v>
      </c>
      <c r="M117" s="46"/>
      <c r="N117" s="47" t="s">
        <v>102</v>
      </c>
      <c r="O117" s="50">
        <f t="shared" si="4"/>
        <v>0</v>
      </c>
      <c r="P117" s="67"/>
      <c r="Q117" s="67"/>
      <c r="R117" s="20"/>
    </row>
    <row r="118" spans="1:18" s="446" customFormat="1" ht="34">
      <c r="A118" s="462" t="s">
        <v>421</v>
      </c>
      <c r="B118" s="462" t="s">
        <v>422</v>
      </c>
      <c r="C118" s="451" t="s">
        <v>34</v>
      </c>
      <c r="D118" s="449" t="s">
        <v>1889</v>
      </c>
      <c r="E118" s="444" t="s">
        <v>1927</v>
      </c>
      <c r="F118" s="448" t="s">
        <v>1928</v>
      </c>
      <c r="G118" s="461"/>
      <c r="H118" s="452"/>
      <c r="I118" s="419" t="s">
        <v>1929</v>
      </c>
      <c r="J118" s="454">
        <v>250</v>
      </c>
      <c r="K118" s="455">
        <v>6</v>
      </c>
      <c r="L118" s="456" t="s">
        <v>101</v>
      </c>
      <c r="M118" s="455">
        <v>6</v>
      </c>
      <c r="N118" s="456" t="s">
        <v>102</v>
      </c>
      <c r="O118" s="457">
        <f t="shared" si="4"/>
        <v>9000</v>
      </c>
      <c r="P118" s="452" t="s">
        <v>196</v>
      </c>
      <c r="Q118" s="452" t="s">
        <v>197</v>
      </c>
      <c r="R118" s="444"/>
    </row>
    <row r="119" spans="1:18" s="61" customFormat="1" ht="17" hidden="1">
      <c r="A119" s="66"/>
      <c r="B119" s="66"/>
      <c r="C119" s="79" t="s">
        <v>34</v>
      </c>
      <c r="D119" s="80" t="s">
        <v>1889</v>
      </c>
      <c r="E119" s="78" t="s">
        <v>1927</v>
      </c>
      <c r="F119" s="81" t="s">
        <v>1930</v>
      </c>
      <c r="G119" s="78"/>
      <c r="H119" s="67"/>
      <c r="I119" s="72"/>
      <c r="J119" s="73"/>
      <c r="K119" s="83"/>
      <c r="L119" s="82" t="s">
        <v>101</v>
      </c>
      <c r="M119" s="83"/>
      <c r="N119" s="82" t="s">
        <v>1931</v>
      </c>
      <c r="O119" s="50">
        <f t="shared" si="4"/>
        <v>0</v>
      </c>
      <c r="P119" s="67"/>
      <c r="Q119" s="67"/>
      <c r="R119" s="78"/>
    </row>
    <row r="120" spans="1:18" s="61" customFormat="1" ht="17" hidden="1">
      <c r="A120" s="66"/>
      <c r="B120" s="66"/>
      <c r="C120" s="79" t="s">
        <v>34</v>
      </c>
      <c r="D120" s="80" t="s">
        <v>1889</v>
      </c>
      <c r="E120" s="78" t="s">
        <v>1927</v>
      </c>
      <c r="F120" s="81" t="s">
        <v>1932</v>
      </c>
      <c r="G120" s="78"/>
      <c r="H120" s="67"/>
      <c r="I120" s="72"/>
      <c r="J120" s="73"/>
      <c r="K120" s="83"/>
      <c r="L120" s="82" t="s">
        <v>101</v>
      </c>
      <c r="M120" s="83"/>
      <c r="N120" s="82" t="s">
        <v>102</v>
      </c>
      <c r="O120" s="50">
        <f t="shared" si="4"/>
        <v>0</v>
      </c>
      <c r="P120" s="67"/>
      <c r="Q120" s="67"/>
      <c r="R120" s="78"/>
    </row>
    <row r="121" spans="1:18" s="61" customFormat="1" ht="17" hidden="1">
      <c r="A121" s="66"/>
      <c r="B121" s="66"/>
      <c r="C121" s="79" t="s">
        <v>34</v>
      </c>
      <c r="D121" s="80" t="s">
        <v>1889</v>
      </c>
      <c r="E121" s="78" t="s">
        <v>1927</v>
      </c>
      <c r="F121" s="81" t="s">
        <v>1933</v>
      </c>
      <c r="G121" s="78"/>
      <c r="H121" s="67"/>
      <c r="I121" s="72"/>
      <c r="J121" s="73"/>
      <c r="K121" s="83"/>
      <c r="L121" s="82" t="s">
        <v>101</v>
      </c>
      <c r="M121" s="83"/>
      <c r="N121" s="82" t="s">
        <v>1931</v>
      </c>
      <c r="O121" s="50">
        <f t="shared" si="4"/>
        <v>0</v>
      </c>
      <c r="P121" s="67"/>
      <c r="Q121" s="67"/>
      <c r="R121" s="78"/>
    </row>
    <row r="122" spans="1:18" ht="17" hidden="1">
      <c r="A122" s="23"/>
      <c r="B122" s="23"/>
      <c r="C122" s="19" t="s">
        <v>34</v>
      </c>
      <c r="D122" s="24" t="s">
        <v>1889</v>
      </c>
      <c r="E122" s="20" t="s">
        <v>1927</v>
      </c>
      <c r="F122" s="34" t="s">
        <v>1934</v>
      </c>
      <c r="G122" s="20"/>
      <c r="H122" s="67"/>
      <c r="I122" s="44"/>
      <c r="J122" s="45"/>
      <c r="K122" s="46"/>
      <c r="L122" s="47" t="s">
        <v>101</v>
      </c>
      <c r="M122" s="46"/>
      <c r="N122" s="47" t="s">
        <v>102</v>
      </c>
      <c r="O122" s="50">
        <f t="shared" si="4"/>
        <v>0</v>
      </c>
      <c r="P122" s="67"/>
      <c r="Q122" s="67"/>
      <c r="R122" s="20"/>
    </row>
    <row r="123" spans="1:18" ht="17" hidden="1">
      <c r="A123" s="23"/>
      <c r="B123" s="23"/>
      <c r="C123" s="19" t="s">
        <v>34</v>
      </c>
      <c r="D123" s="24" t="s">
        <v>1889</v>
      </c>
      <c r="E123" s="20" t="s">
        <v>1927</v>
      </c>
      <c r="F123" s="34" t="s">
        <v>1935</v>
      </c>
      <c r="G123" s="20"/>
      <c r="H123" s="67"/>
      <c r="I123" s="44"/>
      <c r="J123" s="45"/>
      <c r="K123" s="46"/>
      <c r="L123" s="47" t="s">
        <v>101</v>
      </c>
      <c r="M123" s="46"/>
      <c r="N123" s="47" t="s">
        <v>102</v>
      </c>
      <c r="O123" s="50">
        <f t="shared" si="4"/>
        <v>0</v>
      </c>
      <c r="P123" s="67"/>
      <c r="Q123" s="67"/>
      <c r="R123" s="20"/>
    </row>
    <row r="124" spans="1:18" ht="17" hidden="1">
      <c r="A124" s="23"/>
      <c r="B124" s="23"/>
      <c r="C124" s="19" t="s">
        <v>34</v>
      </c>
      <c r="D124" s="24" t="s">
        <v>1889</v>
      </c>
      <c r="E124" s="20" t="s">
        <v>1927</v>
      </c>
      <c r="F124" s="34" t="s">
        <v>1936</v>
      </c>
      <c r="G124" s="20"/>
      <c r="H124" s="67"/>
      <c r="I124" s="44"/>
      <c r="J124" s="45"/>
      <c r="K124" s="46"/>
      <c r="L124" s="47" t="s">
        <v>101</v>
      </c>
      <c r="M124" s="46"/>
      <c r="N124" s="47" t="s">
        <v>102</v>
      </c>
      <c r="O124" s="50">
        <f t="shared" si="4"/>
        <v>0</v>
      </c>
      <c r="P124" s="67"/>
      <c r="Q124" s="67"/>
      <c r="R124" s="20"/>
    </row>
    <row r="125" spans="1:18" ht="17" hidden="1">
      <c r="A125" s="23"/>
      <c r="B125" s="23"/>
      <c r="C125" s="19" t="s">
        <v>34</v>
      </c>
      <c r="D125" s="24" t="s">
        <v>1889</v>
      </c>
      <c r="E125" s="20" t="s">
        <v>1927</v>
      </c>
      <c r="F125" s="34" t="s">
        <v>1937</v>
      </c>
      <c r="G125" s="20"/>
      <c r="H125" s="67"/>
      <c r="I125" s="44"/>
      <c r="J125" s="45"/>
      <c r="K125" s="46"/>
      <c r="L125" s="47" t="s">
        <v>101</v>
      </c>
      <c r="M125" s="46"/>
      <c r="N125" s="47" t="s">
        <v>102</v>
      </c>
      <c r="O125" s="50">
        <f t="shared" si="4"/>
        <v>0</v>
      </c>
      <c r="P125" s="67"/>
      <c r="Q125" s="67"/>
      <c r="R125" s="20"/>
    </row>
    <row r="126" spans="1:18" ht="17" hidden="1">
      <c r="A126" s="23"/>
      <c r="B126" s="23"/>
      <c r="C126" s="19" t="s">
        <v>34</v>
      </c>
      <c r="D126" s="24" t="s">
        <v>1889</v>
      </c>
      <c r="E126" s="20" t="s">
        <v>1927</v>
      </c>
      <c r="F126" s="34" t="s">
        <v>1938</v>
      </c>
      <c r="G126" s="20"/>
      <c r="H126" s="67"/>
      <c r="I126" s="44"/>
      <c r="J126" s="45"/>
      <c r="K126" s="46"/>
      <c r="L126" s="47" t="s">
        <v>101</v>
      </c>
      <c r="M126" s="46"/>
      <c r="N126" s="47" t="s">
        <v>1939</v>
      </c>
      <c r="O126" s="50">
        <f t="shared" si="4"/>
        <v>0</v>
      </c>
      <c r="P126" s="67"/>
      <c r="Q126" s="67"/>
      <c r="R126" s="20"/>
    </row>
    <row r="127" spans="1:18" s="423" customFormat="1" ht="17">
      <c r="A127" s="462" t="s">
        <v>421</v>
      </c>
      <c r="B127" s="462" t="s">
        <v>422</v>
      </c>
      <c r="C127" s="416" t="s">
        <v>34</v>
      </c>
      <c r="D127" s="417" t="s">
        <v>1889</v>
      </c>
      <c r="E127" s="418" t="s">
        <v>1927</v>
      </c>
      <c r="F127" s="473"/>
      <c r="G127" s="474"/>
      <c r="H127" s="452"/>
      <c r="I127" s="453" t="s">
        <v>1940</v>
      </c>
      <c r="J127" s="454">
        <v>500</v>
      </c>
      <c r="K127" s="455">
        <v>6</v>
      </c>
      <c r="L127" s="456" t="s">
        <v>101</v>
      </c>
      <c r="M127" s="455">
        <v>2</v>
      </c>
      <c r="N127" s="456" t="s">
        <v>102</v>
      </c>
      <c r="O127" s="457">
        <f t="shared" si="4"/>
        <v>6000</v>
      </c>
      <c r="P127" s="452" t="s">
        <v>196</v>
      </c>
      <c r="Q127" s="452" t="s">
        <v>197</v>
      </c>
      <c r="R127" s="418"/>
    </row>
    <row r="128" spans="1:18" s="423" customFormat="1" ht="17">
      <c r="A128" s="462" t="s">
        <v>421</v>
      </c>
      <c r="B128" s="462" t="s">
        <v>422</v>
      </c>
      <c r="C128" s="416" t="s">
        <v>34</v>
      </c>
      <c r="D128" s="417" t="s">
        <v>1889</v>
      </c>
      <c r="E128" s="418" t="s">
        <v>1927</v>
      </c>
      <c r="F128" s="473"/>
      <c r="G128" s="474"/>
      <c r="H128" s="452"/>
      <c r="I128" s="453" t="s">
        <v>1941</v>
      </c>
      <c r="J128" s="454">
        <v>500</v>
      </c>
      <c r="K128" s="455">
        <v>4</v>
      </c>
      <c r="L128" s="456" t="s">
        <v>101</v>
      </c>
      <c r="M128" s="455">
        <v>3</v>
      </c>
      <c r="N128" s="456" t="s">
        <v>102</v>
      </c>
      <c r="O128" s="457">
        <f t="shared" si="4"/>
        <v>6000</v>
      </c>
      <c r="P128" s="452" t="s">
        <v>196</v>
      </c>
      <c r="Q128" s="452" t="s">
        <v>197</v>
      </c>
      <c r="R128" s="418"/>
    </row>
    <row r="129" spans="1:18" s="423" customFormat="1" ht="17">
      <c r="A129" s="462" t="s">
        <v>421</v>
      </c>
      <c r="B129" s="462" t="s">
        <v>422</v>
      </c>
      <c r="C129" s="416" t="s">
        <v>34</v>
      </c>
      <c r="D129" s="417" t="s">
        <v>1889</v>
      </c>
      <c r="E129" s="418" t="s">
        <v>1927</v>
      </c>
      <c r="F129" s="473"/>
      <c r="G129" s="474"/>
      <c r="H129" s="452"/>
      <c r="I129" s="453" t="s">
        <v>1942</v>
      </c>
      <c r="J129" s="454">
        <v>500</v>
      </c>
      <c r="K129" s="455">
        <v>4</v>
      </c>
      <c r="L129" s="456" t="s">
        <v>101</v>
      </c>
      <c r="M129" s="455">
        <v>2</v>
      </c>
      <c r="N129" s="456" t="s">
        <v>102</v>
      </c>
      <c r="O129" s="457">
        <f t="shared" si="4"/>
        <v>4000</v>
      </c>
      <c r="P129" s="452" t="s">
        <v>196</v>
      </c>
      <c r="Q129" s="452" t="s">
        <v>197</v>
      </c>
      <c r="R129" s="418"/>
    </row>
    <row r="130" spans="1:18" ht="17" hidden="1">
      <c r="A130" s="23"/>
      <c r="B130" s="23"/>
      <c r="C130" s="19" t="s">
        <v>34</v>
      </c>
      <c r="D130" s="24" t="s">
        <v>1943</v>
      </c>
      <c r="E130" s="20" t="s">
        <v>1944</v>
      </c>
      <c r="F130" s="34" t="s">
        <v>1945</v>
      </c>
      <c r="G130" s="20"/>
      <c r="H130" s="67"/>
      <c r="I130" s="44"/>
      <c r="J130" s="45"/>
      <c r="K130" s="46"/>
      <c r="L130" s="47" t="s">
        <v>1946</v>
      </c>
      <c r="M130" s="46"/>
      <c r="N130" s="47" t="s">
        <v>1264</v>
      </c>
      <c r="O130" s="50">
        <f t="shared" si="4"/>
        <v>0</v>
      </c>
      <c r="P130" s="67"/>
      <c r="Q130" s="67"/>
      <c r="R130" s="20"/>
    </row>
    <row r="131" spans="1:18" s="423" customFormat="1" ht="51">
      <c r="A131" s="462" t="s">
        <v>421</v>
      </c>
      <c r="B131" s="462" t="s">
        <v>422</v>
      </c>
      <c r="C131" s="416" t="s">
        <v>34</v>
      </c>
      <c r="D131" s="417" t="s">
        <v>1943</v>
      </c>
      <c r="E131" s="418" t="s">
        <v>1944</v>
      </c>
      <c r="F131" s="473" t="s">
        <v>1947</v>
      </c>
      <c r="G131" s="416" t="s">
        <v>1948</v>
      </c>
      <c r="H131" s="452"/>
      <c r="I131" s="453" t="s">
        <v>1949</v>
      </c>
      <c r="J131" s="454">
        <v>1500</v>
      </c>
      <c r="K131" s="455">
        <v>2</v>
      </c>
      <c r="L131" s="456" t="s">
        <v>1950</v>
      </c>
      <c r="M131" s="455">
        <v>42</v>
      </c>
      <c r="N131" s="456" t="s">
        <v>1264</v>
      </c>
      <c r="O131" s="457">
        <f t="shared" si="4"/>
        <v>126000</v>
      </c>
      <c r="P131" s="452" t="s">
        <v>196</v>
      </c>
      <c r="Q131" s="452" t="s">
        <v>197</v>
      </c>
      <c r="R131" s="418"/>
    </row>
    <row r="132" spans="1:18" ht="17" hidden="1">
      <c r="A132" s="23"/>
      <c r="B132" s="23"/>
      <c r="C132" s="19" t="s">
        <v>34</v>
      </c>
      <c r="D132" s="24" t="s">
        <v>1943</v>
      </c>
      <c r="E132" s="20" t="s">
        <v>1944</v>
      </c>
      <c r="F132" s="34" t="s">
        <v>1951</v>
      </c>
      <c r="G132" s="7"/>
      <c r="H132" s="67"/>
      <c r="I132" s="44"/>
      <c r="J132" s="45"/>
      <c r="K132" s="46"/>
      <c r="L132" s="47" t="s">
        <v>1946</v>
      </c>
      <c r="M132" s="46"/>
      <c r="N132" s="47" t="s">
        <v>1264</v>
      </c>
      <c r="O132" s="50">
        <f t="shared" si="4"/>
        <v>0</v>
      </c>
      <c r="P132" s="67"/>
      <c r="Q132" s="67"/>
      <c r="R132" s="20"/>
    </row>
    <row r="133" spans="1:18" ht="17" hidden="1">
      <c r="A133" s="23"/>
      <c r="B133" s="23"/>
      <c r="C133" s="19" t="s">
        <v>34</v>
      </c>
      <c r="D133" s="24" t="s">
        <v>1943</v>
      </c>
      <c r="E133" s="20" t="s">
        <v>1944</v>
      </c>
      <c r="F133" s="34" t="s">
        <v>1952</v>
      </c>
      <c r="G133" s="20"/>
      <c r="H133" s="67"/>
      <c r="I133" s="44"/>
      <c r="J133" s="45"/>
      <c r="K133" s="46"/>
      <c r="L133" s="47" t="s">
        <v>1946</v>
      </c>
      <c r="M133" s="46"/>
      <c r="N133" s="47" t="s">
        <v>1264</v>
      </c>
      <c r="O133" s="50">
        <f t="shared" si="4"/>
        <v>0</v>
      </c>
      <c r="P133" s="67"/>
      <c r="Q133" s="67"/>
      <c r="R133" s="20"/>
    </row>
    <row r="134" spans="1:18" ht="17" hidden="1">
      <c r="A134" s="23"/>
      <c r="B134" s="23"/>
      <c r="C134" s="19" t="s">
        <v>34</v>
      </c>
      <c r="D134" s="24" t="s">
        <v>1943</v>
      </c>
      <c r="E134" s="20" t="s">
        <v>1944</v>
      </c>
      <c r="F134" s="34" t="s">
        <v>1953</v>
      </c>
      <c r="G134" s="20"/>
      <c r="H134" s="67"/>
      <c r="I134" s="44"/>
      <c r="J134" s="45"/>
      <c r="K134" s="46"/>
      <c r="L134" s="47" t="s">
        <v>1946</v>
      </c>
      <c r="M134" s="46"/>
      <c r="N134" s="47" t="s">
        <v>1264</v>
      </c>
      <c r="O134" s="50">
        <f t="shared" si="4"/>
        <v>0</v>
      </c>
      <c r="P134" s="67"/>
      <c r="Q134" s="67"/>
      <c r="R134" s="20"/>
    </row>
    <row r="135" spans="1:18" ht="17" hidden="1">
      <c r="A135" s="23"/>
      <c r="B135" s="23"/>
      <c r="C135" s="19" t="s">
        <v>34</v>
      </c>
      <c r="D135" s="24" t="s">
        <v>1943</v>
      </c>
      <c r="E135" s="20" t="s">
        <v>1944</v>
      </c>
      <c r="F135" s="34" t="s">
        <v>1954</v>
      </c>
      <c r="G135" s="20"/>
      <c r="H135" s="67"/>
      <c r="I135" s="44"/>
      <c r="J135" s="45"/>
      <c r="K135" s="46"/>
      <c r="L135" s="47" t="s">
        <v>102</v>
      </c>
      <c r="M135" s="46"/>
      <c r="N135" s="47" t="s">
        <v>1264</v>
      </c>
      <c r="O135" s="50">
        <f t="shared" si="4"/>
        <v>0</v>
      </c>
      <c r="P135" s="67"/>
      <c r="Q135" s="67"/>
      <c r="R135" s="20"/>
    </row>
    <row r="136" spans="1:18" s="423" customFormat="1" ht="69" customHeight="1">
      <c r="A136" s="462" t="s">
        <v>421</v>
      </c>
      <c r="B136" s="462" t="s">
        <v>422</v>
      </c>
      <c r="C136" s="416" t="s">
        <v>34</v>
      </c>
      <c r="D136" s="417" t="s">
        <v>1943</v>
      </c>
      <c r="E136" s="418" t="s">
        <v>1944</v>
      </c>
      <c r="F136" s="473" t="s">
        <v>1955</v>
      </c>
      <c r="G136" s="416" t="s">
        <v>1956</v>
      </c>
      <c r="H136" s="452"/>
      <c r="I136" s="453" t="s">
        <v>1957</v>
      </c>
      <c r="J136" s="454">
        <v>6300</v>
      </c>
      <c r="K136" s="455">
        <v>1</v>
      </c>
      <c r="L136" s="456" t="s">
        <v>102</v>
      </c>
      <c r="M136" s="455">
        <v>5</v>
      </c>
      <c r="N136" s="456" t="s">
        <v>1264</v>
      </c>
      <c r="O136" s="457">
        <f t="shared" si="4"/>
        <v>31500</v>
      </c>
      <c r="P136" s="452" t="s">
        <v>196</v>
      </c>
      <c r="Q136" s="452" t="s">
        <v>197</v>
      </c>
      <c r="R136" s="418" t="s">
        <v>1958</v>
      </c>
    </row>
    <row r="137" spans="1:18" s="423" customFormat="1" ht="35" customHeight="1">
      <c r="A137" s="462" t="s">
        <v>421</v>
      </c>
      <c r="B137" s="462" t="s">
        <v>422</v>
      </c>
      <c r="C137" s="416" t="s">
        <v>34</v>
      </c>
      <c r="D137" s="417" t="s">
        <v>1943</v>
      </c>
      <c r="E137" s="418" t="s">
        <v>1944</v>
      </c>
      <c r="F137" s="473" t="s">
        <v>1955</v>
      </c>
      <c r="G137" s="418"/>
      <c r="H137" s="452"/>
      <c r="I137" s="453" t="s">
        <v>1959</v>
      </c>
      <c r="J137" s="454">
        <v>1300</v>
      </c>
      <c r="K137" s="455">
        <v>2</v>
      </c>
      <c r="L137" s="456" t="s">
        <v>102</v>
      </c>
      <c r="M137" s="455">
        <v>2</v>
      </c>
      <c r="N137" s="456" t="s">
        <v>1264</v>
      </c>
      <c r="O137" s="457">
        <f t="shared" si="4"/>
        <v>5200</v>
      </c>
      <c r="P137" s="452" t="s">
        <v>196</v>
      </c>
      <c r="Q137" s="452" t="s">
        <v>197</v>
      </c>
      <c r="R137" s="418"/>
    </row>
    <row r="138" spans="1:18" s="423" customFormat="1" ht="85">
      <c r="A138" s="462" t="s">
        <v>421</v>
      </c>
      <c r="B138" s="462" t="s">
        <v>422</v>
      </c>
      <c r="C138" s="416" t="s">
        <v>34</v>
      </c>
      <c r="D138" s="417" t="s">
        <v>1943</v>
      </c>
      <c r="E138" s="418" t="s">
        <v>1944</v>
      </c>
      <c r="F138" s="473" t="s">
        <v>1955</v>
      </c>
      <c r="G138" s="416" t="s">
        <v>1960</v>
      </c>
      <c r="H138" s="452"/>
      <c r="I138" s="453" t="s">
        <v>1961</v>
      </c>
      <c r="J138" s="454">
        <v>6300</v>
      </c>
      <c r="K138" s="455">
        <v>1</v>
      </c>
      <c r="L138" s="456" t="s">
        <v>102</v>
      </c>
      <c r="M138" s="455">
        <v>3</v>
      </c>
      <c r="N138" s="456" t="s">
        <v>1264</v>
      </c>
      <c r="O138" s="457">
        <f t="shared" si="4"/>
        <v>18900</v>
      </c>
      <c r="P138" s="452" t="s">
        <v>196</v>
      </c>
      <c r="Q138" s="452" t="s">
        <v>197</v>
      </c>
      <c r="R138" s="418"/>
    </row>
    <row r="139" spans="1:18" ht="17" hidden="1">
      <c r="A139" s="23"/>
      <c r="B139" s="23"/>
      <c r="C139" s="19" t="s">
        <v>34</v>
      </c>
      <c r="D139" s="24" t="s">
        <v>1943</v>
      </c>
      <c r="E139" s="20" t="s">
        <v>1944</v>
      </c>
      <c r="F139" s="34" t="s">
        <v>1962</v>
      </c>
      <c r="G139" s="20"/>
      <c r="H139" s="67"/>
      <c r="I139" s="72"/>
      <c r="J139" s="73"/>
      <c r="K139" s="83"/>
      <c r="L139" s="82" t="s">
        <v>102</v>
      </c>
      <c r="M139" s="83"/>
      <c r="N139" s="82" t="s">
        <v>1264</v>
      </c>
      <c r="O139" s="50">
        <f t="shared" si="4"/>
        <v>0</v>
      </c>
      <c r="P139" s="67"/>
      <c r="Q139" s="67"/>
      <c r="R139" s="20"/>
    </row>
    <row r="140" spans="1:18" ht="17" hidden="1">
      <c r="A140" s="23"/>
      <c r="B140" s="23"/>
      <c r="C140" s="19" t="s">
        <v>34</v>
      </c>
      <c r="D140" s="24" t="s">
        <v>1943</v>
      </c>
      <c r="E140" s="20" t="s">
        <v>1944</v>
      </c>
      <c r="F140" s="34" t="s">
        <v>1963</v>
      </c>
      <c r="G140" s="20"/>
      <c r="H140" s="67"/>
      <c r="I140" s="72"/>
      <c r="J140" s="73"/>
      <c r="K140" s="83"/>
      <c r="L140" s="82" t="s">
        <v>102</v>
      </c>
      <c r="M140" s="83"/>
      <c r="N140" s="82" t="s">
        <v>1264</v>
      </c>
      <c r="O140" s="50">
        <f t="shared" si="4"/>
        <v>0</v>
      </c>
      <c r="P140" s="67"/>
      <c r="Q140" s="67"/>
      <c r="R140" s="20"/>
    </row>
    <row r="141" spans="1:18" ht="17" hidden="1">
      <c r="A141" s="23"/>
      <c r="B141" s="23"/>
      <c r="C141" s="19" t="s">
        <v>34</v>
      </c>
      <c r="D141" s="24" t="s">
        <v>1943</v>
      </c>
      <c r="E141" s="20" t="s">
        <v>1944</v>
      </c>
      <c r="F141" s="34" t="s">
        <v>1964</v>
      </c>
      <c r="G141" s="20"/>
      <c r="H141" s="67"/>
      <c r="I141" s="44"/>
      <c r="J141" s="45"/>
      <c r="K141" s="46"/>
      <c r="L141" s="47" t="s">
        <v>102</v>
      </c>
      <c r="M141" s="46"/>
      <c r="N141" s="47" t="s">
        <v>1264</v>
      </c>
      <c r="O141" s="50">
        <f t="shared" ref="O141:O145" si="5">IF(M141=0,K141*J141,M141*K141*J141)</f>
        <v>0</v>
      </c>
      <c r="P141" s="67"/>
      <c r="Q141" s="67"/>
      <c r="R141" s="20"/>
    </row>
    <row r="142" spans="1:18" ht="17" hidden="1">
      <c r="A142" s="23"/>
      <c r="B142" s="23"/>
      <c r="C142" s="19" t="s">
        <v>34</v>
      </c>
      <c r="D142" s="24" t="s">
        <v>1943</v>
      </c>
      <c r="E142" s="20" t="s">
        <v>1944</v>
      </c>
      <c r="F142" s="34" t="s">
        <v>1965</v>
      </c>
      <c r="G142" s="20"/>
      <c r="H142" s="67"/>
      <c r="I142" s="44"/>
      <c r="J142" s="45"/>
      <c r="K142" s="46"/>
      <c r="L142" s="47" t="s">
        <v>102</v>
      </c>
      <c r="M142" s="46"/>
      <c r="N142" s="47" t="s">
        <v>1264</v>
      </c>
      <c r="O142" s="50">
        <f t="shared" si="5"/>
        <v>0</v>
      </c>
      <c r="P142" s="67"/>
      <c r="Q142" s="67"/>
      <c r="R142" s="20"/>
    </row>
    <row r="143" spans="1:18" ht="17" hidden="1">
      <c r="A143" s="23"/>
      <c r="B143" s="23"/>
      <c r="C143" s="19" t="s">
        <v>34</v>
      </c>
      <c r="D143" s="24" t="s">
        <v>1943</v>
      </c>
      <c r="E143" s="20" t="s">
        <v>1944</v>
      </c>
      <c r="F143" s="34" t="s">
        <v>1966</v>
      </c>
      <c r="G143" s="20"/>
      <c r="H143" s="67"/>
      <c r="I143" s="44"/>
      <c r="J143" s="45"/>
      <c r="K143" s="46"/>
      <c r="L143" s="47" t="s">
        <v>102</v>
      </c>
      <c r="M143" s="46"/>
      <c r="N143" s="47" t="s">
        <v>1264</v>
      </c>
      <c r="O143" s="50">
        <f t="shared" si="5"/>
        <v>0</v>
      </c>
      <c r="P143" s="67"/>
      <c r="Q143" s="67"/>
      <c r="R143" s="20"/>
    </row>
    <row r="144" spans="1:18" ht="17" hidden="1">
      <c r="A144" s="23"/>
      <c r="B144" s="23"/>
      <c r="C144" s="19" t="s">
        <v>34</v>
      </c>
      <c r="D144" s="24" t="s">
        <v>1943</v>
      </c>
      <c r="E144" s="20" t="s">
        <v>1944</v>
      </c>
      <c r="F144" s="34" t="s">
        <v>1967</v>
      </c>
      <c r="G144" s="20"/>
      <c r="H144" s="67"/>
      <c r="I144" s="44"/>
      <c r="J144" s="45"/>
      <c r="K144" s="46"/>
      <c r="L144" s="47" t="s">
        <v>102</v>
      </c>
      <c r="M144" s="46"/>
      <c r="N144" s="47" t="s">
        <v>1264</v>
      </c>
      <c r="O144" s="50">
        <f t="shared" si="5"/>
        <v>0</v>
      </c>
      <c r="P144" s="67"/>
      <c r="Q144" s="67"/>
      <c r="R144" s="20"/>
    </row>
    <row r="145" spans="1:18" ht="17" hidden="1">
      <c r="A145" s="23"/>
      <c r="B145" s="23"/>
      <c r="C145" s="19" t="s">
        <v>34</v>
      </c>
      <c r="D145" s="24" t="s">
        <v>1943</v>
      </c>
      <c r="E145" s="20" t="s">
        <v>1968</v>
      </c>
      <c r="F145" s="34" t="s">
        <v>1969</v>
      </c>
      <c r="G145" s="20"/>
      <c r="H145" s="67"/>
      <c r="I145" s="44"/>
      <c r="J145" s="45"/>
      <c r="K145" s="46"/>
      <c r="L145" s="47" t="s">
        <v>1946</v>
      </c>
      <c r="M145" s="46"/>
      <c r="N145" s="47" t="s">
        <v>1264</v>
      </c>
      <c r="O145" s="50">
        <f t="shared" si="5"/>
        <v>0</v>
      </c>
      <c r="P145" s="67"/>
      <c r="Q145" s="67"/>
      <c r="R145" s="20"/>
    </row>
    <row r="146" spans="1:18" s="482" customFormat="1">
      <c r="A146" s="462"/>
      <c r="B146" s="462"/>
      <c r="C146" s="416"/>
      <c r="D146" s="417"/>
      <c r="E146" s="418"/>
      <c r="F146" s="473"/>
      <c r="G146" s="418"/>
      <c r="H146" s="452"/>
      <c r="I146" s="424"/>
      <c r="J146" s="420"/>
      <c r="K146" s="421"/>
      <c r="L146" s="422"/>
      <c r="M146" s="421"/>
      <c r="N146" s="422"/>
      <c r="O146" s="457"/>
      <c r="P146" s="452"/>
      <c r="Q146" s="452"/>
      <c r="R146" s="418"/>
    </row>
    <row r="147" spans="1:18" s="482" customFormat="1" ht="17">
      <c r="A147" s="462" t="s">
        <v>421</v>
      </c>
      <c r="B147" s="462" t="s">
        <v>422</v>
      </c>
      <c r="C147" s="416" t="s">
        <v>34</v>
      </c>
      <c r="D147" s="417" t="s">
        <v>1943</v>
      </c>
      <c r="E147" s="418" t="s">
        <v>1968</v>
      </c>
      <c r="F147" s="473" t="s">
        <v>1970</v>
      </c>
      <c r="G147" s="474"/>
      <c r="H147" s="452"/>
      <c r="I147" s="424"/>
      <c r="J147" s="420">
        <v>800</v>
      </c>
      <c r="K147" s="421">
        <v>2</v>
      </c>
      <c r="L147" s="422" t="s">
        <v>1946</v>
      </c>
      <c r="M147" s="421">
        <v>4</v>
      </c>
      <c r="N147" s="422" t="s">
        <v>1264</v>
      </c>
      <c r="O147" s="457">
        <f t="shared" ref="O147:O148" si="6">IF(M147=0,K147*J147,M147*K147*J147)</f>
        <v>6400</v>
      </c>
      <c r="P147" s="452" t="s">
        <v>196</v>
      </c>
      <c r="Q147" s="452" t="s">
        <v>197</v>
      </c>
      <c r="R147" s="418"/>
    </row>
    <row r="148" spans="1:18" s="423" customFormat="1" ht="17">
      <c r="A148" s="462" t="s">
        <v>421</v>
      </c>
      <c r="B148" s="462" t="s">
        <v>422</v>
      </c>
      <c r="C148" s="416" t="s">
        <v>34</v>
      </c>
      <c r="D148" s="417" t="s">
        <v>1943</v>
      </c>
      <c r="E148" s="418" t="s">
        <v>1968</v>
      </c>
      <c r="F148" s="473" t="s">
        <v>1971</v>
      </c>
      <c r="G148" s="474"/>
      <c r="H148" s="452"/>
      <c r="I148" s="424" t="s">
        <v>1972</v>
      </c>
      <c r="J148" s="420">
        <v>2500</v>
      </c>
      <c r="K148" s="421">
        <v>2</v>
      </c>
      <c r="L148" s="422" t="s">
        <v>1946</v>
      </c>
      <c r="M148" s="421">
        <v>4</v>
      </c>
      <c r="N148" s="422" t="s">
        <v>1264</v>
      </c>
      <c r="O148" s="457">
        <f t="shared" si="6"/>
        <v>20000</v>
      </c>
      <c r="P148" s="452" t="s">
        <v>196</v>
      </c>
      <c r="Q148" s="452" t="s">
        <v>197</v>
      </c>
      <c r="R148" s="418"/>
    </row>
    <row r="149" spans="1:18" s="61" customFormat="1" ht="17" hidden="1">
      <c r="A149" s="132"/>
      <c r="B149" s="132"/>
      <c r="C149" s="79" t="s">
        <v>34</v>
      </c>
      <c r="D149" s="80" t="s">
        <v>1943</v>
      </c>
      <c r="E149" s="78" t="s">
        <v>1968</v>
      </c>
      <c r="F149" s="133" t="s">
        <v>1973</v>
      </c>
      <c r="G149" s="78"/>
      <c r="H149" s="22"/>
      <c r="I149" s="72" t="s">
        <v>1972</v>
      </c>
      <c r="J149" s="73"/>
      <c r="K149" s="83"/>
      <c r="L149" s="82" t="s">
        <v>1946</v>
      </c>
      <c r="M149" s="83"/>
      <c r="N149" s="82" t="s">
        <v>1264</v>
      </c>
      <c r="O149" s="50">
        <f t="shared" ref="O149:O173" si="7">IF(M149=0,K149*J149,M149*K149*J149)</f>
        <v>0</v>
      </c>
      <c r="P149" s="22"/>
      <c r="Q149" s="22"/>
      <c r="R149" s="78"/>
    </row>
    <row r="150" spans="1:18" s="63" customFormat="1" ht="17" hidden="1">
      <c r="A150" s="134"/>
      <c r="B150" s="134"/>
      <c r="C150" s="135" t="s">
        <v>34</v>
      </c>
      <c r="D150" s="136" t="s">
        <v>1943</v>
      </c>
      <c r="E150" s="137" t="s">
        <v>1968</v>
      </c>
      <c r="F150" s="29" t="s">
        <v>1974</v>
      </c>
      <c r="G150" s="137"/>
      <c r="H150" s="74"/>
      <c r="I150" s="138"/>
      <c r="J150" s="139"/>
      <c r="K150" s="140"/>
      <c r="L150" s="141" t="s">
        <v>1946</v>
      </c>
      <c r="M150" s="140"/>
      <c r="N150" s="142" t="s">
        <v>1264</v>
      </c>
      <c r="O150" s="113">
        <f t="shared" si="7"/>
        <v>0</v>
      </c>
      <c r="P150" s="74"/>
      <c r="Q150" s="74"/>
      <c r="R150" s="137"/>
    </row>
    <row r="151" spans="1:18" s="63" customFormat="1" ht="17" hidden="1">
      <c r="A151" s="134"/>
      <c r="B151" s="134"/>
      <c r="C151" s="135" t="s">
        <v>34</v>
      </c>
      <c r="D151" s="136" t="s">
        <v>1943</v>
      </c>
      <c r="E151" s="137" t="s">
        <v>1968</v>
      </c>
      <c r="F151" s="29" t="s">
        <v>1975</v>
      </c>
      <c r="G151" s="137"/>
      <c r="H151" s="74"/>
      <c r="I151" s="138"/>
      <c r="J151" s="139"/>
      <c r="K151" s="140"/>
      <c r="L151" s="141" t="s">
        <v>1946</v>
      </c>
      <c r="M151" s="140"/>
      <c r="N151" s="142" t="s">
        <v>1264</v>
      </c>
      <c r="O151" s="113">
        <f t="shared" si="7"/>
        <v>0</v>
      </c>
      <c r="P151" s="74"/>
      <c r="Q151" s="74"/>
      <c r="R151" s="137"/>
    </row>
    <row r="152" spans="1:18" s="63" customFormat="1" ht="17" hidden="1">
      <c r="A152" s="134"/>
      <c r="B152" s="134"/>
      <c r="C152" s="135" t="s">
        <v>34</v>
      </c>
      <c r="D152" s="136" t="s">
        <v>1943</v>
      </c>
      <c r="E152" s="137" t="s">
        <v>1968</v>
      </c>
      <c r="F152" s="29" t="s">
        <v>1976</v>
      </c>
      <c r="G152" s="137"/>
      <c r="H152" s="74"/>
      <c r="I152" s="138"/>
      <c r="J152" s="139"/>
      <c r="K152" s="140"/>
      <c r="L152" s="141" t="s">
        <v>1946</v>
      </c>
      <c r="M152" s="140"/>
      <c r="N152" s="142" t="s">
        <v>1264</v>
      </c>
      <c r="O152" s="113">
        <f t="shared" si="7"/>
        <v>0</v>
      </c>
      <c r="P152" s="74"/>
      <c r="Q152" s="74"/>
      <c r="R152" s="137"/>
    </row>
    <row r="153" spans="1:18" s="63" customFormat="1" ht="17" hidden="1">
      <c r="A153" s="134"/>
      <c r="B153" s="134"/>
      <c r="C153" s="135" t="s">
        <v>34</v>
      </c>
      <c r="D153" s="136" t="s">
        <v>1943</v>
      </c>
      <c r="E153" s="137" t="s">
        <v>1968</v>
      </c>
      <c r="F153" s="29" t="s">
        <v>1977</v>
      </c>
      <c r="G153" s="137"/>
      <c r="H153" s="74"/>
      <c r="I153" s="138"/>
      <c r="J153" s="139"/>
      <c r="K153" s="140"/>
      <c r="L153" s="141" t="s">
        <v>1946</v>
      </c>
      <c r="M153" s="140"/>
      <c r="N153" s="142" t="s">
        <v>1264</v>
      </c>
      <c r="O153" s="113">
        <f t="shared" si="7"/>
        <v>0</v>
      </c>
      <c r="P153" s="74"/>
      <c r="Q153" s="74"/>
      <c r="R153" s="137"/>
    </row>
    <row r="154" spans="1:18" s="63" customFormat="1" ht="17" hidden="1">
      <c r="A154" s="134"/>
      <c r="B154" s="134"/>
      <c r="C154" s="135" t="s">
        <v>34</v>
      </c>
      <c r="D154" s="136" t="s">
        <v>1943</v>
      </c>
      <c r="E154" s="137" t="s">
        <v>1978</v>
      </c>
      <c r="F154" s="29" t="s">
        <v>1969</v>
      </c>
      <c r="G154" s="137"/>
      <c r="H154" s="74"/>
      <c r="I154" s="138"/>
      <c r="J154" s="139"/>
      <c r="K154" s="140"/>
      <c r="L154" s="141" t="s">
        <v>1979</v>
      </c>
      <c r="M154" s="140"/>
      <c r="N154" s="142" t="s">
        <v>1264</v>
      </c>
      <c r="O154" s="113">
        <f t="shared" si="7"/>
        <v>0</v>
      </c>
      <c r="P154" s="74"/>
      <c r="Q154" s="74"/>
      <c r="R154" s="137"/>
    </row>
    <row r="155" spans="1:18" s="63" customFormat="1" ht="17" hidden="1">
      <c r="A155" s="134"/>
      <c r="B155" s="134"/>
      <c r="C155" s="135" t="s">
        <v>34</v>
      </c>
      <c r="D155" s="136" t="s">
        <v>1943</v>
      </c>
      <c r="E155" s="137" t="s">
        <v>1978</v>
      </c>
      <c r="F155" s="29" t="s">
        <v>1970</v>
      </c>
      <c r="G155" s="137"/>
      <c r="H155" s="74"/>
      <c r="I155" s="138"/>
      <c r="J155" s="139"/>
      <c r="K155" s="140"/>
      <c r="L155" s="141" t="s">
        <v>1979</v>
      </c>
      <c r="M155" s="140"/>
      <c r="N155" s="142" t="s">
        <v>1264</v>
      </c>
      <c r="O155" s="113">
        <f t="shared" si="7"/>
        <v>0</v>
      </c>
      <c r="P155" s="74"/>
      <c r="Q155" s="74"/>
      <c r="R155" s="137"/>
    </row>
    <row r="156" spans="1:18" s="63" customFormat="1" ht="17" hidden="1">
      <c r="A156" s="134"/>
      <c r="B156" s="134"/>
      <c r="C156" s="135" t="s">
        <v>34</v>
      </c>
      <c r="D156" s="136" t="s">
        <v>1943</v>
      </c>
      <c r="E156" s="137" t="s">
        <v>1978</v>
      </c>
      <c r="F156" s="29" t="s">
        <v>1971</v>
      </c>
      <c r="G156" s="137"/>
      <c r="H156" s="74"/>
      <c r="I156" s="138"/>
      <c r="J156" s="139"/>
      <c r="K156" s="140"/>
      <c r="L156" s="141" t="s">
        <v>1979</v>
      </c>
      <c r="M156" s="140"/>
      <c r="N156" s="142" t="s">
        <v>1264</v>
      </c>
      <c r="O156" s="113">
        <f t="shared" si="7"/>
        <v>0</v>
      </c>
      <c r="P156" s="74"/>
      <c r="Q156" s="74"/>
      <c r="R156" s="137"/>
    </row>
    <row r="157" spans="1:18" s="63" customFormat="1" ht="17" hidden="1">
      <c r="A157" s="134"/>
      <c r="B157" s="134"/>
      <c r="C157" s="135" t="s">
        <v>34</v>
      </c>
      <c r="D157" s="136" t="s">
        <v>1943</v>
      </c>
      <c r="E157" s="137" t="s">
        <v>1978</v>
      </c>
      <c r="F157" s="29" t="s">
        <v>1974</v>
      </c>
      <c r="G157" s="137"/>
      <c r="H157" s="74"/>
      <c r="I157" s="138"/>
      <c r="J157" s="139"/>
      <c r="K157" s="140"/>
      <c r="L157" s="141" t="s">
        <v>1979</v>
      </c>
      <c r="M157" s="140"/>
      <c r="N157" s="142" t="s">
        <v>1264</v>
      </c>
      <c r="O157" s="113">
        <f t="shared" si="7"/>
        <v>0</v>
      </c>
      <c r="P157" s="74"/>
      <c r="Q157" s="74"/>
      <c r="R157" s="137"/>
    </row>
    <row r="158" spans="1:18" s="63" customFormat="1" ht="17" hidden="1">
      <c r="A158" s="134"/>
      <c r="B158" s="134"/>
      <c r="C158" s="135" t="s">
        <v>34</v>
      </c>
      <c r="D158" s="136" t="s">
        <v>1943</v>
      </c>
      <c r="E158" s="137" t="s">
        <v>1978</v>
      </c>
      <c r="F158" s="29" t="s">
        <v>1975</v>
      </c>
      <c r="G158" s="137"/>
      <c r="H158" s="74"/>
      <c r="I158" s="138"/>
      <c r="J158" s="139"/>
      <c r="K158" s="140"/>
      <c r="L158" s="141" t="s">
        <v>1979</v>
      </c>
      <c r="M158" s="140"/>
      <c r="N158" s="142" t="s">
        <v>1264</v>
      </c>
      <c r="O158" s="113">
        <f t="shared" si="7"/>
        <v>0</v>
      </c>
      <c r="P158" s="74"/>
      <c r="Q158" s="74"/>
      <c r="R158" s="137"/>
    </row>
    <row r="159" spans="1:18" s="63" customFormat="1" ht="17" hidden="1">
      <c r="A159" s="134"/>
      <c r="B159" s="134"/>
      <c r="C159" s="135" t="s">
        <v>34</v>
      </c>
      <c r="D159" s="136" t="s">
        <v>1943</v>
      </c>
      <c r="E159" s="137" t="s">
        <v>1978</v>
      </c>
      <c r="F159" s="29" t="s">
        <v>1977</v>
      </c>
      <c r="G159" s="137"/>
      <c r="H159" s="74"/>
      <c r="I159" s="138"/>
      <c r="J159" s="139"/>
      <c r="K159" s="140"/>
      <c r="L159" s="141" t="s">
        <v>1979</v>
      </c>
      <c r="M159" s="140"/>
      <c r="N159" s="142" t="s">
        <v>1264</v>
      </c>
      <c r="O159" s="113">
        <f t="shared" si="7"/>
        <v>0</v>
      </c>
      <c r="P159" s="74"/>
      <c r="Q159" s="74"/>
      <c r="R159" s="137"/>
    </row>
    <row r="160" spans="1:18" ht="17" hidden="1">
      <c r="A160" s="18"/>
      <c r="B160" s="18"/>
      <c r="C160" s="19" t="s">
        <v>34</v>
      </c>
      <c r="D160" s="24" t="s">
        <v>1943</v>
      </c>
      <c r="E160" s="20" t="s">
        <v>1980</v>
      </c>
      <c r="F160" s="21" t="s">
        <v>1981</v>
      </c>
      <c r="G160" s="20"/>
      <c r="H160" s="22"/>
      <c r="I160" s="44"/>
      <c r="J160" s="45"/>
      <c r="K160" s="46"/>
      <c r="L160" s="47" t="s">
        <v>101</v>
      </c>
      <c r="M160" s="46"/>
      <c r="N160" s="76" t="s">
        <v>102</v>
      </c>
      <c r="O160" s="50">
        <f t="shared" si="7"/>
        <v>0</v>
      </c>
      <c r="P160" s="22"/>
      <c r="Q160" s="22"/>
      <c r="R160" s="20"/>
    </row>
    <row r="161" spans="1:18" s="3" customFormat="1" ht="17" hidden="1">
      <c r="A161" s="25"/>
      <c r="B161" s="25"/>
      <c r="C161" s="26" t="s">
        <v>34</v>
      </c>
      <c r="D161" s="27" t="s">
        <v>1943</v>
      </c>
      <c r="E161" s="28" t="s">
        <v>1982</v>
      </c>
      <c r="F161" s="29" t="s">
        <v>1983</v>
      </c>
      <c r="G161" s="28"/>
      <c r="H161" s="74"/>
      <c r="I161" s="86"/>
      <c r="J161" s="87"/>
      <c r="K161" s="88"/>
      <c r="L161" s="53" t="s">
        <v>88</v>
      </c>
      <c r="M161" s="48"/>
      <c r="N161" s="49"/>
      <c r="O161" s="54">
        <f t="shared" si="7"/>
        <v>0</v>
      </c>
      <c r="P161" s="74"/>
      <c r="Q161" s="74"/>
      <c r="R161" s="28"/>
    </row>
    <row r="162" spans="1:18" ht="17" hidden="1">
      <c r="A162" s="18"/>
      <c r="B162" s="18"/>
      <c r="C162" s="19" t="s">
        <v>34</v>
      </c>
      <c r="D162" s="24" t="s">
        <v>1943</v>
      </c>
      <c r="E162" s="20" t="s">
        <v>1982</v>
      </c>
      <c r="F162" s="21" t="s">
        <v>1984</v>
      </c>
      <c r="G162" s="20"/>
      <c r="H162" s="22"/>
      <c r="I162" s="44"/>
      <c r="J162" s="45"/>
      <c r="K162" s="46"/>
      <c r="L162" s="47" t="s">
        <v>1946</v>
      </c>
      <c r="M162" s="48"/>
      <c r="N162" s="49"/>
      <c r="O162" s="50">
        <f t="shared" si="7"/>
        <v>0</v>
      </c>
      <c r="P162" s="22"/>
      <c r="Q162" s="22"/>
      <c r="R162" s="20"/>
    </row>
    <row r="163" spans="1:18" ht="17" hidden="1">
      <c r="A163" s="18"/>
      <c r="B163" s="18"/>
      <c r="C163" s="19" t="s">
        <v>34</v>
      </c>
      <c r="D163" s="24" t="s">
        <v>1943</v>
      </c>
      <c r="E163" s="20" t="s">
        <v>1982</v>
      </c>
      <c r="F163" s="21" t="s">
        <v>1985</v>
      </c>
      <c r="G163" s="20"/>
      <c r="H163" s="22"/>
      <c r="I163" s="44"/>
      <c r="J163" s="45"/>
      <c r="K163" s="46"/>
      <c r="L163" s="47" t="s">
        <v>129</v>
      </c>
      <c r="M163" s="46"/>
      <c r="N163" s="76" t="s">
        <v>102</v>
      </c>
      <c r="O163" s="50">
        <f t="shared" si="7"/>
        <v>0</v>
      </c>
      <c r="P163" s="22"/>
      <c r="Q163" s="22"/>
      <c r="R163" s="20"/>
    </row>
    <row r="164" spans="1:18" ht="17" hidden="1">
      <c r="A164" s="18"/>
      <c r="B164" s="18"/>
      <c r="C164" s="19" t="s">
        <v>34</v>
      </c>
      <c r="D164" s="24" t="s">
        <v>1943</v>
      </c>
      <c r="E164" s="20" t="s">
        <v>1982</v>
      </c>
      <c r="F164" s="21" t="s">
        <v>1986</v>
      </c>
      <c r="G164" s="20"/>
      <c r="H164" s="22"/>
      <c r="I164" s="44"/>
      <c r="J164" s="45"/>
      <c r="K164" s="46"/>
      <c r="L164" s="47" t="s">
        <v>1946</v>
      </c>
      <c r="M164" s="48"/>
      <c r="N164" s="49"/>
      <c r="O164" s="50">
        <f t="shared" si="7"/>
        <v>0</v>
      </c>
      <c r="P164" s="22"/>
      <c r="Q164" s="22"/>
      <c r="R164" s="20"/>
    </row>
    <row r="165" spans="1:18" s="61" customFormat="1" ht="17" hidden="1">
      <c r="A165" s="132"/>
      <c r="B165" s="132"/>
      <c r="C165" s="79" t="s">
        <v>34</v>
      </c>
      <c r="D165" s="80" t="s">
        <v>1943</v>
      </c>
      <c r="E165" s="78" t="s">
        <v>1982</v>
      </c>
      <c r="F165" s="133" t="s">
        <v>1987</v>
      </c>
      <c r="G165" s="78"/>
      <c r="H165" s="22"/>
      <c r="I165" s="72"/>
      <c r="J165" s="73"/>
      <c r="K165" s="83"/>
      <c r="L165" s="82" t="s">
        <v>1988</v>
      </c>
      <c r="M165" s="83"/>
      <c r="N165" s="82" t="s">
        <v>102</v>
      </c>
      <c r="O165" s="50">
        <f t="shared" si="7"/>
        <v>0</v>
      </c>
      <c r="P165" s="22"/>
      <c r="Q165" s="22"/>
      <c r="R165" s="78"/>
    </row>
    <row r="166" spans="1:18" ht="17" hidden="1">
      <c r="A166" s="18"/>
      <c r="B166" s="18"/>
      <c r="C166" s="19" t="s">
        <v>34</v>
      </c>
      <c r="D166" s="24" t="s">
        <v>1989</v>
      </c>
      <c r="E166" s="20" t="s">
        <v>1990</v>
      </c>
      <c r="F166" s="21" t="s">
        <v>1991</v>
      </c>
      <c r="G166" s="20"/>
      <c r="H166" s="22"/>
      <c r="I166" s="44"/>
      <c r="J166" s="45"/>
      <c r="K166" s="46"/>
      <c r="L166" s="47" t="s">
        <v>88</v>
      </c>
      <c r="M166" s="48"/>
      <c r="N166" s="49"/>
      <c r="O166" s="50">
        <f t="shared" si="7"/>
        <v>0</v>
      </c>
      <c r="P166" s="22"/>
      <c r="Q166" s="22"/>
      <c r="R166" s="20"/>
    </row>
    <row r="167" spans="1:18" ht="17" hidden="1">
      <c r="A167" s="18"/>
      <c r="B167" s="18"/>
      <c r="C167" s="19" t="s">
        <v>34</v>
      </c>
      <c r="D167" s="24" t="s">
        <v>1989</v>
      </c>
      <c r="E167" s="20" t="s">
        <v>1990</v>
      </c>
      <c r="F167" s="21" t="s">
        <v>1992</v>
      </c>
      <c r="G167" s="20"/>
      <c r="H167" s="22"/>
      <c r="I167" s="44"/>
      <c r="J167" s="45"/>
      <c r="K167" s="46"/>
      <c r="L167" s="47" t="s">
        <v>88</v>
      </c>
      <c r="M167" s="48"/>
      <c r="N167" s="49"/>
      <c r="O167" s="50">
        <f t="shared" si="7"/>
        <v>0</v>
      </c>
      <c r="P167" s="22"/>
      <c r="Q167" s="22"/>
      <c r="R167" s="20"/>
    </row>
    <row r="168" spans="1:18" ht="17" hidden="1">
      <c r="A168" s="18"/>
      <c r="B168" s="18"/>
      <c r="C168" s="19" t="s">
        <v>34</v>
      </c>
      <c r="D168" s="24" t="s">
        <v>1989</v>
      </c>
      <c r="E168" s="20" t="s">
        <v>1993</v>
      </c>
      <c r="F168" s="21" t="s">
        <v>1994</v>
      </c>
      <c r="G168" s="20"/>
      <c r="H168" s="22"/>
      <c r="I168" s="44"/>
      <c r="J168" s="45"/>
      <c r="K168" s="46"/>
      <c r="L168" s="47" t="s">
        <v>88</v>
      </c>
      <c r="M168" s="48"/>
      <c r="N168" s="49"/>
      <c r="O168" s="50">
        <f t="shared" si="7"/>
        <v>0</v>
      </c>
      <c r="P168" s="22"/>
      <c r="Q168" s="22"/>
      <c r="R168" s="20"/>
    </row>
    <row r="169" spans="1:18" ht="17" hidden="1">
      <c r="A169" s="18"/>
      <c r="B169" s="18"/>
      <c r="C169" s="19" t="s">
        <v>34</v>
      </c>
      <c r="D169" s="24" t="s">
        <v>1989</v>
      </c>
      <c r="E169" s="20" t="s">
        <v>1993</v>
      </c>
      <c r="F169" s="21" t="s">
        <v>1995</v>
      </c>
      <c r="G169" s="20"/>
      <c r="H169" s="22"/>
      <c r="I169" s="44"/>
      <c r="J169" s="45"/>
      <c r="K169" s="46"/>
      <c r="L169" s="47" t="s">
        <v>88</v>
      </c>
      <c r="M169" s="48"/>
      <c r="N169" s="49"/>
      <c r="O169" s="50">
        <f t="shared" si="7"/>
        <v>0</v>
      </c>
      <c r="P169" s="22"/>
      <c r="Q169" s="22"/>
      <c r="R169" s="20"/>
    </row>
    <row r="170" spans="1:18" ht="17" hidden="1">
      <c r="A170" s="18"/>
      <c r="B170" s="18"/>
      <c r="C170" s="19" t="s">
        <v>34</v>
      </c>
      <c r="D170" s="24" t="s">
        <v>1989</v>
      </c>
      <c r="E170" s="20" t="s">
        <v>1996</v>
      </c>
      <c r="F170" s="21" t="s">
        <v>1997</v>
      </c>
      <c r="G170" s="20"/>
      <c r="H170" s="22"/>
      <c r="I170" s="44"/>
      <c r="J170" s="45"/>
      <c r="K170" s="46"/>
      <c r="L170" s="47" t="s">
        <v>88</v>
      </c>
      <c r="M170" s="48"/>
      <c r="N170" s="49"/>
      <c r="O170" s="50">
        <f t="shared" si="7"/>
        <v>0</v>
      </c>
      <c r="P170" s="22"/>
      <c r="Q170" s="22"/>
      <c r="R170" s="20"/>
    </row>
    <row r="171" spans="1:18" ht="17" hidden="1">
      <c r="A171" s="18"/>
      <c r="B171" s="18"/>
      <c r="C171" s="19" t="s">
        <v>34</v>
      </c>
      <c r="D171" s="24" t="s">
        <v>1998</v>
      </c>
      <c r="E171" s="20" t="s">
        <v>1999</v>
      </c>
      <c r="F171" s="21" t="s">
        <v>2000</v>
      </c>
      <c r="G171" s="20"/>
      <c r="H171" s="22"/>
      <c r="I171" s="44"/>
      <c r="J171" s="45"/>
      <c r="K171" s="46"/>
      <c r="L171" s="47" t="s">
        <v>88</v>
      </c>
      <c r="M171" s="48"/>
      <c r="N171" s="49"/>
      <c r="O171" s="50">
        <f t="shared" si="7"/>
        <v>0</v>
      </c>
      <c r="P171" s="22"/>
      <c r="Q171" s="22"/>
      <c r="R171" s="20"/>
    </row>
    <row r="172" spans="1:18" ht="17" hidden="1">
      <c r="A172" s="18"/>
      <c r="B172" s="18"/>
      <c r="C172" s="19" t="s">
        <v>34</v>
      </c>
      <c r="D172" s="24" t="s">
        <v>1998</v>
      </c>
      <c r="E172" s="20" t="s">
        <v>1999</v>
      </c>
      <c r="F172" s="21" t="s">
        <v>2001</v>
      </c>
      <c r="G172" s="20"/>
      <c r="H172" s="22"/>
      <c r="I172" s="44"/>
      <c r="J172" s="45"/>
      <c r="K172" s="46"/>
      <c r="L172" s="47" t="s">
        <v>88</v>
      </c>
      <c r="M172" s="48"/>
      <c r="N172" s="49"/>
      <c r="O172" s="50">
        <f t="shared" si="7"/>
        <v>0</v>
      </c>
      <c r="P172" s="22"/>
      <c r="Q172" s="22"/>
      <c r="R172" s="20"/>
    </row>
    <row r="173" spans="1:18" s="423" customFormat="1" ht="17">
      <c r="A173" s="462" t="s">
        <v>421</v>
      </c>
      <c r="B173" s="462" t="s">
        <v>422</v>
      </c>
      <c r="C173" s="416" t="s">
        <v>34</v>
      </c>
      <c r="D173" s="417" t="s">
        <v>1998</v>
      </c>
      <c r="E173" s="418" t="s">
        <v>2002</v>
      </c>
      <c r="F173" s="473" t="s">
        <v>2002</v>
      </c>
      <c r="G173" s="418" t="s">
        <v>2003</v>
      </c>
      <c r="H173" s="452"/>
      <c r="I173" s="453" t="s">
        <v>2004</v>
      </c>
      <c r="J173" s="454">
        <v>68</v>
      </c>
      <c r="K173" s="421">
        <v>85</v>
      </c>
      <c r="L173" s="422" t="s">
        <v>101</v>
      </c>
      <c r="M173" s="421">
        <v>1</v>
      </c>
      <c r="N173" s="422" t="s">
        <v>122</v>
      </c>
      <c r="O173" s="457">
        <f t="shared" si="7"/>
        <v>5780</v>
      </c>
      <c r="P173" s="452" t="s">
        <v>196</v>
      </c>
      <c r="Q173" s="452" t="s">
        <v>197</v>
      </c>
      <c r="R173" s="418"/>
    </row>
    <row r="174" spans="1:18" ht="17" hidden="1">
      <c r="A174" s="23"/>
      <c r="B174" s="23"/>
      <c r="C174" s="19" t="s">
        <v>34</v>
      </c>
      <c r="D174" s="24" t="s">
        <v>1998</v>
      </c>
      <c r="E174" s="20" t="s">
        <v>2005</v>
      </c>
      <c r="F174" s="34" t="s">
        <v>2006</v>
      </c>
      <c r="G174" s="20"/>
      <c r="H174" s="67"/>
      <c r="I174" s="44"/>
      <c r="J174" s="45"/>
      <c r="K174" s="46"/>
      <c r="L174" s="47" t="s">
        <v>294</v>
      </c>
      <c r="M174" s="46"/>
      <c r="N174" s="47" t="s">
        <v>102</v>
      </c>
      <c r="O174" s="50">
        <f t="shared" ref="O174:O198" si="8">IF(M174=0,K174*J174,M174*K174*J174)</f>
        <v>0</v>
      </c>
      <c r="P174" s="67"/>
      <c r="Q174" s="67"/>
      <c r="R174" s="20"/>
    </row>
    <row r="175" spans="1:18" ht="17" hidden="1">
      <c r="A175" s="23"/>
      <c r="B175" s="23"/>
      <c r="C175" s="19" t="s">
        <v>34</v>
      </c>
      <c r="D175" s="24" t="s">
        <v>1998</v>
      </c>
      <c r="E175" s="20" t="s">
        <v>2005</v>
      </c>
      <c r="F175" s="34" t="s">
        <v>2007</v>
      </c>
      <c r="G175" s="20"/>
      <c r="H175" s="67"/>
      <c r="I175" s="44"/>
      <c r="J175" s="45"/>
      <c r="K175" s="46"/>
      <c r="L175" s="47" t="s">
        <v>294</v>
      </c>
      <c r="M175" s="143"/>
      <c r="N175" s="47" t="s">
        <v>102</v>
      </c>
      <c r="O175" s="50">
        <f t="shared" si="8"/>
        <v>0</v>
      </c>
      <c r="P175" s="67"/>
      <c r="Q175" s="67"/>
      <c r="R175" s="20"/>
    </row>
    <row r="176" spans="1:18" ht="17" hidden="1">
      <c r="A176" s="23"/>
      <c r="B176" s="23"/>
      <c r="C176" s="19" t="s">
        <v>34</v>
      </c>
      <c r="D176" s="24" t="s">
        <v>1998</v>
      </c>
      <c r="E176" s="20" t="s">
        <v>2005</v>
      </c>
      <c r="F176" s="34" t="s">
        <v>2008</v>
      </c>
      <c r="G176" s="20"/>
      <c r="H176" s="67"/>
      <c r="I176" s="44"/>
      <c r="J176" s="45"/>
      <c r="K176" s="46"/>
      <c r="L176" s="47" t="s">
        <v>88</v>
      </c>
      <c r="M176" s="55"/>
      <c r="N176" s="47"/>
      <c r="O176" s="50">
        <f t="shared" si="8"/>
        <v>0</v>
      </c>
      <c r="P176" s="67"/>
      <c r="Q176" s="67"/>
      <c r="R176" s="20"/>
    </row>
    <row r="177" spans="1:18" s="423" customFormat="1" ht="34">
      <c r="A177" s="462" t="s">
        <v>421</v>
      </c>
      <c r="B177" s="462" t="s">
        <v>422</v>
      </c>
      <c r="C177" s="416" t="s">
        <v>34</v>
      </c>
      <c r="D177" s="417" t="s">
        <v>1889</v>
      </c>
      <c r="E177" s="418" t="s">
        <v>1914</v>
      </c>
      <c r="F177" s="473" t="s">
        <v>2009</v>
      </c>
      <c r="G177" s="418"/>
      <c r="H177" s="452"/>
      <c r="I177" s="419" t="s">
        <v>1917</v>
      </c>
      <c r="J177" s="420">
        <v>460</v>
      </c>
      <c r="K177" s="421">
        <v>4</v>
      </c>
      <c r="L177" s="422" t="s">
        <v>101</v>
      </c>
      <c r="M177" s="455">
        <v>3</v>
      </c>
      <c r="N177" s="456" t="s">
        <v>1176</v>
      </c>
      <c r="O177" s="457">
        <f t="shared" si="8"/>
        <v>5520</v>
      </c>
      <c r="P177" s="452" t="s">
        <v>196</v>
      </c>
      <c r="Q177" s="452" t="s">
        <v>197</v>
      </c>
      <c r="R177" s="418"/>
    </row>
    <row r="178" spans="1:18" s="423" customFormat="1" ht="34">
      <c r="A178" s="462" t="s">
        <v>421</v>
      </c>
      <c r="B178" s="462" t="s">
        <v>422</v>
      </c>
      <c r="C178" s="416" t="s">
        <v>34</v>
      </c>
      <c r="D178" s="417" t="s">
        <v>1770</v>
      </c>
      <c r="E178" s="418" t="s">
        <v>1502</v>
      </c>
      <c r="F178" s="473" t="s">
        <v>2010</v>
      </c>
      <c r="G178" s="474"/>
      <c r="H178" s="452"/>
      <c r="I178" s="458" t="s">
        <v>2011</v>
      </c>
      <c r="J178" s="420">
        <v>1300</v>
      </c>
      <c r="K178" s="421">
        <v>1</v>
      </c>
      <c r="L178" s="422" t="s">
        <v>101</v>
      </c>
      <c r="M178" s="421">
        <v>6</v>
      </c>
      <c r="N178" s="456" t="s">
        <v>102</v>
      </c>
      <c r="O178" s="457">
        <f t="shared" si="8"/>
        <v>7800</v>
      </c>
      <c r="P178" s="452" t="s">
        <v>196</v>
      </c>
      <c r="Q178" s="452" t="s">
        <v>196</v>
      </c>
      <c r="R178" s="418"/>
    </row>
    <row r="179" spans="1:18" s="423" customFormat="1" ht="34">
      <c r="A179" s="462" t="s">
        <v>421</v>
      </c>
      <c r="B179" s="462" t="s">
        <v>422</v>
      </c>
      <c r="C179" s="416" t="s">
        <v>34</v>
      </c>
      <c r="D179" s="417" t="s">
        <v>1770</v>
      </c>
      <c r="E179" s="418" t="s">
        <v>1502</v>
      </c>
      <c r="F179" s="473" t="s">
        <v>2012</v>
      </c>
      <c r="G179" s="474"/>
      <c r="H179" s="452"/>
      <c r="I179" s="458" t="s">
        <v>2011</v>
      </c>
      <c r="J179" s="420">
        <v>1300</v>
      </c>
      <c r="K179" s="421">
        <v>1</v>
      </c>
      <c r="L179" s="422" t="s">
        <v>101</v>
      </c>
      <c r="M179" s="421">
        <v>6</v>
      </c>
      <c r="N179" s="456" t="s">
        <v>102</v>
      </c>
      <c r="O179" s="457">
        <f t="shared" si="8"/>
        <v>7800</v>
      </c>
      <c r="P179" s="452" t="s">
        <v>196</v>
      </c>
      <c r="Q179" s="452" t="s">
        <v>196</v>
      </c>
      <c r="R179" s="418"/>
    </row>
    <row r="180" spans="1:18" s="423" customFormat="1" ht="34">
      <c r="A180" s="462" t="s">
        <v>421</v>
      </c>
      <c r="B180" s="462" t="s">
        <v>422</v>
      </c>
      <c r="C180" s="416" t="s">
        <v>34</v>
      </c>
      <c r="D180" s="417" t="s">
        <v>1770</v>
      </c>
      <c r="E180" s="418" t="s">
        <v>1502</v>
      </c>
      <c r="F180" s="473" t="s">
        <v>2013</v>
      </c>
      <c r="G180" s="474"/>
      <c r="H180" s="452"/>
      <c r="I180" s="458" t="s">
        <v>2011</v>
      </c>
      <c r="J180" s="420">
        <v>1300</v>
      </c>
      <c r="K180" s="421">
        <v>1</v>
      </c>
      <c r="L180" s="422" t="s">
        <v>101</v>
      </c>
      <c r="M180" s="421">
        <v>6</v>
      </c>
      <c r="N180" s="456" t="s">
        <v>102</v>
      </c>
      <c r="O180" s="457">
        <f t="shared" si="8"/>
        <v>7800</v>
      </c>
      <c r="P180" s="452" t="s">
        <v>196</v>
      </c>
      <c r="Q180" s="452" t="s">
        <v>196</v>
      </c>
      <c r="R180" s="418"/>
    </row>
    <row r="181" spans="1:18" s="483" customFormat="1" ht="34">
      <c r="A181" s="462" t="s">
        <v>421</v>
      </c>
      <c r="B181" s="462" t="s">
        <v>422</v>
      </c>
      <c r="C181" s="416" t="s">
        <v>34</v>
      </c>
      <c r="D181" s="417" t="s">
        <v>1889</v>
      </c>
      <c r="E181" s="418" t="s">
        <v>1927</v>
      </c>
      <c r="F181" s="473" t="s">
        <v>2014</v>
      </c>
      <c r="G181" s="474"/>
      <c r="H181" s="452"/>
      <c r="I181" s="458" t="s">
        <v>2011</v>
      </c>
      <c r="J181" s="420">
        <v>1300</v>
      </c>
      <c r="K181" s="421">
        <v>1</v>
      </c>
      <c r="L181" s="422" t="s">
        <v>101</v>
      </c>
      <c r="M181" s="421">
        <v>6</v>
      </c>
      <c r="N181" s="456" t="s">
        <v>102</v>
      </c>
      <c r="O181" s="457">
        <f t="shared" si="8"/>
        <v>7800</v>
      </c>
      <c r="P181" s="452" t="s">
        <v>196</v>
      </c>
      <c r="Q181" s="452" t="s">
        <v>196</v>
      </c>
      <c r="R181" s="418"/>
    </row>
    <row r="182" spans="1:18" s="483" customFormat="1" ht="34">
      <c r="A182" s="462" t="s">
        <v>421</v>
      </c>
      <c r="B182" s="462" t="s">
        <v>422</v>
      </c>
      <c r="C182" s="416" t="s">
        <v>34</v>
      </c>
      <c r="D182" s="417" t="s">
        <v>1889</v>
      </c>
      <c r="E182" s="418" t="s">
        <v>1927</v>
      </c>
      <c r="F182" s="473" t="s">
        <v>2015</v>
      </c>
      <c r="G182" s="474" t="s">
        <v>2016</v>
      </c>
      <c r="H182" s="452"/>
      <c r="I182" s="458" t="s">
        <v>2011</v>
      </c>
      <c r="J182" s="420">
        <v>1300</v>
      </c>
      <c r="K182" s="421">
        <v>1</v>
      </c>
      <c r="L182" s="422" t="s">
        <v>101</v>
      </c>
      <c r="M182" s="421">
        <v>6</v>
      </c>
      <c r="N182" s="456" t="s">
        <v>102</v>
      </c>
      <c r="O182" s="457">
        <f t="shared" si="8"/>
        <v>7800</v>
      </c>
      <c r="P182" s="452" t="s">
        <v>196</v>
      </c>
      <c r="Q182" s="452" t="s">
        <v>196</v>
      </c>
      <c r="R182" s="418"/>
    </row>
    <row r="183" spans="1:18" s="483" customFormat="1" ht="34">
      <c r="A183" s="462" t="s">
        <v>421</v>
      </c>
      <c r="B183" s="462" t="s">
        <v>422</v>
      </c>
      <c r="C183" s="416" t="s">
        <v>34</v>
      </c>
      <c r="D183" s="417" t="s">
        <v>1889</v>
      </c>
      <c r="E183" s="418" t="s">
        <v>1927</v>
      </c>
      <c r="F183" s="473" t="s">
        <v>2017</v>
      </c>
      <c r="G183" s="474"/>
      <c r="H183" s="452"/>
      <c r="I183" s="458" t="s">
        <v>2011</v>
      </c>
      <c r="J183" s="420">
        <v>1300</v>
      </c>
      <c r="K183" s="421">
        <v>1</v>
      </c>
      <c r="L183" s="422" t="s">
        <v>101</v>
      </c>
      <c r="M183" s="421">
        <v>6</v>
      </c>
      <c r="N183" s="456" t="s">
        <v>102</v>
      </c>
      <c r="O183" s="457">
        <f t="shared" si="8"/>
        <v>7800</v>
      </c>
      <c r="P183" s="452" t="s">
        <v>196</v>
      </c>
      <c r="Q183" s="452" t="s">
        <v>196</v>
      </c>
      <c r="R183" s="418"/>
    </row>
    <row r="184" spans="1:18" s="483" customFormat="1" ht="34">
      <c r="A184" s="462" t="s">
        <v>421</v>
      </c>
      <c r="B184" s="462" t="s">
        <v>422</v>
      </c>
      <c r="C184" s="416" t="s">
        <v>34</v>
      </c>
      <c r="D184" s="417" t="s">
        <v>1889</v>
      </c>
      <c r="E184" s="418" t="s">
        <v>1927</v>
      </c>
      <c r="F184" s="473" t="s">
        <v>2018</v>
      </c>
      <c r="G184" s="474"/>
      <c r="H184" s="452"/>
      <c r="I184" s="458" t="s">
        <v>2011</v>
      </c>
      <c r="J184" s="420">
        <v>1300</v>
      </c>
      <c r="K184" s="421">
        <v>1</v>
      </c>
      <c r="L184" s="422" t="s">
        <v>101</v>
      </c>
      <c r="M184" s="421">
        <v>6</v>
      </c>
      <c r="N184" s="456" t="s">
        <v>102</v>
      </c>
      <c r="O184" s="457">
        <f t="shared" si="8"/>
        <v>7800</v>
      </c>
      <c r="P184" s="452" t="s">
        <v>196</v>
      </c>
      <c r="Q184" s="452" t="s">
        <v>196</v>
      </c>
      <c r="R184" s="418"/>
    </row>
    <row r="185" spans="1:18" s="423" customFormat="1" ht="34">
      <c r="A185" s="462" t="s">
        <v>421</v>
      </c>
      <c r="B185" s="462" t="s">
        <v>422</v>
      </c>
      <c r="C185" s="416" t="s">
        <v>34</v>
      </c>
      <c r="D185" s="417" t="s">
        <v>1770</v>
      </c>
      <c r="E185" s="418" t="s">
        <v>1502</v>
      </c>
      <c r="F185" s="473" t="s">
        <v>2019</v>
      </c>
      <c r="G185" s="474"/>
      <c r="H185" s="452"/>
      <c r="I185" s="458" t="s">
        <v>2011</v>
      </c>
      <c r="J185" s="420">
        <v>1300</v>
      </c>
      <c r="K185" s="421">
        <v>2</v>
      </c>
      <c r="L185" s="422" t="s">
        <v>101</v>
      </c>
      <c r="M185" s="421">
        <v>6</v>
      </c>
      <c r="N185" s="456" t="s">
        <v>102</v>
      </c>
      <c r="O185" s="457">
        <f t="shared" si="8"/>
        <v>15600</v>
      </c>
      <c r="P185" s="452" t="s">
        <v>196</v>
      </c>
      <c r="Q185" s="452" t="s">
        <v>196</v>
      </c>
      <c r="R185" s="418"/>
    </row>
    <row r="186" spans="1:18" s="423" customFormat="1" ht="17">
      <c r="A186" s="462" t="s">
        <v>421</v>
      </c>
      <c r="B186" s="462" t="s">
        <v>422</v>
      </c>
      <c r="C186" s="416" t="s">
        <v>34</v>
      </c>
      <c r="D186" s="417" t="s">
        <v>124</v>
      </c>
      <c r="E186" s="418" t="s">
        <v>124</v>
      </c>
      <c r="F186" s="418" t="s">
        <v>124</v>
      </c>
      <c r="G186" s="418"/>
      <c r="H186" s="452"/>
      <c r="I186" s="424" t="s">
        <v>2178</v>
      </c>
      <c r="J186" s="420">
        <v>15000</v>
      </c>
      <c r="K186" s="421">
        <v>1</v>
      </c>
      <c r="L186" s="422" t="s">
        <v>88</v>
      </c>
      <c r="M186" s="421">
        <v>1</v>
      </c>
      <c r="N186" s="422" t="s">
        <v>88</v>
      </c>
      <c r="O186" s="457">
        <f t="shared" si="8"/>
        <v>15000</v>
      </c>
      <c r="P186" s="452" t="s">
        <v>196</v>
      </c>
      <c r="Q186" s="452" t="s">
        <v>197</v>
      </c>
      <c r="R186" s="418" t="s">
        <v>2020</v>
      </c>
    </row>
    <row r="187" spans="1:18" s="423" customFormat="1" ht="17">
      <c r="A187" s="462" t="s">
        <v>421</v>
      </c>
      <c r="B187" s="462" t="s">
        <v>422</v>
      </c>
      <c r="C187" s="416" t="s">
        <v>34</v>
      </c>
      <c r="D187" s="417" t="s">
        <v>124</v>
      </c>
      <c r="E187" s="418" t="s">
        <v>124</v>
      </c>
      <c r="F187" s="418" t="s">
        <v>124</v>
      </c>
      <c r="G187" s="474"/>
      <c r="H187" s="452"/>
      <c r="I187" s="424" t="s">
        <v>2021</v>
      </c>
      <c r="J187" s="420">
        <v>18000</v>
      </c>
      <c r="K187" s="421">
        <v>1</v>
      </c>
      <c r="L187" s="422" t="s">
        <v>88</v>
      </c>
      <c r="M187" s="421">
        <v>1</v>
      </c>
      <c r="N187" s="422" t="s">
        <v>88</v>
      </c>
      <c r="O187" s="457">
        <f t="shared" si="8"/>
        <v>18000</v>
      </c>
      <c r="P187" s="452" t="s">
        <v>196</v>
      </c>
      <c r="Q187" s="452" t="s">
        <v>197</v>
      </c>
      <c r="R187" s="418"/>
    </row>
    <row r="188" spans="1:18" s="482" customFormat="1" ht="17">
      <c r="A188" s="476" t="s">
        <v>421</v>
      </c>
      <c r="B188" s="476" t="s">
        <v>422</v>
      </c>
      <c r="C188" s="477" t="s">
        <v>34</v>
      </c>
      <c r="D188" s="478" t="s">
        <v>124</v>
      </c>
      <c r="E188" s="479" t="s">
        <v>124</v>
      </c>
      <c r="F188" s="479" t="s">
        <v>2022</v>
      </c>
      <c r="G188" s="484"/>
      <c r="H188" s="480"/>
      <c r="I188" s="481" t="s">
        <v>2023</v>
      </c>
      <c r="J188" s="485">
        <v>2500</v>
      </c>
      <c r="K188" s="486">
        <v>1</v>
      </c>
      <c r="L188" s="487" t="s">
        <v>101</v>
      </c>
      <c r="M188" s="488">
        <v>1</v>
      </c>
      <c r="N188" s="487" t="s">
        <v>102</v>
      </c>
      <c r="O188" s="457">
        <f t="shared" si="8"/>
        <v>2500</v>
      </c>
      <c r="P188" s="480" t="s">
        <v>196</v>
      </c>
      <c r="Q188" s="480" t="s">
        <v>197</v>
      </c>
      <c r="R188" s="479"/>
    </row>
    <row r="189" spans="1:18" s="482" customFormat="1" ht="17">
      <c r="A189" s="476" t="s">
        <v>421</v>
      </c>
      <c r="B189" s="476" t="s">
        <v>422</v>
      </c>
      <c r="C189" s="477" t="s">
        <v>34</v>
      </c>
      <c r="D189" s="478" t="s">
        <v>124</v>
      </c>
      <c r="E189" s="479" t="s">
        <v>124</v>
      </c>
      <c r="F189" s="479" t="s">
        <v>2024</v>
      </c>
      <c r="G189" s="484"/>
      <c r="H189" s="480"/>
      <c r="I189" s="481" t="s">
        <v>2025</v>
      </c>
      <c r="J189" s="485">
        <v>0</v>
      </c>
      <c r="K189" s="486">
        <v>3</v>
      </c>
      <c r="L189" s="487" t="s">
        <v>101</v>
      </c>
      <c r="M189" s="488">
        <v>2</v>
      </c>
      <c r="N189" s="487" t="s">
        <v>102</v>
      </c>
      <c r="O189" s="457">
        <f t="shared" si="8"/>
        <v>0</v>
      </c>
      <c r="P189" s="480" t="s">
        <v>196</v>
      </c>
      <c r="Q189" s="480" t="s">
        <v>197</v>
      </c>
      <c r="R189" s="418" t="s">
        <v>1521</v>
      </c>
    </row>
    <row r="190" spans="1:18" s="482" customFormat="1" ht="17">
      <c r="A190" s="476" t="s">
        <v>421</v>
      </c>
      <c r="B190" s="476" t="s">
        <v>422</v>
      </c>
      <c r="C190" s="477" t="s">
        <v>34</v>
      </c>
      <c r="D190" s="478" t="s">
        <v>124</v>
      </c>
      <c r="E190" s="479" t="s">
        <v>124</v>
      </c>
      <c r="F190" s="479" t="s">
        <v>2024</v>
      </c>
      <c r="G190" s="484"/>
      <c r="H190" s="480"/>
      <c r="I190" s="481" t="s">
        <v>2026</v>
      </c>
      <c r="J190" s="485">
        <v>0</v>
      </c>
      <c r="K190" s="486">
        <v>5</v>
      </c>
      <c r="L190" s="487" t="s">
        <v>101</v>
      </c>
      <c r="M190" s="488">
        <v>2</v>
      </c>
      <c r="N190" s="487" t="s">
        <v>102</v>
      </c>
      <c r="O190" s="457">
        <f t="shared" si="8"/>
        <v>0</v>
      </c>
      <c r="P190" s="480" t="s">
        <v>196</v>
      </c>
      <c r="Q190" s="480" t="s">
        <v>197</v>
      </c>
      <c r="R190" s="418" t="s">
        <v>1521</v>
      </c>
    </row>
    <row r="191" spans="1:18" s="482" customFormat="1" ht="17">
      <c r="A191" s="476" t="s">
        <v>421</v>
      </c>
      <c r="B191" s="476" t="s">
        <v>422</v>
      </c>
      <c r="C191" s="477" t="s">
        <v>34</v>
      </c>
      <c r="D191" s="478" t="s">
        <v>124</v>
      </c>
      <c r="E191" s="479" t="s">
        <v>124</v>
      </c>
      <c r="F191" s="479" t="s">
        <v>2027</v>
      </c>
      <c r="G191" s="484"/>
      <c r="H191" s="480"/>
      <c r="I191" s="481" t="s">
        <v>2025</v>
      </c>
      <c r="J191" s="485">
        <v>0</v>
      </c>
      <c r="K191" s="486">
        <v>3</v>
      </c>
      <c r="L191" s="487" t="s">
        <v>101</v>
      </c>
      <c r="M191" s="488">
        <v>2</v>
      </c>
      <c r="N191" s="487" t="s">
        <v>102</v>
      </c>
      <c r="O191" s="457">
        <f t="shared" si="8"/>
        <v>0</v>
      </c>
      <c r="P191" s="480" t="s">
        <v>196</v>
      </c>
      <c r="Q191" s="480" t="s">
        <v>197</v>
      </c>
      <c r="R191" s="418" t="s">
        <v>1521</v>
      </c>
    </row>
    <row r="192" spans="1:18" s="482" customFormat="1" ht="17">
      <c r="A192" s="476" t="s">
        <v>421</v>
      </c>
      <c r="B192" s="476" t="s">
        <v>422</v>
      </c>
      <c r="C192" s="477" t="s">
        <v>34</v>
      </c>
      <c r="D192" s="478" t="s">
        <v>124</v>
      </c>
      <c r="E192" s="479" t="s">
        <v>124</v>
      </c>
      <c r="F192" s="479" t="s">
        <v>2027</v>
      </c>
      <c r="G192" s="484"/>
      <c r="H192" s="480"/>
      <c r="I192" s="481" t="s">
        <v>2028</v>
      </c>
      <c r="J192" s="485">
        <v>0</v>
      </c>
      <c r="K192" s="486">
        <v>3</v>
      </c>
      <c r="L192" s="487" t="s">
        <v>101</v>
      </c>
      <c r="M192" s="488">
        <v>2</v>
      </c>
      <c r="N192" s="487" t="s">
        <v>102</v>
      </c>
      <c r="O192" s="457">
        <f t="shared" si="8"/>
        <v>0</v>
      </c>
      <c r="P192" s="480" t="s">
        <v>196</v>
      </c>
      <c r="Q192" s="480" t="s">
        <v>197</v>
      </c>
      <c r="R192" s="418" t="s">
        <v>1521</v>
      </c>
    </row>
    <row r="193" spans="1:18" s="482" customFormat="1" ht="17">
      <c r="A193" s="476" t="s">
        <v>421</v>
      </c>
      <c r="B193" s="476" t="s">
        <v>422</v>
      </c>
      <c r="C193" s="477" t="s">
        <v>34</v>
      </c>
      <c r="D193" s="478" t="s">
        <v>124</v>
      </c>
      <c r="E193" s="479" t="s">
        <v>124</v>
      </c>
      <c r="F193" s="479" t="s">
        <v>2029</v>
      </c>
      <c r="G193" s="484"/>
      <c r="H193" s="480"/>
      <c r="I193" s="481" t="s">
        <v>2030</v>
      </c>
      <c r="J193" s="485">
        <v>0</v>
      </c>
      <c r="K193" s="486">
        <v>3</v>
      </c>
      <c r="L193" s="487" t="s">
        <v>101</v>
      </c>
      <c r="M193" s="488">
        <v>2</v>
      </c>
      <c r="N193" s="487" t="s">
        <v>102</v>
      </c>
      <c r="O193" s="457">
        <f t="shared" si="8"/>
        <v>0</v>
      </c>
      <c r="P193" s="480" t="s">
        <v>196</v>
      </c>
      <c r="Q193" s="480" t="s">
        <v>197</v>
      </c>
      <c r="R193" s="418" t="s">
        <v>1521</v>
      </c>
    </row>
    <row r="194" spans="1:18" s="482" customFormat="1" ht="17">
      <c r="A194" s="476" t="s">
        <v>421</v>
      </c>
      <c r="B194" s="476" t="s">
        <v>422</v>
      </c>
      <c r="C194" s="477" t="s">
        <v>34</v>
      </c>
      <c r="D194" s="478" t="s">
        <v>124</v>
      </c>
      <c r="E194" s="479" t="s">
        <v>124</v>
      </c>
      <c r="F194" s="479" t="s">
        <v>2031</v>
      </c>
      <c r="G194" s="484"/>
      <c r="H194" s="480"/>
      <c r="I194" s="481" t="s">
        <v>2032</v>
      </c>
      <c r="J194" s="485">
        <v>0</v>
      </c>
      <c r="K194" s="486">
        <v>3</v>
      </c>
      <c r="L194" s="487" t="s">
        <v>101</v>
      </c>
      <c r="M194" s="488">
        <v>2</v>
      </c>
      <c r="N194" s="487" t="s">
        <v>102</v>
      </c>
      <c r="O194" s="457">
        <f t="shared" si="8"/>
        <v>0</v>
      </c>
      <c r="P194" s="480" t="s">
        <v>196</v>
      </c>
      <c r="Q194" s="480" t="s">
        <v>197</v>
      </c>
      <c r="R194" s="418" t="s">
        <v>1521</v>
      </c>
    </row>
    <row r="195" spans="1:18" s="482" customFormat="1" ht="17">
      <c r="A195" s="476" t="s">
        <v>421</v>
      </c>
      <c r="B195" s="476" t="s">
        <v>422</v>
      </c>
      <c r="C195" s="477" t="s">
        <v>34</v>
      </c>
      <c r="D195" s="478" t="s">
        <v>124</v>
      </c>
      <c r="E195" s="479" t="s">
        <v>124</v>
      </c>
      <c r="F195" s="479" t="s">
        <v>2033</v>
      </c>
      <c r="G195" s="484"/>
      <c r="H195" s="480"/>
      <c r="I195" s="481" t="s">
        <v>2032</v>
      </c>
      <c r="J195" s="485">
        <v>0</v>
      </c>
      <c r="K195" s="486">
        <v>3</v>
      </c>
      <c r="L195" s="487" t="s">
        <v>101</v>
      </c>
      <c r="M195" s="488">
        <v>2</v>
      </c>
      <c r="N195" s="487" t="s">
        <v>102</v>
      </c>
      <c r="O195" s="457">
        <f t="shared" si="8"/>
        <v>0</v>
      </c>
      <c r="P195" s="480" t="s">
        <v>196</v>
      </c>
      <c r="Q195" s="480" t="s">
        <v>197</v>
      </c>
      <c r="R195" s="418" t="s">
        <v>1521</v>
      </c>
    </row>
    <row r="196" spans="1:18" s="482" customFormat="1" ht="17">
      <c r="A196" s="476" t="s">
        <v>421</v>
      </c>
      <c r="B196" s="476" t="s">
        <v>422</v>
      </c>
      <c r="C196" s="477" t="s">
        <v>34</v>
      </c>
      <c r="D196" s="478" t="s">
        <v>124</v>
      </c>
      <c r="E196" s="479" t="s">
        <v>124</v>
      </c>
      <c r="F196" s="479" t="s">
        <v>2034</v>
      </c>
      <c r="G196" s="484"/>
      <c r="H196" s="480"/>
      <c r="I196" s="481" t="s">
        <v>2032</v>
      </c>
      <c r="J196" s="485">
        <v>0</v>
      </c>
      <c r="K196" s="486">
        <v>3</v>
      </c>
      <c r="L196" s="487" t="s">
        <v>101</v>
      </c>
      <c r="M196" s="488">
        <v>2</v>
      </c>
      <c r="N196" s="487" t="s">
        <v>102</v>
      </c>
      <c r="O196" s="457">
        <f t="shared" si="8"/>
        <v>0</v>
      </c>
      <c r="P196" s="480" t="s">
        <v>196</v>
      </c>
      <c r="Q196" s="480" t="s">
        <v>197</v>
      </c>
      <c r="R196" s="418" t="s">
        <v>1521</v>
      </c>
    </row>
    <row r="197" spans="1:18" s="482" customFormat="1" ht="17">
      <c r="A197" s="476" t="s">
        <v>421</v>
      </c>
      <c r="B197" s="476" t="s">
        <v>422</v>
      </c>
      <c r="C197" s="477" t="s">
        <v>34</v>
      </c>
      <c r="D197" s="478" t="s">
        <v>124</v>
      </c>
      <c r="E197" s="479" t="s">
        <v>124</v>
      </c>
      <c r="F197" s="479" t="s">
        <v>2035</v>
      </c>
      <c r="G197" s="484"/>
      <c r="H197" s="480"/>
      <c r="I197" s="481" t="s">
        <v>2032</v>
      </c>
      <c r="J197" s="485">
        <v>0</v>
      </c>
      <c r="K197" s="486">
        <v>3</v>
      </c>
      <c r="L197" s="487" t="s">
        <v>101</v>
      </c>
      <c r="M197" s="488">
        <v>2</v>
      </c>
      <c r="N197" s="487" t="s">
        <v>102</v>
      </c>
      <c r="O197" s="457">
        <f t="shared" si="8"/>
        <v>0</v>
      </c>
      <c r="P197" s="480" t="s">
        <v>196</v>
      </c>
      <c r="Q197" s="480" t="s">
        <v>197</v>
      </c>
      <c r="R197" s="418" t="s">
        <v>1521</v>
      </c>
    </row>
    <row r="198" spans="1:18" s="482" customFormat="1" ht="17">
      <c r="A198" s="476" t="s">
        <v>421</v>
      </c>
      <c r="B198" s="476" t="s">
        <v>422</v>
      </c>
      <c r="C198" s="477" t="s">
        <v>34</v>
      </c>
      <c r="D198" s="478" t="s">
        <v>124</v>
      </c>
      <c r="E198" s="479" t="s">
        <v>124</v>
      </c>
      <c r="F198" s="479"/>
      <c r="G198" s="484"/>
      <c r="H198" s="480"/>
      <c r="I198" s="481" t="s">
        <v>2036</v>
      </c>
      <c r="J198" s="485">
        <v>2000</v>
      </c>
      <c r="K198" s="486">
        <v>1</v>
      </c>
      <c r="L198" s="487" t="s">
        <v>101</v>
      </c>
      <c r="M198" s="488">
        <v>4</v>
      </c>
      <c r="N198" s="487" t="s">
        <v>102</v>
      </c>
      <c r="O198" s="457">
        <f t="shared" si="8"/>
        <v>8000</v>
      </c>
      <c r="P198" s="480" t="s">
        <v>196</v>
      </c>
      <c r="Q198" s="480" t="s">
        <v>197</v>
      </c>
      <c r="R198" s="479" t="s">
        <v>2037</v>
      </c>
    </row>
    <row r="199" spans="1:18" s="501" customFormat="1">
      <c r="A199" s="489"/>
      <c r="B199" s="489"/>
      <c r="C199" s="490"/>
      <c r="D199" s="491"/>
      <c r="E199" s="492"/>
      <c r="F199" s="493"/>
      <c r="G199" s="494"/>
      <c r="H199" s="495"/>
      <c r="I199" s="496"/>
      <c r="J199" s="497"/>
      <c r="K199" s="498"/>
      <c r="L199" s="499"/>
      <c r="M199" s="498"/>
      <c r="N199" s="499"/>
      <c r="O199" s="500"/>
      <c r="P199" s="495"/>
      <c r="Q199" s="495"/>
      <c r="R199" s="493"/>
    </row>
    <row r="200" spans="1:18" s="423" customFormat="1">
      <c r="A200" s="465"/>
      <c r="B200" s="465"/>
      <c r="C200" s="466"/>
      <c r="D200" s="467"/>
      <c r="E200" s="467"/>
      <c r="F200" s="466"/>
      <c r="G200" s="502"/>
      <c r="I200" s="468"/>
      <c r="J200" s="469"/>
      <c r="K200" s="470"/>
      <c r="L200" s="465"/>
      <c r="M200" s="503"/>
      <c r="N200" s="465"/>
      <c r="O200" s="504"/>
    </row>
  </sheetData>
  <sheetProtection algorithmName="SHA-512" hashValue="Brj40q8b1Fi0O/n/j3VR+S5XPGXEuy8JGlbxR6HRRXlVrHp1E+uGT5BXgNb5f5VF3sz3YG+Kcfr7yAvnJ8Pfmg==" saltValue="YK/Tko+E6g3sSUBBRAp3NA==" spinCount="100000" sheet="1" formatCells="0" formatColumns="0" formatRows="0" insertRows="0" deleteRows="0" sort="0" autoFilter="0" pivotTables="0"/>
  <autoFilter ref="A3:R200" xr:uid="{00000000-0009-0000-0000-000006000000}">
    <filterColumn colId="14">
      <filters blank="1">
        <filter val="1,200.000"/>
        <filter val="10,000.000"/>
        <filter val="12,000.000"/>
        <filter val="126,000.000"/>
        <filter val="13,500.000"/>
        <filter val="15,000.000"/>
        <filter val="15,600.000"/>
        <filter val="16,560.000"/>
        <filter val="18,000.000"/>
        <filter val="18,900.000"/>
        <filter val="2,000.000"/>
        <filter val="2,500.000"/>
        <filter val="20,000.000"/>
        <filter val="21,000.000"/>
        <filter val="24,000.000"/>
        <filter val="25,000.000"/>
        <filter val="3,000.000"/>
        <filter val="3,600.000"/>
        <filter val="31,500.000"/>
        <filter val="4,000.000"/>
        <filter val="4,800.000"/>
        <filter val="48,000.000"/>
        <filter val="5,200.000"/>
        <filter val="5,780.000"/>
        <filter val="50,000.000"/>
        <filter val="6,000.000"/>
        <filter val="6,400.000"/>
        <filter val="60,000.000"/>
        <filter val="8,000.000"/>
        <filter val="80,000.000"/>
        <filter val="9,000.000"/>
      </filters>
    </filterColumn>
  </autoFilter>
  <mergeCells count="2">
    <mergeCell ref="A2:N2"/>
    <mergeCell ref="P2:Q2"/>
  </mergeCells>
  <phoneticPr fontId="27" type="noConversion"/>
  <dataValidations count="2">
    <dataValidation type="list" allowBlank="1" showInputMessage="1" showErrorMessage="1" sqref="H4:H197" xr:uid="{00000000-0002-0000-0600-000000000000}">
      <formula1>"购买,租赁"</formula1>
    </dataValidation>
    <dataValidation type="list" allowBlank="1" showInputMessage="1" showErrorMessage="1" sqref="P23:P26 Q23:Q26 P45:Q198 P4:Q22 P27:Q39 P40:Q44" xr:uid="{00000000-0002-0000-0600-000001000000}">
      <formula1>"是,否"</formula1>
    </dataValidation>
  </dataValidations>
  <pageMargins left="0.7" right="0.7" top="0.75" bottom="0.75" header="0.3" footer="0.3"/>
  <pageSetup paperSize="9" scale="42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 filterMode="1"/>
  <dimension ref="A1:R166"/>
  <sheetViews>
    <sheetView showGridLines="0" zoomScale="115" zoomScaleNormal="115" workbookViewId="0">
      <pane ySplit="3" topLeftCell="A4" activePane="bottomLeft" state="frozen"/>
      <selection pane="bottomLeft" activeCell="H55" sqref="H55"/>
    </sheetView>
  </sheetViews>
  <sheetFormatPr baseColWidth="10" defaultColWidth="8.6640625" defaultRowHeight="16"/>
  <cols>
    <col min="1" max="2" width="10.6640625" style="4" customWidth="1"/>
    <col min="3" max="3" width="16.6640625" style="5" customWidth="1"/>
    <col min="4" max="5" width="16.6640625" style="6" customWidth="1"/>
    <col min="6" max="6" width="22.6640625" style="5" customWidth="1"/>
    <col min="7" max="7" width="26.6640625" style="7" customWidth="1"/>
    <col min="8" max="8" width="17.6640625" style="7" customWidth="1"/>
    <col min="9" max="9" width="38.6640625" style="8" customWidth="1"/>
    <col min="10" max="10" width="13.6640625" style="9" customWidth="1"/>
    <col min="11" max="11" width="8.6640625" style="10" customWidth="1"/>
    <col min="12" max="12" width="8.6640625" style="4" customWidth="1"/>
    <col min="13" max="13" width="9.6640625" style="64" customWidth="1"/>
    <col min="14" max="14" width="8.6640625" style="5" customWidth="1"/>
    <col min="15" max="15" width="15.5" style="12" customWidth="1"/>
    <col min="16" max="16" width="15.1640625" style="7" customWidth="1"/>
    <col min="17" max="17" width="11.1640625" style="7" customWidth="1"/>
    <col min="18" max="18" width="28.6640625" style="7" customWidth="1"/>
    <col min="19" max="16384" width="8.6640625" style="7"/>
  </cols>
  <sheetData>
    <row r="1" spans="1:18" s="1" customFormat="1">
      <c r="A1" s="13" t="s">
        <v>66</v>
      </c>
      <c r="B1" s="14"/>
      <c r="C1" s="14"/>
      <c r="F1" s="13"/>
      <c r="J1" s="35"/>
      <c r="K1" s="36"/>
      <c r="L1" s="14"/>
      <c r="M1" s="68"/>
      <c r="N1" s="13"/>
      <c r="O1" s="38"/>
    </row>
    <row r="2" spans="1:18" s="1" customFormat="1" ht="130.25" customHeight="1">
      <c r="A2" s="387" t="s">
        <v>2038</v>
      </c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9"/>
      <c r="P2" s="388" t="s">
        <v>68</v>
      </c>
      <c r="Q2" s="388"/>
      <c r="R2" s="59"/>
    </row>
    <row r="3" spans="1:18" s="60" customFormat="1" ht="34">
      <c r="A3" s="65" t="s">
        <v>69</v>
      </c>
      <c r="B3" s="65" t="s">
        <v>70</v>
      </c>
      <c r="C3" s="65" t="s">
        <v>24</v>
      </c>
      <c r="D3" s="65" t="s">
        <v>71</v>
      </c>
      <c r="E3" s="65" t="s">
        <v>72</v>
      </c>
      <c r="F3" s="65" t="s">
        <v>73</v>
      </c>
      <c r="G3" s="16" t="s">
        <v>74</v>
      </c>
      <c r="H3" s="16" t="s">
        <v>75</v>
      </c>
      <c r="I3" s="16" t="s">
        <v>2039</v>
      </c>
      <c r="J3" s="69" t="s">
        <v>77</v>
      </c>
      <c r="K3" s="70" t="s">
        <v>78</v>
      </c>
      <c r="L3" s="71" t="s">
        <v>79</v>
      </c>
      <c r="M3" s="70" t="s">
        <v>80</v>
      </c>
      <c r="N3" s="71" t="s">
        <v>81</v>
      </c>
      <c r="O3" s="69" t="s">
        <v>82</v>
      </c>
      <c r="P3" s="16" t="s">
        <v>83</v>
      </c>
      <c r="Q3" s="16" t="s">
        <v>84</v>
      </c>
      <c r="R3" s="65" t="s">
        <v>26</v>
      </c>
    </row>
    <row r="4" spans="1:18" s="423" customFormat="1" ht="14.75" customHeight="1">
      <c r="A4" s="447" t="s">
        <v>421</v>
      </c>
      <c r="B4" s="447" t="s">
        <v>422</v>
      </c>
      <c r="C4" s="416" t="s">
        <v>36</v>
      </c>
      <c r="D4" s="417" t="s">
        <v>2040</v>
      </c>
      <c r="E4" s="418" t="s">
        <v>2041</v>
      </c>
      <c r="F4" s="398" t="s">
        <v>2042</v>
      </c>
      <c r="G4" s="418"/>
      <c r="H4" s="400"/>
      <c r="I4" s="453" t="s">
        <v>2043</v>
      </c>
      <c r="J4" s="454">
        <v>1500</v>
      </c>
      <c r="K4" s="505">
        <v>16</v>
      </c>
      <c r="L4" s="506" t="s">
        <v>101</v>
      </c>
      <c r="M4" s="505">
        <v>2</v>
      </c>
      <c r="N4" s="507" t="s">
        <v>392</v>
      </c>
      <c r="O4" s="457">
        <f t="shared" ref="O4:O67" si="0">IF(M4=0,K4*J4,M4*K4*J4)</f>
        <v>48000</v>
      </c>
      <c r="P4" s="400" t="s">
        <v>196</v>
      </c>
      <c r="Q4" s="400" t="s">
        <v>196</v>
      </c>
      <c r="R4" s="444" t="s">
        <v>2044</v>
      </c>
    </row>
    <row r="5" spans="1:18" s="423" customFormat="1" ht="14.75" customHeight="1">
      <c r="A5" s="447" t="s">
        <v>421</v>
      </c>
      <c r="B5" s="447" t="s">
        <v>422</v>
      </c>
      <c r="C5" s="416" t="s">
        <v>36</v>
      </c>
      <c r="D5" s="417" t="s">
        <v>2040</v>
      </c>
      <c r="E5" s="418" t="s">
        <v>2041</v>
      </c>
      <c r="F5" s="398" t="s">
        <v>2045</v>
      </c>
      <c r="G5" s="418"/>
      <c r="H5" s="400"/>
      <c r="I5" s="453" t="s">
        <v>2046</v>
      </c>
      <c r="J5" s="420">
        <v>1500</v>
      </c>
      <c r="K5" s="421">
        <v>30</v>
      </c>
      <c r="L5" s="422" t="s">
        <v>101</v>
      </c>
      <c r="M5" s="421">
        <v>2</v>
      </c>
      <c r="N5" s="422" t="s">
        <v>392</v>
      </c>
      <c r="O5" s="457">
        <f t="shared" si="0"/>
        <v>90000</v>
      </c>
      <c r="P5" s="400" t="s">
        <v>196</v>
      </c>
      <c r="Q5" s="400" t="s">
        <v>197</v>
      </c>
      <c r="R5" s="444" t="s">
        <v>2044</v>
      </c>
    </row>
    <row r="6" spans="1:18" s="423" customFormat="1" ht="14.75" customHeight="1">
      <c r="A6" s="447" t="s">
        <v>421</v>
      </c>
      <c r="B6" s="447" t="s">
        <v>422</v>
      </c>
      <c r="C6" s="416" t="s">
        <v>36</v>
      </c>
      <c r="D6" s="417" t="s">
        <v>2040</v>
      </c>
      <c r="E6" s="418" t="s">
        <v>2041</v>
      </c>
      <c r="F6" s="398" t="s">
        <v>2045</v>
      </c>
      <c r="G6" s="418"/>
      <c r="H6" s="400"/>
      <c r="I6" s="453" t="s">
        <v>2047</v>
      </c>
      <c r="J6" s="420">
        <v>1500</v>
      </c>
      <c r="K6" s="421">
        <v>20</v>
      </c>
      <c r="L6" s="422" t="s">
        <v>101</v>
      </c>
      <c r="M6" s="421">
        <v>2</v>
      </c>
      <c r="N6" s="422" t="s">
        <v>392</v>
      </c>
      <c r="O6" s="457">
        <f t="shared" si="0"/>
        <v>60000</v>
      </c>
      <c r="P6" s="400" t="s">
        <v>196</v>
      </c>
      <c r="Q6" s="400" t="s">
        <v>197</v>
      </c>
      <c r="R6" s="444" t="s">
        <v>2044</v>
      </c>
    </row>
    <row r="7" spans="1:18" s="423" customFormat="1" ht="17">
      <c r="A7" s="447" t="s">
        <v>421</v>
      </c>
      <c r="B7" s="447" t="s">
        <v>422</v>
      </c>
      <c r="C7" s="416" t="s">
        <v>36</v>
      </c>
      <c r="D7" s="417" t="s">
        <v>2040</v>
      </c>
      <c r="E7" s="418" t="s">
        <v>2041</v>
      </c>
      <c r="F7" s="398" t="s">
        <v>2045</v>
      </c>
      <c r="G7" s="418"/>
      <c r="H7" s="400"/>
      <c r="I7" s="453" t="s">
        <v>2048</v>
      </c>
      <c r="J7" s="420">
        <v>2500</v>
      </c>
      <c r="K7" s="421">
        <v>35</v>
      </c>
      <c r="L7" s="422" t="s">
        <v>101</v>
      </c>
      <c r="M7" s="421">
        <v>2</v>
      </c>
      <c r="N7" s="422" t="s">
        <v>392</v>
      </c>
      <c r="O7" s="457">
        <f t="shared" si="0"/>
        <v>175000</v>
      </c>
      <c r="P7" s="400" t="s">
        <v>196</v>
      </c>
      <c r="Q7" s="400" t="s">
        <v>197</v>
      </c>
      <c r="R7" s="444" t="s">
        <v>2044</v>
      </c>
    </row>
    <row r="8" spans="1:18" ht="17" hidden="1">
      <c r="A8" s="18"/>
      <c r="B8" s="18"/>
      <c r="C8" s="19" t="s">
        <v>36</v>
      </c>
      <c r="D8" s="24" t="s">
        <v>2040</v>
      </c>
      <c r="E8" s="20" t="s">
        <v>2041</v>
      </c>
      <c r="F8" s="21" t="s">
        <v>2049</v>
      </c>
      <c r="G8" s="20"/>
      <c r="H8" s="22"/>
      <c r="I8" s="44"/>
      <c r="J8" s="45"/>
      <c r="K8" s="46"/>
      <c r="L8" s="47" t="s">
        <v>101</v>
      </c>
      <c r="M8" s="75"/>
      <c r="N8" s="76" t="s">
        <v>392</v>
      </c>
      <c r="O8" s="50">
        <f t="shared" si="0"/>
        <v>0</v>
      </c>
      <c r="P8" s="22"/>
      <c r="Q8" s="22"/>
      <c r="R8" s="20"/>
    </row>
    <row r="9" spans="1:18" ht="17" hidden="1">
      <c r="A9" s="18"/>
      <c r="B9" s="18"/>
      <c r="C9" s="19" t="s">
        <v>36</v>
      </c>
      <c r="D9" s="24" t="s">
        <v>2040</v>
      </c>
      <c r="E9" s="20" t="s">
        <v>2041</v>
      </c>
      <c r="F9" s="21" t="s">
        <v>2050</v>
      </c>
      <c r="G9" s="20"/>
      <c r="H9" s="22"/>
      <c r="I9" s="44"/>
      <c r="J9" s="45"/>
      <c r="K9" s="46"/>
      <c r="L9" s="47" t="s">
        <v>101</v>
      </c>
      <c r="M9" s="75"/>
      <c r="N9" s="76" t="s">
        <v>392</v>
      </c>
      <c r="O9" s="50">
        <f t="shared" si="0"/>
        <v>0</v>
      </c>
      <c r="P9" s="22"/>
      <c r="Q9" s="22"/>
      <c r="R9" s="20"/>
    </row>
    <row r="10" spans="1:18" ht="17" hidden="1">
      <c r="A10" s="18"/>
      <c r="B10" s="18"/>
      <c r="C10" s="19" t="s">
        <v>36</v>
      </c>
      <c r="D10" s="24" t="s">
        <v>2040</v>
      </c>
      <c r="E10" s="20" t="s">
        <v>2041</v>
      </c>
      <c r="F10" s="21" t="s">
        <v>2051</v>
      </c>
      <c r="G10" s="20"/>
      <c r="H10" s="22"/>
      <c r="I10" s="44"/>
      <c r="J10" s="45"/>
      <c r="K10" s="46"/>
      <c r="L10" s="47" t="s">
        <v>101</v>
      </c>
      <c r="M10" s="75"/>
      <c r="N10" s="76" t="s">
        <v>392</v>
      </c>
      <c r="O10" s="50">
        <f t="shared" si="0"/>
        <v>0</v>
      </c>
      <c r="P10" s="22"/>
      <c r="Q10" s="22"/>
      <c r="R10" s="20"/>
    </row>
    <row r="11" spans="1:18" ht="17" hidden="1">
      <c r="A11" s="18"/>
      <c r="B11" s="18"/>
      <c r="C11" s="19" t="s">
        <v>36</v>
      </c>
      <c r="D11" s="24" t="s">
        <v>2040</v>
      </c>
      <c r="E11" s="20" t="s">
        <v>2052</v>
      </c>
      <c r="F11" s="21" t="s">
        <v>2045</v>
      </c>
      <c r="G11" s="20"/>
      <c r="H11" s="22"/>
      <c r="I11" s="44"/>
      <c r="J11" s="45"/>
      <c r="K11" s="46"/>
      <c r="L11" s="47" t="s">
        <v>101</v>
      </c>
      <c r="M11" s="75"/>
      <c r="N11" s="76" t="s">
        <v>392</v>
      </c>
      <c r="O11" s="50">
        <f t="shared" si="0"/>
        <v>0</v>
      </c>
      <c r="P11" s="22"/>
      <c r="Q11" s="22"/>
      <c r="R11" s="20"/>
    </row>
    <row r="12" spans="1:18" ht="17" hidden="1">
      <c r="A12" s="18"/>
      <c r="B12" s="18"/>
      <c r="C12" s="19" t="s">
        <v>36</v>
      </c>
      <c r="D12" s="24" t="s">
        <v>2040</v>
      </c>
      <c r="E12" s="20" t="s">
        <v>2053</v>
      </c>
      <c r="F12" s="21" t="s">
        <v>2045</v>
      </c>
      <c r="G12" s="20"/>
      <c r="H12" s="22"/>
      <c r="I12" s="44"/>
      <c r="J12" s="45"/>
      <c r="K12" s="46"/>
      <c r="L12" s="47" t="s">
        <v>101</v>
      </c>
      <c r="M12" s="75"/>
      <c r="N12" s="76" t="s">
        <v>392</v>
      </c>
      <c r="O12" s="50">
        <f t="shared" si="0"/>
        <v>0</v>
      </c>
      <c r="P12" s="22"/>
      <c r="Q12" s="22"/>
      <c r="R12" s="20"/>
    </row>
    <row r="13" spans="1:18" ht="17" hidden="1">
      <c r="A13" s="18"/>
      <c r="B13" s="18"/>
      <c r="C13" s="19" t="s">
        <v>36</v>
      </c>
      <c r="D13" s="24" t="s">
        <v>2040</v>
      </c>
      <c r="E13" s="20" t="s">
        <v>2054</v>
      </c>
      <c r="F13" s="21" t="s">
        <v>2045</v>
      </c>
      <c r="G13" s="20"/>
      <c r="H13" s="22"/>
      <c r="I13" s="44"/>
      <c r="J13" s="45"/>
      <c r="K13" s="46"/>
      <c r="L13" s="47" t="s">
        <v>101</v>
      </c>
      <c r="M13" s="75"/>
      <c r="N13" s="76" t="s">
        <v>392</v>
      </c>
      <c r="O13" s="50">
        <f t="shared" si="0"/>
        <v>0</v>
      </c>
      <c r="P13" s="22"/>
      <c r="Q13" s="22"/>
      <c r="R13" s="20"/>
    </row>
    <row r="14" spans="1:18" ht="17" hidden="1">
      <c r="A14" s="18"/>
      <c r="B14" s="18"/>
      <c r="C14" s="19" t="s">
        <v>36</v>
      </c>
      <c r="D14" s="24" t="s">
        <v>2040</v>
      </c>
      <c r="E14" s="20" t="s">
        <v>2055</v>
      </c>
      <c r="F14" s="21" t="s">
        <v>2042</v>
      </c>
      <c r="G14" s="20"/>
      <c r="H14" s="22"/>
      <c r="I14" s="44"/>
      <c r="J14" s="45"/>
      <c r="K14" s="46"/>
      <c r="L14" s="47" t="s">
        <v>101</v>
      </c>
      <c r="M14" s="75"/>
      <c r="N14" s="76" t="s">
        <v>392</v>
      </c>
      <c r="O14" s="50">
        <f t="shared" si="0"/>
        <v>0</v>
      </c>
      <c r="P14" s="22"/>
      <c r="Q14" s="22"/>
      <c r="R14" s="20"/>
    </row>
    <row r="15" spans="1:18" ht="17" hidden="1">
      <c r="A15" s="18"/>
      <c r="B15" s="18"/>
      <c r="C15" s="19" t="s">
        <v>36</v>
      </c>
      <c r="D15" s="24" t="s">
        <v>2040</v>
      </c>
      <c r="E15" s="20" t="s">
        <v>2055</v>
      </c>
      <c r="F15" s="21" t="s">
        <v>2045</v>
      </c>
      <c r="G15" s="20"/>
      <c r="H15" s="22"/>
      <c r="I15" s="44"/>
      <c r="J15" s="45"/>
      <c r="K15" s="46"/>
      <c r="L15" s="47" t="s">
        <v>101</v>
      </c>
      <c r="M15" s="75"/>
      <c r="N15" s="76" t="s">
        <v>392</v>
      </c>
      <c r="O15" s="50">
        <f t="shared" si="0"/>
        <v>0</v>
      </c>
      <c r="P15" s="22"/>
      <c r="Q15" s="22"/>
      <c r="R15" s="20"/>
    </row>
    <row r="16" spans="1:18" ht="17" hidden="1">
      <c r="A16" s="18"/>
      <c r="B16" s="18"/>
      <c r="C16" s="19" t="s">
        <v>36</v>
      </c>
      <c r="D16" s="24" t="s">
        <v>2040</v>
      </c>
      <c r="E16" s="20" t="s">
        <v>2055</v>
      </c>
      <c r="F16" s="21" t="s">
        <v>2049</v>
      </c>
      <c r="G16" s="20"/>
      <c r="H16" s="22"/>
      <c r="I16" s="44"/>
      <c r="J16" s="45"/>
      <c r="K16" s="46"/>
      <c r="L16" s="47" t="s">
        <v>101</v>
      </c>
      <c r="M16" s="75"/>
      <c r="N16" s="76" t="s">
        <v>392</v>
      </c>
      <c r="O16" s="50">
        <f t="shared" si="0"/>
        <v>0</v>
      </c>
      <c r="P16" s="22"/>
      <c r="Q16" s="22"/>
      <c r="R16" s="20"/>
    </row>
    <row r="17" spans="1:18" ht="17" hidden="1">
      <c r="A17" s="18"/>
      <c r="B17" s="18"/>
      <c r="C17" s="19" t="s">
        <v>36</v>
      </c>
      <c r="D17" s="24" t="s">
        <v>2040</v>
      </c>
      <c r="E17" s="20" t="s">
        <v>2055</v>
      </c>
      <c r="F17" s="21" t="s">
        <v>2050</v>
      </c>
      <c r="G17" s="20"/>
      <c r="H17" s="22"/>
      <c r="I17" s="44"/>
      <c r="J17" s="45"/>
      <c r="K17" s="46"/>
      <c r="L17" s="47" t="s">
        <v>101</v>
      </c>
      <c r="M17" s="75"/>
      <c r="N17" s="76" t="s">
        <v>392</v>
      </c>
      <c r="O17" s="50">
        <f t="shared" si="0"/>
        <v>0</v>
      </c>
      <c r="P17" s="22"/>
      <c r="Q17" s="22"/>
      <c r="R17" s="20"/>
    </row>
    <row r="18" spans="1:18" ht="17" hidden="1">
      <c r="A18" s="18"/>
      <c r="B18" s="18"/>
      <c r="C18" s="19" t="s">
        <v>36</v>
      </c>
      <c r="D18" s="24" t="s">
        <v>2040</v>
      </c>
      <c r="E18" s="20" t="s">
        <v>2055</v>
      </c>
      <c r="F18" s="21" t="s">
        <v>2056</v>
      </c>
      <c r="G18" s="20"/>
      <c r="H18" s="22"/>
      <c r="I18" s="44"/>
      <c r="J18" s="45"/>
      <c r="K18" s="46"/>
      <c r="L18" s="47" t="s">
        <v>101</v>
      </c>
      <c r="M18" s="75"/>
      <c r="N18" s="76" t="s">
        <v>392</v>
      </c>
      <c r="O18" s="50">
        <f t="shared" si="0"/>
        <v>0</v>
      </c>
      <c r="P18" s="22"/>
      <c r="Q18" s="22"/>
      <c r="R18" s="20"/>
    </row>
    <row r="19" spans="1:18" ht="17" hidden="1">
      <c r="A19" s="18"/>
      <c r="B19" s="18"/>
      <c r="C19" s="19" t="s">
        <v>36</v>
      </c>
      <c r="D19" s="24" t="s">
        <v>2040</v>
      </c>
      <c r="E19" s="20" t="s">
        <v>2057</v>
      </c>
      <c r="F19" s="21" t="s">
        <v>2042</v>
      </c>
      <c r="G19" s="20"/>
      <c r="H19" s="22"/>
      <c r="I19" s="44"/>
      <c r="J19" s="45"/>
      <c r="K19" s="46"/>
      <c r="L19" s="47" t="s">
        <v>101</v>
      </c>
      <c r="M19" s="75"/>
      <c r="N19" s="76" t="s">
        <v>392</v>
      </c>
      <c r="O19" s="50">
        <f t="shared" si="0"/>
        <v>0</v>
      </c>
      <c r="P19" s="22"/>
      <c r="Q19" s="22"/>
      <c r="R19" s="20"/>
    </row>
    <row r="20" spans="1:18" ht="17" hidden="1">
      <c r="A20" s="18"/>
      <c r="B20" s="18"/>
      <c r="C20" s="19" t="s">
        <v>36</v>
      </c>
      <c r="D20" s="24" t="s">
        <v>2040</v>
      </c>
      <c r="E20" s="20" t="s">
        <v>2057</v>
      </c>
      <c r="F20" s="21" t="s">
        <v>2045</v>
      </c>
      <c r="G20" s="20"/>
      <c r="H20" s="22"/>
      <c r="I20" s="44"/>
      <c r="J20" s="45"/>
      <c r="K20" s="46"/>
      <c r="L20" s="47" t="s">
        <v>101</v>
      </c>
      <c r="M20" s="75"/>
      <c r="N20" s="76" t="s">
        <v>392</v>
      </c>
      <c r="O20" s="50">
        <f t="shared" si="0"/>
        <v>0</v>
      </c>
      <c r="P20" s="22"/>
      <c r="Q20" s="22"/>
      <c r="R20" s="20"/>
    </row>
    <row r="21" spans="1:18" ht="17" hidden="1">
      <c r="A21" s="18"/>
      <c r="B21" s="18"/>
      <c r="C21" s="19" t="s">
        <v>36</v>
      </c>
      <c r="D21" s="24" t="s">
        <v>2040</v>
      </c>
      <c r="E21" s="20" t="s">
        <v>2057</v>
      </c>
      <c r="F21" s="21" t="s">
        <v>2049</v>
      </c>
      <c r="G21" s="20"/>
      <c r="H21" s="22"/>
      <c r="I21" s="44"/>
      <c r="J21" s="45"/>
      <c r="K21" s="46"/>
      <c r="L21" s="47" t="s">
        <v>101</v>
      </c>
      <c r="M21" s="75"/>
      <c r="N21" s="76" t="s">
        <v>392</v>
      </c>
      <c r="O21" s="50">
        <f t="shared" si="0"/>
        <v>0</v>
      </c>
      <c r="P21" s="22"/>
      <c r="Q21" s="22"/>
      <c r="R21" s="20"/>
    </row>
    <row r="22" spans="1:18" ht="17" hidden="1">
      <c r="A22" s="18"/>
      <c r="B22" s="18"/>
      <c r="C22" s="19" t="s">
        <v>36</v>
      </c>
      <c r="D22" s="24" t="s">
        <v>2040</v>
      </c>
      <c r="E22" s="20" t="s">
        <v>2057</v>
      </c>
      <c r="F22" s="21" t="s">
        <v>2050</v>
      </c>
      <c r="G22" s="20"/>
      <c r="H22" s="22"/>
      <c r="I22" s="44"/>
      <c r="J22" s="45"/>
      <c r="K22" s="46"/>
      <c r="L22" s="47" t="s">
        <v>101</v>
      </c>
      <c r="M22" s="75"/>
      <c r="N22" s="76" t="s">
        <v>392</v>
      </c>
      <c r="O22" s="50">
        <f t="shared" si="0"/>
        <v>0</v>
      </c>
      <c r="P22" s="22"/>
      <c r="Q22" s="22"/>
      <c r="R22" s="20"/>
    </row>
    <row r="23" spans="1:18" ht="17" hidden="1">
      <c r="A23" s="18"/>
      <c r="B23" s="18"/>
      <c r="C23" s="19" t="s">
        <v>36</v>
      </c>
      <c r="D23" s="24" t="s">
        <v>2040</v>
      </c>
      <c r="E23" s="20" t="s">
        <v>2057</v>
      </c>
      <c r="F23" s="21" t="s">
        <v>2056</v>
      </c>
      <c r="G23" s="20"/>
      <c r="H23" s="22"/>
      <c r="I23" s="44"/>
      <c r="J23" s="45"/>
      <c r="K23" s="46"/>
      <c r="L23" s="47" t="s">
        <v>101</v>
      </c>
      <c r="M23" s="75"/>
      <c r="N23" s="76" t="s">
        <v>392</v>
      </c>
      <c r="O23" s="50">
        <f t="shared" si="0"/>
        <v>0</v>
      </c>
      <c r="P23" s="22"/>
      <c r="Q23" s="22"/>
      <c r="R23" s="20"/>
    </row>
    <row r="24" spans="1:18" ht="17" hidden="1">
      <c r="A24" s="18"/>
      <c r="B24" s="18"/>
      <c r="C24" s="19" t="s">
        <v>36</v>
      </c>
      <c r="D24" s="24" t="s">
        <v>2040</v>
      </c>
      <c r="E24" s="20" t="s">
        <v>2058</v>
      </c>
      <c r="F24" s="21" t="s">
        <v>2045</v>
      </c>
      <c r="G24" s="20"/>
      <c r="H24" s="22"/>
      <c r="I24" s="44"/>
      <c r="J24" s="45"/>
      <c r="K24" s="46"/>
      <c r="L24" s="47" t="s">
        <v>88</v>
      </c>
      <c r="M24" s="77"/>
      <c r="N24" s="49"/>
      <c r="O24" s="50">
        <f t="shared" si="0"/>
        <v>0</v>
      </c>
      <c r="P24" s="22"/>
      <c r="Q24" s="22"/>
      <c r="R24" s="20"/>
    </row>
    <row r="25" spans="1:18" ht="17" hidden="1">
      <c r="A25" s="18"/>
      <c r="B25" s="18"/>
      <c r="C25" s="19" t="s">
        <v>36</v>
      </c>
      <c r="D25" s="24" t="s">
        <v>2059</v>
      </c>
      <c r="E25" s="20" t="s">
        <v>2060</v>
      </c>
      <c r="F25" s="21" t="s">
        <v>2061</v>
      </c>
      <c r="G25" s="20"/>
      <c r="H25" s="22"/>
      <c r="I25" s="44"/>
      <c r="J25" s="45"/>
      <c r="K25" s="46"/>
      <c r="L25" s="47" t="s">
        <v>2062</v>
      </c>
      <c r="M25" s="75"/>
      <c r="N25" s="76" t="s">
        <v>2063</v>
      </c>
      <c r="O25" s="50">
        <f t="shared" si="0"/>
        <v>0</v>
      </c>
      <c r="P25" s="22"/>
      <c r="Q25" s="22"/>
      <c r="R25" s="20"/>
    </row>
    <row r="26" spans="1:18" ht="17" hidden="1">
      <c r="A26" s="18"/>
      <c r="B26" s="18"/>
      <c r="C26" s="19" t="s">
        <v>36</v>
      </c>
      <c r="D26" s="24" t="s">
        <v>2059</v>
      </c>
      <c r="E26" s="20" t="s">
        <v>2060</v>
      </c>
      <c r="F26" s="21" t="s">
        <v>2064</v>
      </c>
      <c r="G26" s="20"/>
      <c r="H26" s="22"/>
      <c r="I26" s="44"/>
      <c r="J26" s="45"/>
      <c r="K26" s="46"/>
      <c r="L26" s="47" t="s">
        <v>2062</v>
      </c>
      <c r="M26" s="75"/>
      <c r="N26" s="76" t="s">
        <v>2063</v>
      </c>
      <c r="O26" s="50">
        <f t="shared" si="0"/>
        <v>0</v>
      </c>
      <c r="P26" s="22"/>
      <c r="Q26" s="22"/>
      <c r="R26" s="20"/>
    </row>
    <row r="27" spans="1:18" ht="17" hidden="1">
      <c r="A27" s="18"/>
      <c r="B27" s="18"/>
      <c r="C27" s="19" t="s">
        <v>36</v>
      </c>
      <c r="D27" s="24" t="s">
        <v>2059</v>
      </c>
      <c r="E27" s="20" t="s">
        <v>2060</v>
      </c>
      <c r="F27" s="21" t="s">
        <v>2065</v>
      </c>
      <c r="G27" s="20"/>
      <c r="H27" s="22"/>
      <c r="I27" s="44"/>
      <c r="J27" s="45"/>
      <c r="K27" s="46"/>
      <c r="L27" s="47" t="s">
        <v>2062</v>
      </c>
      <c r="M27" s="75"/>
      <c r="N27" s="76" t="s">
        <v>2063</v>
      </c>
      <c r="O27" s="50">
        <f t="shared" si="0"/>
        <v>0</v>
      </c>
      <c r="P27" s="22"/>
      <c r="Q27" s="22"/>
      <c r="R27" s="20"/>
    </row>
    <row r="28" spans="1:18" ht="17" hidden="1">
      <c r="A28" s="18"/>
      <c r="B28" s="18"/>
      <c r="C28" s="19" t="s">
        <v>36</v>
      </c>
      <c r="D28" s="24" t="s">
        <v>2059</v>
      </c>
      <c r="E28" s="20" t="s">
        <v>2060</v>
      </c>
      <c r="F28" s="21" t="s">
        <v>2066</v>
      </c>
      <c r="G28" s="20"/>
      <c r="H28" s="22"/>
      <c r="I28" s="44"/>
      <c r="J28" s="45"/>
      <c r="K28" s="46"/>
      <c r="L28" s="47" t="s">
        <v>2062</v>
      </c>
      <c r="M28" s="75"/>
      <c r="N28" s="76" t="s">
        <v>2063</v>
      </c>
      <c r="O28" s="50">
        <f t="shared" si="0"/>
        <v>0</v>
      </c>
      <c r="P28" s="22"/>
      <c r="Q28" s="22"/>
      <c r="R28" s="20"/>
    </row>
    <row r="29" spans="1:18" ht="17" hidden="1">
      <c r="A29" s="18"/>
      <c r="B29" s="18"/>
      <c r="C29" s="19" t="s">
        <v>36</v>
      </c>
      <c r="D29" s="24" t="s">
        <v>2059</v>
      </c>
      <c r="E29" s="20" t="s">
        <v>2060</v>
      </c>
      <c r="F29" s="21" t="s">
        <v>2067</v>
      </c>
      <c r="G29" s="20"/>
      <c r="H29" s="22"/>
      <c r="I29" s="44"/>
      <c r="J29" s="45"/>
      <c r="K29" s="46"/>
      <c r="L29" s="47" t="s">
        <v>2062</v>
      </c>
      <c r="M29" s="75"/>
      <c r="N29" s="76" t="s">
        <v>2063</v>
      </c>
      <c r="O29" s="50">
        <f t="shared" si="0"/>
        <v>0</v>
      </c>
      <c r="P29" s="22"/>
      <c r="Q29" s="22"/>
      <c r="R29" s="20"/>
    </row>
    <row r="30" spans="1:18" ht="17" hidden="1">
      <c r="A30" s="18"/>
      <c r="B30" s="18"/>
      <c r="C30" s="19" t="s">
        <v>36</v>
      </c>
      <c r="D30" s="24" t="s">
        <v>2059</v>
      </c>
      <c r="E30" s="20" t="s">
        <v>2060</v>
      </c>
      <c r="F30" s="21" t="s">
        <v>2068</v>
      </c>
      <c r="G30" s="20"/>
      <c r="H30" s="22"/>
      <c r="I30" s="44"/>
      <c r="J30" s="45"/>
      <c r="K30" s="46"/>
      <c r="L30" s="47" t="s">
        <v>2062</v>
      </c>
      <c r="M30" s="75"/>
      <c r="N30" s="76" t="s">
        <v>2063</v>
      </c>
      <c r="O30" s="50">
        <f t="shared" si="0"/>
        <v>0</v>
      </c>
      <c r="P30" s="22"/>
      <c r="Q30" s="22"/>
      <c r="R30" s="20"/>
    </row>
    <row r="31" spans="1:18" ht="17" hidden="1">
      <c r="A31" s="18"/>
      <c r="B31" s="18"/>
      <c r="C31" s="19" t="s">
        <v>36</v>
      </c>
      <c r="D31" s="24" t="s">
        <v>2059</v>
      </c>
      <c r="E31" s="20" t="s">
        <v>2060</v>
      </c>
      <c r="F31" s="21" t="s">
        <v>2069</v>
      </c>
      <c r="G31" s="20"/>
      <c r="H31" s="22"/>
      <c r="I31" s="44"/>
      <c r="J31" s="45"/>
      <c r="K31" s="46"/>
      <c r="L31" s="47" t="s">
        <v>2062</v>
      </c>
      <c r="M31" s="75"/>
      <c r="N31" s="76" t="s">
        <v>2063</v>
      </c>
      <c r="O31" s="50">
        <f t="shared" si="0"/>
        <v>0</v>
      </c>
      <c r="P31" s="22"/>
      <c r="Q31" s="22"/>
      <c r="R31" s="20"/>
    </row>
    <row r="32" spans="1:18" ht="17" hidden="1">
      <c r="A32" s="18"/>
      <c r="B32" s="18"/>
      <c r="C32" s="19" t="s">
        <v>36</v>
      </c>
      <c r="D32" s="24" t="s">
        <v>2059</v>
      </c>
      <c r="E32" s="20" t="s">
        <v>2060</v>
      </c>
      <c r="F32" s="21" t="s">
        <v>2070</v>
      </c>
      <c r="G32" s="20"/>
      <c r="H32" s="22"/>
      <c r="I32" s="44"/>
      <c r="J32" s="45"/>
      <c r="K32" s="46"/>
      <c r="L32" s="47" t="s">
        <v>2062</v>
      </c>
      <c r="M32" s="75"/>
      <c r="N32" s="76" t="s">
        <v>2063</v>
      </c>
      <c r="O32" s="50">
        <f t="shared" si="0"/>
        <v>0</v>
      </c>
      <c r="P32" s="22"/>
      <c r="Q32" s="22"/>
      <c r="R32" s="20"/>
    </row>
    <row r="33" spans="1:18" ht="17" hidden="1">
      <c r="A33" s="18"/>
      <c r="B33" s="18"/>
      <c r="C33" s="19" t="s">
        <v>36</v>
      </c>
      <c r="D33" s="24" t="s">
        <v>2059</v>
      </c>
      <c r="E33" s="20" t="s">
        <v>2060</v>
      </c>
      <c r="F33" s="21" t="s">
        <v>2071</v>
      </c>
      <c r="G33" s="20"/>
      <c r="H33" s="22"/>
      <c r="I33" s="44"/>
      <c r="J33" s="45"/>
      <c r="K33" s="46"/>
      <c r="L33" s="47" t="s">
        <v>2062</v>
      </c>
      <c r="M33" s="75"/>
      <c r="N33" s="76" t="s">
        <v>2063</v>
      </c>
      <c r="O33" s="50">
        <f t="shared" si="0"/>
        <v>0</v>
      </c>
      <c r="P33" s="22"/>
      <c r="Q33" s="22"/>
      <c r="R33" s="20"/>
    </row>
    <row r="34" spans="1:18" ht="17" hidden="1">
      <c r="A34" s="18"/>
      <c r="B34" s="18"/>
      <c r="C34" s="19" t="s">
        <v>36</v>
      </c>
      <c r="D34" s="24" t="s">
        <v>2059</v>
      </c>
      <c r="E34" s="20" t="s">
        <v>2060</v>
      </c>
      <c r="F34" s="21" t="s">
        <v>2072</v>
      </c>
      <c r="G34" s="20"/>
      <c r="H34" s="22"/>
      <c r="I34" s="44"/>
      <c r="J34" s="45"/>
      <c r="K34" s="46"/>
      <c r="L34" s="47" t="s">
        <v>2062</v>
      </c>
      <c r="M34" s="75"/>
      <c r="N34" s="76" t="s">
        <v>2063</v>
      </c>
      <c r="O34" s="50">
        <f t="shared" si="0"/>
        <v>0</v>
      </c>
      <c r="P34" s="22"/>
      <c r="Q34" s="22"/>
      <c r="R34" s="20"/>
    </row>
    <row r="35" spans="1:18" ht="17" hidden="1">
      <c r="A35" s="18"/>
      <c r="B35" s="18"/>
      <c r="C35" s="19" t="s">
        <v>36</v>
      </c>
      <c r="D35" s="24" t="s">
        <v>2059</v>
      </c>
      <c r="E35" s="20" t="s">
        <v>2060</v>
      </c>
      <c r="F35" s="21" t="s">
        <v>2073</v>
      </c>
      <c r="G35" s="20"/>
      <c r="H35" s="22"/>
      <c r="I35" s="44"/>
      <c r="J35" s="45"/>
      <c r="K35" s="46"/>
      <c r="L35" s="47" t="s">
        <v>2062</v>
      </c>
      <c r="M35" s="75"/>
      <c r="N35" s="76" t="s">
        <v>2063</v>
      </c>
      <c r="O35" s="50">
        <f t="shared" si="0"/>
        <v>0</v>
      </c>
      <c r="P35" s="22"/>
      <c r="Q35" s="22"/>
      <c r="R35" s="20"/>
    </row>
    <row r="36" spans="1:18" ht="17" hidden="1">
      <c r="A36" s="18"/>
      <c r="B36" s="18"/>
      <c r="C36" s="19" t="s">
        <v>36</v>
      </c>
      <c r="D36" s="24" t="s">
        <v>2059</v>
      </c>
      <c r="E36" s="20" t="s">
        <v>2074</v>
      </c>
      <c r="F36" s="21" t="s">
        <v>2061</v>
      </c>
      <c r="G36" s="20"/>
      <c r="H36" s="22"/>
      <c r="I36" s="44"/>
      <c r="J36" s="45"/>
      <c r="K36" s="46"/>
      <c r="L36" s="47" t="s">
        <v>2062</v>
      </c>
      <c r="M36" s="75"/>
      <c r="N36" s="76" t="s">
        <v>2063</v>
      </c>
      <c r="O36" s="50">
        <f t="shared" si="0"/>
        <v>0</v>
      </c>
      <c r="P36" s="22"/>
      <c r="Q36" s="22"/>
      <c r="R36" s="20"/>
    </row>
    <row r="37" spans="1:18" ht="17" hidden="1">
      <c r="A37" s="18"/>
      <c r="B37" s="18"/>
      <c r="C37" s="19" t="s">
        <v>36</v>
      </c>
      <c r="D37" s="24" t="s">
        <v>2059</v>
      </c>
      <c r="E37" s="20" t="s">
        <v>2074</v>
      </c>
      <c r="F37" s="21" t="s">
        <v>2064</v>
      </c>
      <c r="G37" s="20"/>
      <c r="H37" s="22"/>
      <c r="I37" s="44"/>
      <c r="J37" s="45"/>
      <c r="K37" s="46"/>
      <c r="L37" s="47" t="s">
        <v>2062</v>
      </c>
      <c r="M37" s="75"/>
      <c r="N37" s="76" t="s">
        <v>2063</v>
      </c>
      <c r="O37" s="50">
        <f t="shared" si="0"/>
        <v>0</v>
      </c>
      <c r="P37" s="22"/>
      <c r="Q37" s="22"/>
      <c r="R37" s="20"/>
    </row>
    <row r="38" spans="1:18" ht="17" hidden="1">
      <c r="A38" s="18"/>
      <c r="B38" s="18"/>
      <c r="C38" s="19" t="s">
        <v>36</v>
      </c>
      <c r="D38" s="24" t="s">
        <v>2059</v>
      </c>
      <c r="E38" s="20" t="s">
        <v>2074</v>
      </c>
      <c r="F38" s="21" t="s">
        <v>2065</v>
      </c>
      <c r="G38" s="20"/>
      <c r="H38" s="22"/>
      <c r="I38" s="44"/>
      <c r="J38" s="45"/>
      <c r="K38" s="46"/>
      <c r="L38" s="47" t="s">
        <v>2062</v>
      </c>
      <c r="M38" s="75"/>
      <c r="N38" s="76" t="s">
        <v>2063</v>
      </c>
      <c r="O38" s="50">
        <f t="shared" si="0"/>
        <v>0</v>
      </c>
      <c r="P38" s="22"/>
      <c r="Q38" s="22"/>
      <c r="R38" s="20"/>
    </row>
    <row r="39" spans="1:18" ht="17" hidden="1">
      <c r="A39" s="18"/>
      <c r="B39" s="18"/>
      <c r="C39" s="19" t="s">
        <v>36</v>
      </c>
      <c r="D39" s="24" t="s">
        <v>2059</v>
      </c>
      <c r="E39" s="20" t="s">
        <v>2074</v>
      </c>
      <c r="F39" s="21" t="s">
        <v>2066</v>
      </c>
      <c r="G39" s="20"/>
      <c r="H39" s="22"/>
      <c r="I39" s="44"/>
      <c r="J39" s="45"/>
      <c r="K39" s="46"/>
      <c r="L39" s="47" t="s">
        <v>2062</v>
      </c>
      <c r="M39" s="75"/>
      <c r="N39" s="76" t="s">
        <v>2063</v>
      </c>
      <c r="O39" s="50">
        <f t="shared" si="0"/>
        <v>0</v>
      </c>
      <c r="P39" s="22"/>
      <c r="Q39" s="22"/>
      <c r="R39" s="20"/>
    </row>
    <row r="40" spans="1:18" ht="17" hidden="1">
      <c r="A40" s="18"/>
      <c r="B40" s="18"/>
      <c r="C40" s="19" t="s">
        <v>36</v>
      </c>
      <c r="D40" s="24" t="s">
        <v>2059</v>
      </c>
      <c r="E40" s="20" t="s">
        <v>2074</v>
      </c>
      <c r="F40" s="21" t="s">
        <v>2067</v>
      </c>
      <c r="G40" s="20"/>
      <c r="H40" s="22"/>
      <c r="I40" s="44"/>
      <c r="J40" s="45"/>
      <c r="K40" s="46"/>
      <c r="L40" s="47" t="s">
        <v>2062</v>
      </c>
      <c r="M40" s="75"/>
      <c r="N40" s="76" t="s">
        <v>2063</v>
      </c>
      <c r="O40" s="50">
        <f t="shared" si="0"/>
        <v>0</v>
      </c>
      <c r="P40" s="22"/>
      <c r="Q40" s="22"/>
      <c r="R40" s="20"/>
    </row>
    <row r="41" spans="1:18" ht="17" hidden="1">
      <c r="A41" s="18"/>
      <c r="B41" s="18"/>
      <c r="C41" s="19" t="s">
        <v>36</v>
      </c>
      <c r="D41" s="24" t="s">
        <v>2059</v>
      </c>
      <c r="E41" s="20" t="s">
        <v>2074</v>
      </c>
      <c r="F41" s="21" t="s">
        <v>2068</v>
      </c>
      <c r="G41" s="20"/>
      <c r="H41" s="22"/>
      <c r="I41" s="44"/>
      <c r="J41" s="45"/>
      <c r="K41" s="46"/>
      <c r="L41" s="47" t="s">
        <v>2062</v>
      </c>
      <c r="M41" s="75"/>
      <c r="N41" s="76" t="s">
        <v>2063</v>
      </c>
      <c r="O41" s="50">
        <f t="shared" si="0"/>
        <v>0</v>
      </c>
      <c r="P41" s="22"/>
      <c r="Q41" s="22"/>
      <c r="R41" s="20"/>
    </row>
    <row r="42" spans="1:18" ht="17" hidden="1">
      <c r="A42" s="18"/>
      <c r="B42" s="18"/>
      <c r="C42" s="19" t="s">
        <v>36</v>
      </c>
      <c r="D42" s="24" t="s">
        <v>2059</v>
      </c>
      <c r="E42" s="20" t="s">
        <v>2074</v>
      </c>
      <c r="F42" s="21" t="s">
        <v>2069</v>
      </c>
      <c r="G42" s="20"/>
      <c r="H42" s="22"/>
      <c r="I42" s="44"/>
      <c r="J42" s="45"/>
      <c r="K42" s="46"/>
      <c r="L42" s="47" t="s">
        <v>2062</v>
      </c>
      <c r="M42" s="75"/>
      <c r="N42" s="76" t="s">
        <v>2063</v>
      </c>
      <c r="O42" s="50">
        <f t="shared" si="0"/>
        <v>0</v>
      </c>
      <c r="P42" s="22"/>
      <c r="Q42" s="22"/>
      <c r="R42" s="20"/>
    </row>
    <row r="43" spans="1:18" ht="17" hidden="1">
      <c r="A43" s="18"/>
      <c r="B43" s="18"/>
      <c r="C43" s="19" t="s">
        <v>36</v>
      </c>
      <c r="D43" s="24" t="s">
        <v>2059</v>
      </c>
      <c r="E43" s="20" t="s">
        <v>2074</v>
      </c>
      <c r="F43" s="21" t="s">
        <v>2070</v>
      </c>
      <c r="G43" s="20"/>
      <c r="H43" s="22"/>
      <c r="I43" s="44"/>
      <c r="J43" s="45"/>
      <c r="K43" s="46"/>
      <c r="L43" s="47" t="s">
        <v>2062</v>
      </c>
      <c r="M43" s="75"/>
      <c r="N43" s="76" t="s">
        <v>2063</v>
      </c>
      <c r="O43" s="50">
        <f t="shared" si="0"/>
        <v>0</v>
      </c>
      <c r="P43" s="22"/>
      <c r="Q43" s="22"/>
      <c r="R43" s="20"/>
    </row>
    <row r="44" spans="1:18" ht="17" hidden="1">
      <c r="A44" s="18"/>
      <c r="B44" s="18"/>
      <c r="C44" s="19" t="s">
        <v>36</v>
      </c>
      <c r="D44" s="24" t="s">
        <v>2059</v>
      </c>
      <c r="E44" s="20" t="s">
        <v>2074</v>
      </c>
      <c r="F44" s="21" t="s">
        <v>2071</v>
      </c>
      <c r="G44" s="20"/>
      <c r="H44" s="22"/>
      <c r="I44" s="44"/>
      <c r="J44" s="45"/>
      <c r="K44" s="46"/>
      <c r="L44" s="47" t="s">
        <v>2062</v>
      </c>
      <c r="M44" s="75"/>
      <c r="N44" s="76" t="s">
        <v>2063</v>
      </c>
      <c r="O44" s="50">
        <f t="shared" si="0"/>
        <v>0</v>
      </c>
      <c r="P44" s="22"/>
      <c r="Q44" s="22"/>
      <c r="R44" s="20"/>
    </row>
    <row r="45" spans="1:18" ht="17" hidden="1">
      <c r="A45" s="18"/>
      <c r="B45" s="18"/>
      <c r="C45" s="19" t="s">
        <v>36</v>
      </c>
      <c r="D45" s="24" t="s">
        <v>2059</v>
      </c>
      <c r="E45" s="20" t="s">
        <v>2074</v>
      </c>
      <c r="F45" s="21" t="s">
        <v>2072</v>
      </c>
      <c r="G45" s="20"/>
      <c r="H45" s="22"/>
      <c r="I45" s="44"/>
      <c r="J45" s="45"/>
      <c r="K45" s="46"/>
      <c r="L45" s="47" t="s">
        <v>2062</v>
      </c>
      <c r="M45" s="75"/>
      <c r="N45" s="76" t="s">
        <v>2063</v>
      </c>
      <c r="O45" s="50">
        <f t="shared" si="0"/>
        <v>0</v>
      </c>
      <c r="P45" s="22"/>
      <c r="Q45" s="22"/>
      <c r="R45" s="20"/>
    </row>
    <row r="46" spans="1:18" ht="17" hidden="1">
      <c r="A46" s="18"/>
      <c r="B46" s="18"/>
      <c r="C46" s="19" t="s">
        <v>36</v>
      </c>
      <c r="D46" s="24" t="s">
        <v>2059</v>
      </c>
      <c r="E46" s="20" t="s">
        <v>2074</v>
      </c>
      <c r="F46" s="21" t="s">
        <v>2073</v>
      </c>
      <c r="G46" s="20"/>
      <c r="H46" s="22"/>
      <c r="I46" s="44"/>
      <c r="J46" s="45"/>
      <c r="K46" s="46"/>
      <c r="L46" s="47" t="s">
        <v>2062</v>
      </c>
      <c r="M46" s="75"/>
      <c r="N46" s="76" t="s">
        <v>2063</v>
      </c>
      <c r="O46" s="50">
        <f t="shared" si="0"/>
        <v>0</v>
      </c>
      <c r="P46" s="22"/>
      <c r="Q46" s="22"/>
      <c r="R46" s="20"/>
    </row>
    <row r="47" spans="1:18" ht="17" hidden="1">
      <c r="A47" s="18"/>
      <c r="B47" s="18"/>
      <c r="C47" s="19" t="s">
        <v>36</v>
      </c>
      <c r="D47" s="24" t="s">
        <v>2059</v>
      </c>
      <c r="E47" s="20" t="s">
        <v>2075</v>
      </c>
      <c r="F47" s="21" t="s">
        <v>2076</v>
      </c>
      <c r="G47" s="20"/>
      <c r="H47" s="22"/>
      <c r="I47" s="44"/>
      <c r="J47" s="45"/>
      <c r="K47" s="46"/>
      <c r="L47" s="47" t="s">
        <v>2062</v>
      </c>
      <c r="M47" s="75"/>
      <c r="N47" s="76" t="s">
        <v>2063</v>
      </c>
      <c r="O47" s="50">
        <f t="shared" si="0"/>
        <v>0</v>
      </c>
      <c r="P47" s="22"/>
      <c r="Q47" s="22"/>
      <c r="R47" s="20"/>
    </row>
    <row r="48" spans="1:18" ht="17" hidden="1">
      <c r="A48" s="18"/>
      <c r="B48" s="18"/>
      <c r="C48" s="19" t="s">
        <v>36</v>
      </c>
      <c r="D48" s="24" t="s">
        <v>2059</v>
      </c>
      <c r="E48" s="20" t="s">
        <v>2077</v>
      </c>
      <c r="F48" s="21" t="s">
        <v>2061</v>
      </c>
      <c r="G48" s="20"/>
      <c r="H48" s="22"/>
      <c r="I48" s="44"/>
      <c r="J48" s="45"/>
      <c r="K48" s="46"/>
      <c r="L48" s="47" t="s">
        <v>2062</v>
      </c>
      <c r="M48" s="75"/>
      <c r="N48" s="76" t="s">
        <v>2063</v>
      </c>
      <c r="O48" s="50">
        <f t="shared" si="0"/>
        <v>0</v>
      </c>
      <c r="P48" s="22"/>
      <c r="Q48" s="22"/>
      <c r="R48" s="20"/>
    </row>
    <row r="49" spans="1:18" ht="17" hidden="1">
      <c r="A49" s="18"/>
      <c r="B49" s="18"/>
      <c r="C49" s="19" t="s">
        <v>36</v>
      </c>
      <c r="D49" s="24" t="s">
        <v>2059</v>
      </c>
      <c r="E49" s="20" t="s">
        <v>2077</v>
      </c>
      <c r="F49" s="21" t="s">
        <v>2064</v>
      </c>
      <c r="G49" s="20"/>
      <c r="H49" s="22"/>
      <c r="I49" s="44"/>
      <c r="J49" s="45"/>
      <c r="K49" s="46"/>
      <c r="L49" s="47" t="s">
        <v>2062</v>
      </c>
      <c r="M49" s="75"/>
      <c r="N49" s="76" t="s">
        <v>2063</v>
      </c>
      <c r="O49" s="50">
        <f t="shared" si="0"/>
        <v>0</v>
      </c>
      <c r="P49" s="22"/>
      <c r="Q49" s="22"/>
      <c r="R49" s="20"/>
    </row>
    <row r="50" spans="1:18" s="423" customFormat="1" ht="17">
      <c r="A50" s="447" t="s">
        <v>421</v>
      </c>
      <c r="B50" s="447" t="s">
        <v>422</v>
      </c>
      <c r="C50" s="416" t="s">
        <v>36</v>
      </c>
      <c r="D50" s="417" t="s">
        <v>2059</v>
      </c>
      <c r="E50" s="418" t="s">
        <v>2077</v>
      </c>
      <c r="F50" s="473" t="s">
        <v>2065</v>
      </c>
      <c r="G50" s="418"/>
      <c r="H50" s="452"/>
      <c r="I50" s="424" t="s">
        <v>2078</v>
      </c>
      <c r="J50" s="420">
        <v>400</v>
      </c>
      <c r="K50" s="421">
        <v>31</v>
      </c>
      <c r="L50" s="422" t="s">
        <v>2062</v>
      </c>
      <c r="M50" s="421">
        <v>5</v>
      </c>
      <c r="N50" s="422" t="s">
        <v>2063</v>
      </c>
      <c r="O50" s="457">
        <f t="shared" si="0"/>
        <v>62000</v>
      </c>
      <c r="P50" s="400" t="s">
        <v>196</v>
      </c>
      <c r="Q50" s="400" t="s">
        <v>197</v>
      </c>
      <c r="R50" s="418"/>
    </row>
    <row r="51" spans="1:18" ht="17" hidden="1">
      <c r="A51" s="23"/>
      <c r="B51" s="23"/>
      <c r="C51" s="19" t="s">
        <v>36</v>
      </c>
      <c r="D51" s="24" t="s">
        <v>2059</v>
      </c>
      <c r="E51" s="20" t="s">
        <v>2077</v>
      </c>
      <c r="F51" s="34" t="s">
        <v>2066</v>
      </c>
      <c r="G51" s="20"/>
      <c r="H51" s="67"/>
      <c r="I51" s="44"/>
      <c r="J51" s="45"/>
      <c r="K51" s="46"/>
      <c r="L51" s="47" t="s">
        <v>2062</v>
      </c>
      <c r="M51" s="75"/>
      <c r="N51" s="76" t="s">
        <v>2063</v>
      </c>
      <c r="O51" s="50">
        <f t="shared" si="0"/>
        <v>0</v>
      </c>
      <c r="P51" s="67"/>
      <c r="Q51" s="67"/>
      <c r="R51" s="20"/>
    </row>
    <row r="52" spans="1:18" ht="17" hidden="1">
      <c r="A52" s="23"/>
      <c r="B52" s="23"/>
      <c r="C52" s="19" t="s">
        <v>36</v>
      </c>
      <c r="D52" s="24" t="s">
        <v>2059</v>
      </c>
      <c r="E52" s="20" t="s">
        <v>2077</v>
      </c>
      <c r="F52" s="34" t="s">
        <v>2067</v>
      </c>
      <c r="G52" s="20"/>
      <c r="H52" s="67"/>
      <c r="I52" s="44"/>
      <c r="J52" s="45"/>
      <c r="K52" s="46"/>
      <c r="L52" s="47" t="s">
        <v>2062</v>
      </c>
      <c r="M52" s="75"/>
      <c r="N52" s="76" t="s">
        <v>2063</v>
      </c>
      <c r="O52" s="50">
        <f t="shared" si="0"/>
        <v>0</v>
      </c>
      <c r="P52" s="67"/>
      <c r="Q52" s="67"/>
      <c r="R52" s="20"/>
    </row>
    <row r="53" spans="1:18" s="423" customFormat="1" ht="17">
      <c r="A53" s="447" t="s">
        <v>421</v>
      </c>
      <c r="B53" s="447" t="s">
        <v>422</v>
      </c>
      <c r="C53" s="416" t="s">
        <v>36</v>
      </c>
      <c r="D53" s="417" t="s">
        <v>2059</v>
      </c>
      <c r="E53" s="418" t="s">
        <v>2077</v>
      </c>
      <c r="F53" s="473" t="s">
        <v>2068</v>
      </c>
      <c r="G53" s="418"/>
      <c r="H53" s="452"/>
      <c r="I53" s="453" t="s">
        <v>2079</v>
      </c>
      <c r="J53" s="454">
        <v>1050</v>
      </c>
      <c r="K53" s="421">
        <v>12</v>
      </c>
      <c r="L53" s="422" t="s">
        <v>2062</v>
      </c>
      <c r="M53" s="421">
        <v>2</v>
      </c>
      <c r="N53" s="422" t="s">
        <v>2063</v>
      </c>
      <c r="O53" s="457">
        <f t="shared" ref="O53" si="1">IF(M53=0,K53*J53,M53*K53*J53)</f>
        <v>25200</v>
      </c>
      <c r="P53" s="400" t="s">
        <v>196</v>
      </c>
      <c r="Q53" s="400" t="s">
        <v>197</v>
      </c>
      <c r="R53" s="418"/>
    </row>
    <row r="54" spans="1:18" s="423" customFormat="1" ht="17">
      <c r="A54" s="447" t="s">
        <v>421</v>
      </c>
      <c r="B54" s="447" t="s">
        <v>422</v>
      </c>
      <c r="C54" s="416" t="s">
        <v>36</v>
      </c>
      <c r="D54" s="417" t="s">
        <v>2059</v>
      </c>
      <c r="E54" s="418" t="s">
        <v>2077</v>
      </c>
      <c r="F54" s="473" t="s">
        <v>2068</v>
      </c>
      <c r="G54" s="418"/>
      <c r="H54" s="452"/>
      <c r="I54" s="453" t="s">
        <v>2080</v>
      </c>
      <c r="J54" s="454">
        <v>1050</v>
      </c>
      <c r="K54" s="421">
        <v>80</v>
      </c>
      <c r="L54" s="422" t="s">
        <v>2062</v>
      </c>
      <c r="M54" s="421">
        <v>1</v>
      </c>
      <c r="N54" s="422" t="s">
        <v>2063</v>
      </c>
      <c r="O54" s="457">
        <f t="shared" si="0"/>
        <v>84000</v>
      </c>
      <c r="P54" s="400" t="s">
        <v>196</v>
      </c>
      <c r="Q54" s="400" t="s">
        <v>197</v>
      </c>
      <c r="R54" s="418"/>
    </row>
    <row r="55" spans="1:18" s="423" customFormat="1" ht="17">
      <c r="A55" s="447" t="s">
        <v>421</v>
      </c>
      <c r="B55" s="447" t="s">
        <v>422</v>
      </c>
      <c r="C55" s="416" t="s">
        <v>36</v>
      </c>
      <c r="D55" s="417" t="s">
        <v>2059</v>
      </c>
      <c r="E55" s="418" t="s">
        <v>2077</v>
      </c>
      <c r="F55" s="473" t="s">
        <v>2068</v>
      </c>
      <c r="G55" s="418"/>
      <c r="H55" s="452"/>
      <c r="I55" s="453" t="s">
        <v>2080</v>
      </c>
      <c r="J55" s="454">
        <v>1050</v>
      </c>
      <c r="K55" s="421">
        <v>85</v>
      </c>
      <c r="L55" s="422" t="s">
        <v>2062</v>
      </c>
      <c r="M55" s="421">
        <v>1</v>
      </c>
      <c r="N55" s="422" t="s">
        <v>2063</v>
      </c>
      <c r="O55" s="457">
        <f t="shared" si="0"/>
        <v>89250</v>
      </c>
      <c r="P55" s="400" t="s">
        <v>196</v>
      </c>
      <c r="Q55" s="400" t="s">
        <v>197</v>
      </c>
      <c r="R55" s="418"/>
    </row>
    <row r="56" spans="1:18" ht="17" hidden="1">
      <c r="A56" s="18"/>
      <c r="B56" s="18"/>
      <c r="C56" s="19" t="s">
        <v>36</v>
      </c>
      <c r="D56" s="24" t="s">
        <v>2059</v>
      </c>
      <c r="E56" s="20" t="s">
        <v>2077</v>
      </c>
      <c r="F56" s="21" t="s">
        <v>2069</v>
      </c>
      <c r="G56" s="20"/>
      <c r="H56" s="22"/>
      <c r="I56" s="44"/>
      <c r="J56" s="45"/>
      <c r="K56" s="46"/>
      <c r="L56" s="47" t="s">
        <v>2062</v>
      </c>
      <c r="M56" s="75"/>
      <c r="N56" s="76" t="s">
        <v>2063</v>
      </c>
      <c r="O56" s="50">
        <f t="shared" si="0"/>
        <v>0</v>
      </c>
      <c r="P56" s="22"/>
      <c r="Q56" s="22"/>
      <c r="R56" s="20"/>
    </row>
    <row r="57" spans="1:18" ht="17" hidden="1">
      <c r="A57" s="18"/>
      <c r="B57" s="18"/>
      <c r="C57" s="19" t="s">
        <v>36</v>
      </c>
      <c r="D57" s="24" t="s">
        <v>2059</v>
      </c>
      <c r="E57" s="20" t="s">
        <v>2077</v>
      </c>
      <c r="F57" s="21" t="s">
        <v>2070</v>
      </c>
      <c r="G57" s="20"/>
      <c r="H57" s="22"/>
      <c r="I57" s="44"/>
      <c r="J57" s="45"/>
      <c r="K57" s="46"/>
      <c r="L57" s="47" t="s">
        <v>2062</v>
      </c>
      <c r="M57" s="75"/>
      <c r="N57" s="76" t="s">
        <v>2063</v>
      </c>
      <c r="O57" s="50">
        <f t="shared" si="0"/>
        <v>0</v>
      </c>
      <c r="P57" s="22"/>
      <c r="Q57" s="22"/>
      <c r="R57" s="20"/>
    </row>
    <row r="58" spans="1:18" ht="17" hidden="1">
      <c r="A58" s="18"/>
      <c r="B58" s="18"/>
      <c r="C58" s="19" t="s">
        <v>36</v>
      </c>
      <c r="D58" s="24" t="s">
        <v>2059</v>
      </c>
      <c r="E58" s="20" t="s">
        <v>2077</v>
      </c>
      <c r="F58" s="21" t="s">
        <v>2071</v>
      </c>
      <c r="G58" s="20"/>
      <c r="H58" s="22"/>
      <c r="I58" s="44"/>
      <c r="J58" s="45"/>
      <c r="K58" s="46"/>
      <c r="L58" s="47" t="s">
        <v>2062</v>
      </c>
      <c r="M58" s="75"/>
      <c r="N58" s="76" t="s">
        <v>2063</v>
      </c>
      <c r="O58" s="50">
        <f t="shared" si="0"/>
        <v>0</v>
      </c>
      <c r="P58" s="22"/>
      <c r="Q58" s="22"/>
      <c r="R58" s="20"/>
    </row>
    <row r="59" spans="1:18" ht="17" hidden="1">
      <c r="A59" s="18"/>
      <c r="B59" s="18"/>
      <c r="C59" s="19" t="s">
        <v>36</v>
      </c>
      <c r="D59" s="24" t="s">
        <v>2059</v>
      </c>
      <c r="E59" s="20" t="s">
        <v>2077</v>
      </c>
      <c r="F59" s="21" t="s">
        <v>2072</v>
      </c>
      <c r="G59" s="20"/>
      <c r="H59" s="22"/>
      <c r="I59" s="44"/>
      <c r="J59" s="45"/>
      <c r="K59" s="46"/>
      <c r="L59" s="47" t="s">
        <v>2062</v>
      </c>
      <c r="M59" s="75"/>
      <c r="N59" s="76" t="s">
        <v>2063</v>
      </c>
      <c r="O59" s="50">
        <f t="shared" si="0"/>
        <v>0</v>
      </c>
      <c r="P59" s="22"/>
      <c r="Q59" s="22"/>
      <c r="R59" s="20"/>
    </row>
    <row r="60" spans="1:18" ht="17" hidden="1">
      <c r="A60" s="18"/>
      <c r="B60" s="18"/>
      <c r="C60" s="19" t="s">
        <v>36</v>
      </c>
      <c r="D60" s="24" t="s">
        <v>2059</v>
      </c>
      <c r="E60" s="20" t="s">
        <v>2077</v>
      </c>
      <c r="F60" s="21" t="s">
        <v>2073</v>
      </c>
      <c r="G60" s="20"/>
      <c r="H60" s="22"/>
      <c r="I60" s="44"/>
      <c r="J60" s="45"/>
      <c r="K60" s="46"/>
      <c r="L60" s="47" t="s">
        <v>2062</v>
      </c>
      <c r="M60" s="75"/>
      <c r="N60" s="76" t="s">
        <v>2063</v>
      </c>
      <c r="O60" s="50">
        <f t="shared" si="0"/>
        <v>0</v>
      </c>
      <c r="P60" s="22"/>
      <c r="Q60" s="22"/>
      <c r="R60" s="20"/>
    </row>
    <row r="61" spans="1:18" ht="17" hidden="1">
      <c r="A61" s="18"/>
      <c r="B61" s="18"/>
      <c r="C61" s="19" t="s">
        <v>36</v>
      </c>
      <c r="D61" s="24" t="s">
        <v>2059</v>
      </c>
      <c r="E61" s="20" t="s">
        <v>2081</v>
      </c>
      <c r="F61" s="21" t="s">
        <v>2061</v>
      </c>
      <c r="G61" s="20"/>
      <c r="H61" s="22"/>
      <c r="I61" s="44"/>
      <c r="J61" s="45"/>
      <c r="K61" s="46"/>
      <c r="L61" s="47" t="s">
        <v>2062</v>
      </c>
      <c r="M61" s="75"/>
      <c r="N61" s="76" t="s">
        <v>2063</v>
      </c>
      <c r="O61" s="50">
        <f t="shared" si="0"/>
        <v>0</v>
      </c>
      <c r="P61" s="22"/>
      <c r="Q61" s="22"/>
      <c r="R61" s="20"/>
    </row>
    <row r="62" spans="1:18" ht="17" hidden="1">
      <c r="A62" s="18"/>
      <c r="B62" s="18"/>
      <c r="C62" s="19" t="s">
        <v>36</v>
      </c>
      <c r="D62" s="24" t="s">
        <v>2059</v>
      </c>
      <c r="E62" s="20" t="s">
        <v>2081</v>
      </c>
      <c r="F62" s="21" t="s">
        <v>2064</v>
      </c>
      <c r="G62" s="20"/>
      <c r="H62" s="22"/>
      <c r="I62" s="44"/>
      <c r="J62" s="45"/>
      <c r="K62" s="46"/>
      <c r="L62" s="47" t="s">
        <v>2062</v>
      </c>
      <c r="M62" s="75"/>
      <c r="N62" s="76" t="s">
        <v>2063</v>
      </c>
      <c r="O62" s="50">
        <f t="shared" si="0"/>
        <v>0</v>
      </c>
      <c r="P62" s="22"/>
      <c r="Q62" s="22"/>
      <c r="R62" s="20"/>
    </row>
    <row r="63" spans="1:18" ht="17" hidden="1">
      <c r="A63" s="18"/>
      <c r="B63" s="18"/>
      <c r="C63" s="19" t="s">
        <v>36</v>
      </c>
      <c r="D63" s="24" t="s">
        <v>2059</v>
      </c>
      <c r="E63" s="20" t="s">
        <v>2081</v>
      </c>
      <c r="F63" s="21" t="s">
        <v>2065</v>
      </c>
      <c r="G63" s="20"/>
      <c r="H63" s="22"/>
      <c r="I63" s="44"/>
      <c r="J63" s="45"/>
      <c r="K63" s="46"/>
      <c r="L63" s="47" t="s">
        <v>2062</v>
      </c>
      <c r="M63" s="75"/>
      <c r="N63" s="76" t="s">
        <v>2063</v>
      </c>
      <c r="O63" s="50">
        <f t="shared" si="0"/>
        <v>0</v>
      </c>
      <c r="P63" s="22"/>
      <c r="Q63" s="22"/>
      <c r="R63" s="20"/>
    </row>
    <row r="64" spans="1:18" ht="17" hidden="1">
      <c r="A64" s="18"/>
      <c r="B64" s="18"/>
      <c r="C64" s="19" t="s">
        <v>36</v>
      </c>
      <c r="D64" s="24" t="s">
        <v>2059</v>
      </c>
      <c r="E64" s="20" t="s">
        <v>2081</v>
      </c>
      <c r="F64" s="21" t="s">
        <v>2066</v>
      </c>
      <c r="G64" s="20"/>
      <c r="H64" s="22"/>
      <c r="I64" s="44"/>
      <c r="J64" s="45"/>
      <c r="K64" s="46"/>
      <c r="L64" s="47" t="s">
        <v>2062</v>
      </c>
      <c r="M64" s="75"/>
      <c r="N64" s="76" t="s">
        <v>2063</v>
      </c>
      <c r="O64" s="50">
        <f t="shared" si="0"/>
        <v>0</v>
      </c>
      <c r="P64" s="22"/>
      <c r="Q64" s="22"/>
      <c r="R64" s="20"/>
    </row>
    <row r="65" spans="1:18" ht="17" hidden="1">
      <c r="A65" s="18"/>
      <c r="B65" s="18"/>
      <c r="C65" s="19" t="s">
        <v>36</v>
      </c>
      <c r="D65" s="24" t="s">
        <v>2059</v>
      </c>
      <c r="E65" s="20" t="s">
        <v>2081</v>
      </c>
      <c r="F65" s="21" t="s">
        <v>2067</v>
      </c>
      <c r="G65" s="20"/>
      <c r="H65" s="22"/>
      <c r="I65" s="44"/>
      <c r="J65" s="45"/>
      <c r="K65" s="46"/>
      <c r="L65" s="47" t="s">
        <v>2062</v>
      </c>
      <c r="M65" s="75"/>
      <c r="N65" s="76" t="s">
        <v>2063</v>
      </c>
      <c r="O65" s="50">
        <f t="shared" si="0"/>
        <v>0</v>
      </c>
      <c r="P65" s="22"/>
      <c r="Q65" s="22"/>
      <c r="R65" s="20"/>
    </row>
    <row r="66" spans="1:18" ht="17" hidden="1">
      <c r="A66" s="18"/>
      <c r="B66" s="18"/>
      <c r="C66" s="19" t="s">
        <v>36</v>
      </c>
      <c r="D66" s="24" t="s">
        <v>2059</v>
      </c>
      <c r="E66" s="20" t="s">
        <v>2081</v>
      </c>
      <c r="F66" s="21" t="s">
        <v>2068</v>
      </c>
      <c r="G66" s="20"/>
      <c r="H66" s="22"/>
      <c r="I66" s="44"/>
      <c r="J66" s="45"/>
      <c r="K66" s="46"/>
      <c r="L66" s="47" t="s">
        <v>2062</v>
      </c>
      <c r="M66" s="75"/>
      <c r="N66" s="76" t="s">
        <v>2063</v>
      </c>
      <c r="O66" s="50">
        <f t="shared" si="0"/>
        <v>0</v>
      </c>
      <c r="P66" s="22"/>
      <c r="Q66" s="22"/>
      <c r="R66" s="20"/>
    </row>
    <row r="67" spans="1:18" ht="17" hidden="1">
      <c r="A67" s="18"/>
      <c r="B67" s="18"/>
      <c r="C67" s="19" t="s">
        <v>36</v>
      </c>
      <c r="D67" s="24" t="s">
        <v>2059</v>
      </c>
      <c r="E67" s="20" t="s">
        <v>2081</v>
      </c>
      <c r="F67" s="21" t="s">
        <v>2069</v>
      </c>
      <c r="G67" s="20"/>
      <c r="H67" s="22"/>
      <c r="I67" s="44"/>
      <c r="J67" s="45"/>
      <c r="K67" s="46"/>
      <c r="L67" s="47" t="s">
        <v>2062</v>
      </c>
      <c r="M67" s="75"/>
      <c r="N67" s="76" t="s">
        <v>2063</v>
      </c>
      <c r="O67" s="50">
        <f t="shared" si="0"/>
        <v>0</v>
      </c>
      <c r="P67" s="22"/>
      <c r="Q67" s="22"/>
      <c r="R67" s="20"/>
    </row>
    <row r="68" spans="1:18" ht="17" hidden="1">
      <c r="A68" s="18"/>
      <c r="B68" s="18"/>
      <c r="C68" s="19" t="s">
        <v>36</v>
      </c>
      <c r="D68" s="24" t="s">
        <v>2059</v>
      </c>
      <c r="E68" s="20" t="s">
        <v>2081</v>
      </c>
      <c r="F68" s="21" t="s">
        <v>2070</v>
      </c>
      <c r="G68" s="20"/>
      <c r="H68" s="22"/>
      <c r="I68" s="44"/>
      <c r="J68" s="45"/>
      <c r="K68" s="46"/>
      <c r="L68" s="47" t="s">
        <v>2062</v>
      </c>
      <c r="M68" s="75"/>
      <c r="N68" s="76" t="s">
        <v>2063</v>
      </c>
      <c r="O68" s="50">
        <f t="shared" ref="O68:O130" si="2">IF(M68=0,K68*J68,M68*K68*J68)</f>
        <v>0</v>
      </c>
      <c r="P68" s="22"/>
      <c r="Q68" s="22"/>
      <c r="R68" s="20"/>
    </row>
    <row r="69" spans="1:18" ht="17" hidden="1">
      <c r="A69" s="18"/>
      <c r="B69" s="18"/>
      <c r="C69" s="19" t="s">
        <v>36</v>
      </c>
      <c r="D69" s="24" t="s">
        <v>2059</v>
      </c>
      <c r="E69" s="20" t="s">
        <v>2081</v>
      </c>
      <c r="F69" s="21" t="s">
        <v>2071</v>
      </c>
      <c r="G69" s="20"/>
      <c r="H69" s="22"/>
      <c r="I69" s="44"/>
      <c r="J69" s="45"/>
      <c r="K69" s="46"/>
      <c r="L69" s="47" t="s">
        <v>2062</v>
      </c>
      <c r="M69" s="75"/>
      <c r="N69" s="76" t="s">
        <v>2063</v>
      </c>
      <c r="O69" s="50">
        <f t="shared" si="2"/>
        <v>0</v>
      </c>
      <c r="P69" s="22"/>
      <c r="Q69" s="22"/>
      <c r="R69" s="20"/>
    </row>
    <row r="70" spans="1:18" ht="17" hidden="1">
      <c r="A70" s="18"/>
      <c r="B70" s="18"/>
      <c r="C70" s="19" t="s">
        <v>36</v>
      </c>
      <c r="D70" s="24" t="s">
        <v>2059</v>
      </c>
      <c r="E70" s="20" t="s">
        <v>2081</v>
      </c>
      <c r="F70" s="21" t="s">
        <v>2072</v>
      </c>
      <c r="G70" s="20"/>
      <c r="H70" s="22"/>
      <c r="I70" s="44"/>
      <c r="J70" s="45"/>
      <c r="K70" s="46"/>
      <c r="L70" s="47" t="s">
        <v>2062</v>
      </c>
      <c r="M70" s="75"/>
      <c r="N70" s="76" t="s">
        <v>2063</v>
      </c>
      <c r="O70" s="50">
        <f t="shared" si="2"/>
        <v>0</v>
      </c>
      <c r="P70" s="22"/>
      <c r="Q70" s="22"/>
      <c r="R70" s="20"/>
    </row>
    <row r="71" spans="1:18" ht="17" hidden="1">
      <c r="A71" s="18"/>
      <c r="B71" s="18"/>
      <c r="C71" s="19" t="s">
        <v>36</v>
      </c>
      <c r="D71" s="24" t="s">
        <v>2059</v>
      </c>
      <c r="E71" s="20" t="s">
        <v>2081</v>
      </c>
      <c r="F71" s="21" t="s">
        <v>2073</v>
      </c>
      <c r="G71" s="20"/>
      <c r="H71" s="22"/>
      <c r="I71" s="44"/>
      <c r="J71" s="45"/>
      <c r="K71" s="46"/>
      <c r="L71" s="47" t="s">
        <v>2062</v>
      </c>
      <c r="M71" s="75"/>
      <c r="N71" s="76" t="s">
        <v>2063</v>
      </c>
      <c r="O71" s="50">
        <f t="shared" si="2"/>
        <v>0</v>
      </c>
      <c r="P71" s="22"/>
      <c r="Q71" s="22"/>
      <c r="R71" s="20"/>
    </row>
    <row r="72" spans="1:18" ht="17" hidden="1">
      <c r="A72" s="18"/>
      <c r="B72" s="18"/>
      <c r="C72" s="19" t="s">
        <v>36</v>
      </c>
      <c r="D72" s="24" t="s">
        <v>2059</v>
      </c>
      <c r="E72" s="20" t="s">
        <v>2082</v>
      </c>
      <c r="F72" s="21" t="s">
        <v>2076</v>
      </c>
      <c r="G72" s="20"/>
      <c r="H72" s="22"/>
      <c r="I72" s="44"/>
      <c r="J72" s="45"/>
      <c r="K72" s="46"/>
      <c r="L72" s="47" t="s">
        <v>2062</v>
      </c>
      <c r="M72" s="75"/>
      <c r="N72" s="76" t="s">
        <v>2063</v>
      </c>
      <c r="O72" s="50">
        <f t="shared" si="2"/>
        <v>0</v>
      </c>
      <c r="P72" s="22"/>
      <c r="Q72" s="22"/>
      <c r="R72" s="20"/>
    </row>
    <row r="73" spans="1:18" ht="17" hidden="1">
      <c r="A73" s="18"/>
      <c r="B73" s="18"/>
      <c r="C73" s="19" t="s">
        <v>36</v>
      </c>
      <c r="D73" s="24" t="s">
        <v>2059</v>
      </c>
      <c r="E73" s="20" t="s">
        <v>2083</v>
      </c>
      <c r="F73" s="21" t="s">
        <v>2061</v>
      </c>
      <c r="G73" s="20"/>
      <c r="H73" s="22"/>
      <c r="I73" s="44"/>
      <c r="J73" s="45"/>
      <c r="K73" s="46"/>
      <c r="L73" s="47" t="s">
        <v>2062</v>
      </c>
      <c r="M73" s="75"/>
      <c r="N73" s="76" t="s">
        <v>2063</v>
      </c>
      <c r="O73" s="50">
        <f t="shared" si="2"/>
        <v>0</v>
      </c>
      <c r="P73" s="22"/>
      <c r="Q73" s="22"/>
      <c r="R73" s="20"/>
    </row>
    <row r="74" spans="1:18" ht="17" hidden="1">
      <c r="A74" s="18"/>
      <c r="B74" s="18"/>
      <c r="C74" s="19" t="s">
        <v>36</v>
      </c>
      <c r="D74" s="24" t="s">
        <v>2059</v>
      </c>
      <c r="E74" s="20" t="s">
        <v>2083</v>
      </c>
      <c r="F74" s="21" t="s">
        <v>2064</v>
      </c>
      <c r="G74" s="20"/>
      <c r="H74" s="22"/>
      <c r="I74" s="44"/>
      <c r="J74" s="45"/>
      <c r="K74" s="46"/>
      <c r="L74" s="47" t="s">
        <v>2062</v>
      </c>
      <c r="M74" s="75"/>
      <c r="N74" s="76" t="s">
        <v>2063</v>
      </c>
      <c r="O74" s="50">
        <f t="shared" si="2"/>
        <v>0</v>
      </c>
      <c r="P74" s="22"/>
      <c r="Q74" s="22"/>
      <c r="R74" s="20"/>
    </row>
    <row r="75" spans="1:18" ht="17" hidden="1">
      <c r="A75" s="18"/>
      <c r="B75" s="18"/>
      <c r="C75" s="19" t="s">
        <v>36</v>
      </c>
      <c r="D75" s="24" t="s">
        <v>2059</v>
      </c>
      <c r="E75" s="20" t="s">
        <v>2083</v>
      </c>
      <c r="F75" s="21" t="s">
        <v>2065</v>
      </c>
      <c r="G75" s="20"/>
      <c r="H75" s="22"/>
      <c r="I75" s="44"/>
      <c r="J75" s="45"/>
      <c r="K75" s="46"/>
      <c r="L75" s="47" t="s">
        <v>2062</v>
      </c>
      <c r="M75" s="75"/>
      <c r="N75" s="76" t="s">
        <v>2063</v>
      </c>
      <c r="O75" s="50">
        <f t="shared" si="2"/>
        <v>0</v>
      </c>
      <c r="P75" s="22"/>
      <c r="Q75" s="22"/>
      <c r="R75" s="20"/>
    </row>
    <row r="76" spans="1:18" ht="17" hidden="1">
      <c r="A76" s="18"/>
      <c r="B76" s="18"/>
      <c r="C76" s="19" t="s">
        <v>36</v>
      </c>
      <c r="D76" s="24" t="s">
        <v>2059</v>
      </c>
      <c r="E76" s="20" t="s">
        <v>2083</v>
      </c>
      <c r="F76" s="21" t="s">
        <v>2066</v>
      </c>
      <c r="G76" s="20"/>
      <c r="H76" s="22"/>
      <c r="I76" s="44"/>
      <c r="J76" s="45"/>
      <c r="K76" s="46"/>
      <c r="L76" s="47" t="s">
        <v>2062</v>
      </c>
      <c r="M76" s="75"/>
      <c r="N76" s="76" t="s">
        <v>2063</v>
      </c>
      <c r="O76" s="50">
        <f t="shared" si="2"/>
        <v>0</v>
      </c>
      <c r="P76" s="22"/>
      <c r="Q76" s="22"/>
      <c r="R76" s="20"/>
    </row>
    <row r="77" spans="1:18" ht="17" hidden="1">
      <c r="A77" s="18"/>
      <c r="B77" s="18"/>
      <c r="C77" s="19" t="s">
        <v>36</v>
      </c>
      <c r="D77" s="24" t="s">
        <v>2059</v>
      </c>
      <c r="E77" s="20" t="s">
        <v>2083</v>
      </c>
      <c r="F77" s="21" t="s">
        <v>2067</v>
      </c>
      <c r="G77" s="20"/>
      <c r="H77" s="22"/>
      <c r="I77" s="44"/>
      <c r="J77" s="45"/>
      <c r="K77" s="46"/>
      <c r="L77" s="47" t="s">
        <v>2062</v>
      </c>
      <c r="M77" s="75"/>
      <c r="N77" s="76" t="s">
        <v>2063</v>
      </c>
      <c r="O77" s="50">
        <f t="shared" si="2"/>
        <v>0</v>
      </c>
      <c r="P77" s="22"/>
      <c r="Q77" s="22"/>
      <c r="R77" s="20"/>
    </row>
    <row r="78" spans="1:18" ht="17" hidden="1">
      <c r="A78" s="18"/>
      <c r="B78" s="18"/>
      <c r="C78" s="19" t="s">
        <v>36</v>
      </c>
      <c r="D78" s="24" t="s">
        <v>2059</v>
      </c>
      <c r="E78" s="20" t="s">
        <v>2083</v>
      </c>
      <c r="F78" s="21" t="s">
        <v>2068</v>
      </c>
      <c r="G78" s="20"/>
      <c r="H78" s="22"/>
      <c r="I78" s="44"/>
      <c r="J78" s="45"/>
      <c r="K78" s="46"/>
      <c r="L78" s="47" t="s">
        <v>2062</v>
      </c>
      <c r="M78" s="75"/>
      <c r="N78" s="76" t="s">
        <v>2063</v>
      </c>
      <c r="O78" s="50">
        <f t="shared" si="2"/>
        <v>0</v>
      </c>
      <c r="P78" s="22"/>
      <c r="Q78" s="22"/>
      <c r="R78" s="20"/>
    </row>
    <row r="79" spans="1:18" ht="17" hidden="1">
      <c r="A79" s="18"/>
      <c r="B79" s="18"/>
      <c r="C79" s="19" t="s">
        <v>36</v>
      </c>
      <c r="D79" s="24" t="s">
        <v>2059</v>
      </c>
      <c r="E79" s="20" t="s">
        <v>2083</v>
      </c>
      <c r="F79" s="21" t="s">
        <v>2069</v>
      </c>
      <c r="G79" s="20"/>
      <c r="H79" s="22"/>
      <c r="I79" s="44"/>
      <c r="J79" s="45"/>
      <c r="K79" s="46"/>
      <c r="L79" s="47" t="s">
        <v>2062</v>
      </c>
      <c r="M79" s="75"/>
      <c r="N79" s="76" t="s">
        <v>2063</v>
      </c>
      <c r="O79" s="50">
        <f t="shared" si="2"/>
        <v>0</v>
      </c>
      <c r="P79" s="22"/>
      <c r="Q79" s="22"/>
      <c r="R79" s="20"/>
    </row>
    <row r="80" spans="1:18" ht="17" hidden="1">
      <c r="A80" s="18"/>
      <c r="B80" s="18"/>
      <c r="C80" s="19" t="s">
        <v>36</v>
      </c>
      <c r="D80" s="24" t="s">
        <v>2059</v>
      </c>
      <c r="E80" s="20" t="s">
        <v>2083</v>
      </c>
      <c r="F80" s="21" t="s">
        <v>2070</v>
      </c>
      <c r="G80" s="20"/>
      <c r="H80" s="22"/>
      <c r="I80" s="44"/>
      <c r="J80" s="45"/>
      <c r="K80" s="46"/>
      <c r="L80" s="47" t="s">
        <v>2062</v>
      </c>
      <c r="M80" s="75"/>
      <c r="N80" s="76" t="s">
        <v>2063</v>
      </c>
      <c r="O80" s="50">
        <f t="shared" si="2"/>
        <v>0</v>
      </c>
      <c r="P80" s="22"/>
      <c r="Q80" s="22"/>
      <c r="R80" s="20"/>
    </row>
    <row r="81" spans="1:18" ht="17" hidden="1">
      <c r="A81" s="18"/>
      <c r="B81" s="18"/>
      <c r="C81" s="19" t="s">
        <v>36</v>
      </c>
      <c r="D81" s="24" t="s">
        <v>2059</v>
      </c>
      <c r="E81" s="20" t="s">
        <v>2083</v>
      </c>
      <c r="F81" s="21" t="s">
        <v>2071</v>
      </c>
      <c r="G81" s="20"/>
      <c r="H81" s="22"/>
      <c r="I81" s="44"/>
      <c r="J81" s="45"/>
      <c r="K81" s="46"/>
      <c r="L81" s="47" t="s">
        <v>2062</v>
      </c>
      <c r="M81" s="75"/>
      <c r="N81" s="76" t="s">
        <v>2063</v>
      </c>
      <c r="O81" s="50">
        <f t="shared" si="2"/>
        <v>0</v>
      </c>
      <c r="P81" s="22"/>
      <c r="Q81" s="22"/>
      <c r="R81" s="20"/>
    </row>
    <row r="82" spans="1:18" ht="17" hidden="1">
      <c r="A82" s="18"/>
      <c r="B82" s="18"/>
      <c r="C82" s="19" t="s">
        <v>36</v>
      </c>
      <c r="D82" s="24" t="s">
        <v>2059</v>
      </c>
      <c r="E82" s="20" t="s">
        <v>2083</v>
      </c>
      <c r="F82" s="21" t="s">
        <v>2072</v>
      </c>
      <c r="G82" s="20"/>
      <c r="H82" s="22"/>
      <c r="I82" s="44"/>
      <c r="J82" s="45"/>
      <c r="K82" s="46"/>
      <c r="L82" s="47" t="s">
        <v>2062</v>
      </c>
      <c r="M82" s="75"/>
      <c r="N82" s="76" t="s">
        <v>2063</v>
      </c>
      <c r="O82" s="50">
        <f t="shared" si="2"/>
        <v>0</v>
      </c>
      <c r="P82" s="22"/>
      <c r="Q82" s="22"/>
      <c r="R82" s="20"/>
    </row>
    <row r="83" spans="1:18" ht="17" hidden="1">
      <c r="A83" s="18"/>
      <c r="B83" s="18"/>
      <c r="C83" s="19" t="s">
        <v>36</v>
      </c>
      <c r="D83" s="24" t="s">
        <v>2059</v>
      </c>
      <c r="E83" s="20" t="s">
        <v>2083</v>
      </c>
      <c r="F83" s="21" t="s">
        <v>2073</v>
      </c>
      <c r="G83" s="20"/>
      <c r="H83" s="22"/>
      <c r="I83" s="44"/>
      <c r="J83" s="45"/>
      <c r="K83" s="46"/>
      <c r="L83" s="47" t="s">
        <v>2062</v>
      </c>
      <c r="M83" s="75"/>
      <c r="N83" s="76" t="s">
        <v>2063</v>
      </c>
      <c r="O83" s="50">
        <f t="shared" si="2"/>
        <v>0</v>
      </c>
      <c r="P83" s="22"/>
      <c r="Q83" s="22"/>
      <c r="R83" s="20"/>
    </row>
    <row r="84" spans="1:18" ht="17" hidden="1">
      <c r="A84" s="18"/>
      <c r="B84" s="18"/>
      <c r="C84" s="19" t="s">
        <v>36</v>
      </c>
      <c r="D84" s="24" t="s">
        <v>2059</v>
      </c>
      <c r="E84" s="20" t="s">
        <v>2084</v>
      </c>
      <c r="F84" s="21" t="s">
        <v>2061</v>
      </c>
      <c r="G84" s="20"/>
      <c r="H84" s="22"/>
      <c r="I84" s="44"/>
      <c r="J84" s="45"/>
      <c r="K84" s="46"/>
      <c r="L84" s="47" t="s">
        <v>2062</v>
      </c>
      <c r="M84" s="75"/>
      <c r="N84" s="76" t="s">
        <v>2063</v>
      </c>
      <c r="O84" s="50">
        <f t="shared" si="2"/>
        <v>0</v>
      </c>
      <c r="P84" s="22"/>
      <c r="Q84" s="22"/>
      <c r="R84" s="20"/>
    </row>
    <row r="85" spans="1:18" ht="17" hidden="1">
      <c r="A85" s="18"/>
      <c r="B85" s="18"/>
      <c r="C85" s="19" t="s">
        <v>36</v>
      </c>
      <c r="D85" s="24" t="s">
        <v>2059</v>
      </c>
      <c r="E85" s="20" t="s">
        <v>2084</v>
      </c>
      <c r="F85" s="21" t="s">
        <v>2064</v>
      </c>
      <c r="G85" s="20"/>
      <c r="H85" s="22"/>
      <c r="I85" s="44"/>
      <c r="J85" s="45"/>
      <c r="K85" s="46"/>
      <c r="L85" s="47" t="s">
        <v>2062</v>
      </c>
      <c r="M85" s="75"/>
      <c r="N85" s="76" t="s">
        <v>2063</v>
      </c>
      <c r="O85" s="50">
        <f t="shared" si="2"/>
        <v>0</v>
      </c>
      <c r="P85" s="22"/>
      <c r="Q85" s="22"/>
      <c r="R85" s="20"/>
    </row>
    <row r="86" spans="1:18" ht="17" hidden="1">
      <c r="A86" s="18"/>
      <c r="B86" s="18"/>
      <c r="C86" s="19" t="s">
        <v>36</v>
      </c>
      <c r="D86" s="24" t="s">
        <v>2059</v>
      </c>
      <c r="E86" s="20" t="s">
        <v>2084</v>
      </c>
      <c r="F86" s="21" t="s">
        <v>2065</v>
      </c>
      <c r="G86" s="20"/>
      <c r="H86" s="22"/>
      <c r="I86" s="44"/>
      <c r="J86" s="45"/>
      <c r="K86" s="46"/>
      <c r="L86" s="47" t="s">
        <v>2062</v>
      </c>
      <c r="M86" s="75"/>
      <c r="N86" s="76" t="s">
        <v>2063</v>
      </c>
      <c r="O86" s="50">
        <f t="shared" si="2"/>
        <v>0</v>
      </c>
      <c r="P86" s="22"/>
      <c r="Q86" s="22"/>
      <c r="R86" s="20"/>
    </row>
    <row r="87" spans="1:18" ht="17" hidden="1">
      <c r="A87" s="18"/>
      <c r="B87" s="18"/>
      <c r="C87" s="19" t="s">
        <v>36</v>
      </c>
      <c r="D87" s="24" t="s">
        <v>2059</v>
      </c>
      <c r="E87" s="20" t="s">
        <v>2084</v>
      </c>
      <c r="F87" s="21" t="s">
        <v>2066</v>
      </c>
      <c r="G87" s="20"/>
      <c r="H87" s="22"/>
      <c r="I87" s="44"/>
      <c r="J87" s="45"/>
      <c r="K87" s="46"/>
      <c r="L87" s="47" t="s">
        <v>2062</v>
      </c>
      <c r="M87" s="75"/>
      <c r="N87" s="76" t="s">
        <v>2063</v>
      </c>
      <c r="O87" s="50">
        <f t="shared" si="2"/>
        <v>0</v>
      </c>
      <c r="P87" s="22"/>
      <c r="Q87" s="22"/>
      <c r="R87" s="20"/>
    </row>
    <row r="88" spans="1:18" ht="17" hidden="1">
      <c r="A88" s="18"/>
      <c r="B88" s="18"/>
      <c r="C88" s="19" t="s">
        <v>36</v>
      </c>
      <c r="D88" s="24" t="s">
        <v>2059</v>
      </c>
      <c r="E88" s="20" t="s">
        <v>2084</v>
      </c>
      <c r="F88" s="21" t="s">
        <v>2067</v>
      </c>
      <c r="G88" s="20"/>
      <c r="H88" s="22"/>
      <c r="I88" s="44"/>
      <c r="J88" s="45"/>
      <c r="K88" s="46"/>
      <c r="L88" s="47" t="s">
        <v>2062</v>
      </c>
      <c r="M88" s="75"/>
      <c r="N88" s="76" t="s">
        <v>2063</v>
      </c>
      <c r="O88" s="50">
        <f t="shared" si="2"/>
        <v>0</v>
      </c>
      <c r="P88" s="22"/>
      <c r="Q88" s="22"/>
      <c r="R88" s="20"/>
    </row>
    <row r="89" spans="1:18" ht="17" hidden="1">
      <c r="A89" s="18"/>
      <c r="B89" s="18"/>
      <c r="C89" s="19" t="s">
        <v>36</v>
      </c>
      <c r="D89" s="24" t="s">
        <v>2059</v>
      </c>
      <c r="E89" s="20" t="s">
        <v>2084</v>
      </c>
      <c r="F89" s="21" t="s">
        <v>2068</v>
      </c>
      <c r="G89" s="20"/>
      <c r="H89" s="22"/>
      <c r="I89" s="44"/>
      <c r="J89" s="45"/>
      <c r="K89" s="46"/>
      <c r="L89" s="47" t="s">
        <v>2062</v>
      </c>
      <c r="M89" s="75"/>
      <c r="N89" s="76" t="s">
        <v>2063</v>
      </c>
      <c r="O89" s="50">
        <f t="shared" si="2"/>
        <v>0</v>
      </c>
      <c r="P89" s="22"/>
      <c r="Q89" s="22"/>
      <c r="R89" s="20"/>
    </row>
    <row r="90" spans="1:18" ht="17" hidden="1">
      <c r="A90" s="18"/>
      <c r="B90" s="18"/>
      <c r="C90" s="19" t="s">
        <v>36</v>
      </c>
      <c r="D90" s="24" t="s">
        <v>2059</v>
      </c>
      <c r="E90" s="20" t="s">
        <v>2084</v>
      </c>
      <c r="F90" s="21" t="s">
        <v>2069</v>
      </c>
      <c r="G90" s="20"/>
      <c r="H90" s="22"/>
      <c r="I90" s="44"/>
      <c r="J90" s="45"/>
      <c r="K90" s="46"/>
      <c r="L90" s="47" t="s">
        <v>2062</v>
      </c>
      <c r="M90" s="75"/>
      <c r="N90" s="76" t="s">
        <v>2063</v>
      </c>
      <c r="O90" s="50">
        <f t="shared" si="2"/>
        <v>0</v>
      </c>
      <c r="P90" s="22"/>
      <c r="Q90" s="22"/>
      <c r="R90" s="20"/>
    </row>
    <row r="91" spans="1:18" ht="17" hidden="1">
      <c r="A91" s="18"/>
      <c r="B91" s="18"/>
      <c r="C91" s="19" t="s">
        <v>36</v>
      </c>
      <c r="D91" s="24" t="s">
        <v>2059</v>
      </c>
      <c r="E91" s="20" t="s">
        <v>2084</v>
      </c>
      <c r="F91" s="21" t="s">
        <v>2070</v>
      </c>
      <c r="G91" s="20"/>
      <c r="H91" s="22"/>
      <c r="I91" s="44"/>
      <c r="J91" s="45"/>
      <c r="K91" s="46"/>
      <c r="L91" s="47" t="s">
        <v>2062</v>
      </c>
      <c r="M91" s="75"/>
      <c r="N91" s="76" t="s">
        <v>2063</v>
      </c>
      <c r="O91" s="50">
        <f t="shared" si="2"/>
        <v>0</v>
      </c>
      <c r="P91" s="22"/>
      <c r="Q91" s="22"/>
      <c r="R91" s="20"/>
    </row>
    <row r="92" spans="1:18" ht="17" hidden="1">
      <c r="A92" s="18"/>
      <c r="B92" s="18"/>
      <c r="C92" s="19" t="s">
        <v>36</v>
      </c>
      <c r="D92" s="24" t="s">
        <v>2059</v>
      </c>
      <c r="E92" s="20" t="s">
        <v>2084</v>
      </c>
      <c r="F92" s="21" t="s">
        <v>2071</v>
      </c>
      <c r="G92" s="20"/>
      <c r="H92" s="22"/>
      <c r="I92" s="44"/>
      <c r="J92" s="45"/>
      <c r="K92" s="46"/>
      <c r="L92" s="47" t="s">
        <v>2062</v>
      </c>
      <c r="M92" s="75"/>
      <c r="N92" s="76" t="s">
        <v>2063</v>
      </c>
      <c r="O92" s="50">
        <f t="shared" si="2"/>
        <v>0</v>
      </c>
      <c r="P92" s="22"/>
      <c r="Q92" s="22"/>
      <c r="R92" s="20"/>
    </row>
    <row r="93" spans="1:18" ht="17" hidden="1">
      <c r="A93" s="18"/>
      <c r="B93" s="18"/>
      <c r="C93" s="19" t="s">
        <v>36</v>
      </c>
      <c r="D93" s="24" t="s">
        <v>2059</v>
      </c>
      <c r="E93" s="20" t="s">
        <v>2084</v>
      </c>
      <c r="F93" s="21" t="s">
        <v>2072</v>
      </c>
      <c r="G93" s="20"/>
      <c r="H93" s="22"/>
      <c r="I93" s="44"/>
      <c r="J93" s="45"/>
      <c r="K93" s="46"/>
      <c r="L93" s="47" t="s">
        <v>2062</v>
      </c>
      <c r="M93" s="75"/>
      <c r="N93" s="76" t="s">
        <v>2063</v>
      </c>
      <c r="O93" s="50">
        <f t="shared" si="2"/>
        <v>0</v>
      </c>
      <c r="P93" s="22"/>
      <c r="Q93" s="22"/>
      <c r="R93" s="20"/>
    </row>
    <row r="94" spans="1:18" ht="17" hidden="1">
      <c r="A94" s="18"/>
      <c r="B94" s="18"/>
      <c r="C94" s="19" t="s">
        <v>36</v>
      </c>
      <c r="D94" s="24" t="s">
        <v>2059</v>
      </c>
      <c r="E94" s="20" t="s">
        <v>2084</v>
      </c>
      <c r="F94" s="21" t="s">
        <v>2073</v>
      </c>
      <c r="G94" s="20"/>
      <c r="H94" s="22"/>
      <c r="I94" s="44"/>
      <c r="J94" s="45"/>
      <c r="K94" s="46"/>
      <c r="L94" s="47" t="s">
        <v>2062</v>
      </c>
      <c r="M94" s="75"/>
      <c r="N94" s="76" t="s">
        <v>2063</v>
      </c>
      <c r="O94" s="50">
        <f t="shared" si="2"/>
        <v>0</v>
      </c>
      <c r="P94" s="22"/>
      <c r="Q94" s="22"/>
      <c r="R94" s="20"/>
    </row>
    <row r="95" spans="1:18" ht="17" hidden="1">
      <c r="A95" s="18"/>
      <c r="B95" s="18"/>
      <c r="C95" s="19" t="s">
        <v>36</v>
      </c>
      <c r="D95" s="24" t="s">
        <v>2059</v>
      </c>
      <c r="E95" s="20" t="s">
        <v>2085</v>
      </c>
      <c r="F95" s="21" t="s">
        <v>2076</v>
      </c>
      <c r="G95" s="20"/>
      <c r="H95" s="22"/>
      <c r="I95" s="44"/>
      <c r="J95" s="45"/>
      <c r="K95" s="46"/>
      <c r="L95" s="47" t="s">
        <v>2062</v>
      </c>
      <c r="M95" s="75"/>
      <c r="N95" s="76" t="s">
        <v>2063</v>
      </c>
      <c r="O95" s="50">
        <f t="shared" si="2"/>
        <v>0</v>
      </c>
      <c r="P95" s="22"/>
      <c r="Q95" s="22"/>
      <c r="R95" s="20"/>
    </row>
    <row r="96" spans="1:18" ht="17" hidden="1">
      <c r="A96" s="18"/>
      <c r="B96" s="18"/>
      <c r="C96" s="19" t="s">
        <v>36</v>
      </c>
      <c r="D96" s="24" t="s">
        <v>2086</v>
      </c>
      <c r="E96" s="20" t="s">
        <v>2087</v>
      </c>
      <c r="F96" s="21" t="s">
        <v>2088</v>
      </c>
      <c r="G96" s="20"/>
      <c r="H96" s="22"/>
      <c r="I96" s="44"/>
      <c r="J96" s="45"/>
      <c r="K96" s="46"/>
      <c r="L96" s="47" t="s">
        <v>2089</v>
      </c>
      <c r="M96" s="77"/>
      <c r="N96" s="49"/>
      <c r="O96" s="50">
        <f t="shared" si="2"/>
        <v>0</v>
      </c>
      <c r="P96" s="22"/>
      <c r="Q96" s="22"/>
      <c r="R96" s="20"/>
    </row>
    <row r="97" spans="1:18" s="423" customFormat="1" ht="14.75" customHeight="1">
      <c r="A97" s="447" t="s">
        <v>421</v>
      </c>
      <c r="B97" s="447" t="s">
        <v>422</v>
      </c>
      <c r="C97" s="416" t="s">
        <v>36</v>
      </c>
      <c r="D97" s="417" t="s">
        <v>2086</v>
      </c>
      <c r="E97" s="418" t="s">
        <v>2087</v>
      </c>
      <c r="F97" s="473" t="s">
        <v>2090</v>
      </c>
      <c r="G97" s="418"/>
      <c r="H97" s="452"/>
      <c r="I97" s="453" t="s">
        <v>2091</v>
      </c>
      <c r="J97" s="420">
        <v>288</v>
      </c>
      <c r="K97" s="421">
        <v>1</v>
      </c>
      <c r="L97" s="422" t="s">
        <v>120</v>
      </c>
      <c r="M97" s="421">
        <v>35</v>
      </c>
      <c r="N97" s="422" t="s">
        <v>101</v>
      </c>
      <c r="O97" s="457">
        <f t="shared" si="2"/>
        <v>10080</v>
      </c>
      <c r="P97" s="400" t="s">
        <v>196</v>
      </c>
      <c r="Q97" s="400" t="s">
        <v>197</v>
      </c>
      <c r="R97" s="444" t="s">
        <v>2044</v>
      </c>
    </row>
    <row r="98" spans="1:18" s="423" customFormat="1" ht="14.75" customHeight="1">
      <c r="A98" s="447" t="s">
        <v>421</v>
      </c>
      <c r="B98" s="447" t="s">
        <v>422</v>
      </c>
      <c r="C98" s="416" t="s">
        <v>36</v>
      </c>
      <c r="D98" s="417" t="s">
        <v>2086</v>
      </c>
      <c r="E98" s="418" t="s">
        <v>2087</v>
      </c>
      <c r="F98" s="473" t="s">
        <v>2090</v>
      </c>
      <c r="G98" s="418"/>
      <c r="H98" s="452"/>
      <c r="I98" s="453" t="s">
        <v>2092</v>
      </c>
      <c r="J98" s="420">
        <v>188</v>
      </c>
      <c r="K98" s="421">
        <v>1</v>
      </c>
      <c r="L98" s="422" t="s">
        <v>120</v>
      </c>
      <c r="M98" s="421">
        <v>35</v>
      </c>
      <c r="N98" s="422" t="s">
        <v>101</v>
      </c>
      <c r="O98" s="457">
        <f t="shared" si="2"/>
        <v>6580</v>
      </c>
      <c r="P98" s="400" t="s">
        <v>196</v>
      </c>
      <c r="Q98" s="400" t="s">
        <v>197</v>
      </c>
      <c r="R98" s="444" t="s">
        <v>2044</v>
      </c>
    </row>
    <row r="99" spans="1:18" s="423" customFormat="1" ht="14.75" customHeight="1">
      <c r="A99" s="447" t="s">
        <v>421</v>
      </c>
      <c r="B99" s="447" t="s">
        <v>422</v>
      </c>
      <c r="C99" s="416" t="s">
        <v>36</v>
      </c>
      <c r="D99" s="417" t="s">
        <v>2086</v>
      </c>
      <c r="E99" s="418" t="s">
        <v>2087</v>
      </c>
      <c r="F99" s="473" t="s">
        <v>2090</v>
      </c>
      <c r="G99" s="418"/>
      <c r="H99" s="452"/>
      <c r="I99" s="453" t="s">
        <v>2093</v>
      </c>
      <c r="J99" s="420">
        <v>288</v>
      </c>
      <c r="K99" s="421">
        <v>1</v>
      </c>
      <c r="L99" s="422" t="s">
        <v>120</v>
      </c>
      <c r="M99" s="421">
        <v>50</v>
      </c>
      <c r="N99" s="422" t="s">
        <v>101</v>
      </c>
      <c r="O99" s="457">
        <f t="shared" si="2"/>
        <v>14400</v>
      </c>
      <c r="P99" s="400" t="s">
        <v>196</v>
      </c>
      <c r="Q99" s="400" t="s">
        <v>197</v>
      </c>
      <c r="R99" s="444" t="s">
        <v>2044</v>
      </c>
    </row>
    <row r="100" spans="1:18" s="423" customFormat="1" ht="14.75" customHeight="1">
      <c r="A100" s="447" t="s">
        <v>421</v>
      </c>
      <c r="B100" s="447" t="s">
        <v>422</v>
      </c>
      <c r="C100" s="416" t="s">
        <v>36</v>
      </c>
      <c r="D100" s="417" t="s">
        <v>2086</v>
      </c>
      <c r="E100" s="418" t="s">
        <v>2087</v>
      </c>
      <c r="F100" s="473" t="s">
        <v>2090</v>
      </c>
      <c r="G100" s="418"/>
      <c r="H100" s="452"/>
      <c r="I100" s="453" t="s">
        <v>2094</v>
      </c>
      <c r="J100" s="420">
        <v>188</v>
      </c>
      <c r="K100" s="421">
        <v>1</v>
      </c>
      <c r="L100" s="422" t="s">
        <v>120</v>
      </c>
      <c r="M100" s="421">
        <v>50</v>
      </c>
      <c r="N100" s="422" t="s">
        <v>101</v>
      </c>
      <c r="O100" s="457">
        <f t="shared" si="2"/>
        <v>9400</v>
      </c>
      <c r="P100" s="400" t="s">
        <v>196</v>
      </c>
      <c r="Q100" s="400" t="s">
        <v>197</v>
      </c>
      <c r="R100" s="444" t="s">
        <v>2044</v>
      </c>
    </row>
    <row r="101" spans="1:18" s="423" customFormat="1" ht="14.75" customHeight="1">
      <c r="A101" s="447" t="s">
        <v>421</v>
      </c>
      <c r="B101" s="447" t="s">
        <v>422</v>
      </c>
      <c r="C101" s="416" t="s">
        <v>36</v>
      </c>
      <c r="D101" s="417" t="s">
        <v>2086</v>
      </c>
      <c r="E101" s="418" t="s">
        <v>2087</v>
      </c>
      <c r="F101" s="398" t="s">
        <v>2095</v>
      </c>
      <c r="G101" s="418"/>
      <c r="H101" s="452"/>
      <c r="I101" s="424" t="s">
        <v>2096</v>
      </c>
      <c r="J101" s="420">
        <v>288</v>
      </c>
      <c r="K101" s="421">
        <v>1</v>
      </c>
      <c r="L101" s="422" t="s">
        <v>120</v>
      </c>
      <c r="M101" s="421">
        <v>85</v>
      </c>
      <c r="N101" s="422" t="s">
        <v>101</v>
      </c>
      <c r="O101" s="457">
        <f t="shared" ref="O101" si="3">IF(M101=0,K101*J101,M101*K101*J101)</f>
        <v>24480</v>
      </c>
      <c r="P101" s="400" t="s">
        <v>196</v>
      </c>
      <c r="Q101" s="400" t="s">
        <v>197</v>
      </c>
      <c r="R101" s="444" t="s">
        <v>2044</v>
      </c>
    </row>
    <row r="102" spans="1:18" ht="17" hidden="1">
      <c r="A102" s="18"/>
      <c r="B102" s="18"/>
      <c r="C102" s="19" t="s">
        <v>36</v>
      </c>
      <c r="D102" s="24" t="s">
        <v>2086</v>
      </c>
      <c r="E102" s="20" t="s">
        <v>2087</v>
      </c>
      <c r="F102" s="21" t="s">
        <v>2097</v>
      </c>
      <c r="G102" s="20"/>
      <c r="H102" s="22"/>
      <c r="I102" s="44"/>
      <c r="J102" s="45"/>
      <c r="K102" s="46"/>
      <c r="L102" s="47" t="s">
        <v>120</v>
      </c>
      <c r="M102" s="75"/>
      <c r="N102" s="76" t="s">
        <v>101</v>
      </c>
      <c r="O102" s="50">
        <f t="shared" si="2"/>
        <v>0</v>
      </c>
      <c r="P102" s="22"/>
      <c r="Q102" s="22"/>
      <c r="R102" s="20"/>
    </row>
    <row r="103" spans="1:18" s="446" customFormat="1" ht="17">
      <c r="A103" s="447" t="s">
        <v>421</v>
      </c>
      <c r="B103" s="447" t="s">
        <v>422</v>
      </c>
      <c r="C103" s="451" t="s">
        <v>36</v>
      </c>
      <c r="D103" s="449" t="s">
        <v>2086</v>
      </c>
      <c r="E103" s="444" t="s">
        <v>2087</v>
      </c>
      <c r="F103" s="448" t="s">
        <v>2098</v>
      </c>
      <c r="G103" s="444"/>
      <c r="H103" s="452"/>
      <c r="I103" s="453" t="s">
        <v>2099</v>
      </c>
      <c r="J103" s="454">
        <v>158</v>
      </c>
      <c r="K103" s="455">
        <v>3</v>
      </c>
      <c r="L103" s="456" t="s">
        <v>2100</v>
      </c>
      <c r="M103" s="455">
        <v>12</v>
      </c>
      <c r="N103" s="456" t="s">
        <v>101</v>
      </c>
      <c r="O103" s="457">
        <f t="shared" si="2"/>
        <v>5688</v>
      </c>
      <c r="P103" s="400" t="s">
        <v>196</v>
      </c>
      <c r="Q103" s="400" t="s">
        <v>197</v>
      </c>
      <c r="R103" s="444" t="s">
        <v>2044</v>
      </c>
    </row>
    <row r="104" spans="1:18" ht="17" hidden="1">
      <c r="A104" s="18"/>
      <c r="B104" s="18"/>
      <c r="C104" s="19" t="s">
        <v>36</v>
      </c>
      <c r="D104" s="24" t="s">
        <v>2086</v>
      </c>
      <c r="E104" s="20" t="s">
        <v>2101</v>
      </c>
      <c r="F104" s="21" t="s">
        <v>2102</v>
      </c>
      <c r="G104" s="20"/>
      <c r="H104" s="22"/>
      <c r="I104" s="44"/>
      <c r="J104" s="45"/>
      <c r="K104" s="46"/>
      <c r="L104" s="47" t="s">
        <v>88</v>
      </c>
      <c r="M104" s="77"/>
      <c r="N104" s="49"/>
      <c r="O104" s="50">
        <f t="shared" si="2"/>
        <v>0</v>
      </c>
      <c r="P104" s="22"/>
      <c r="Q104" s="22"/>
      <c r="R104" s="20"/>
    </row>
    <row r="105" spans="1:18" ht="17" hidden="1">
      <c r="A105" s="18"/>
      <c r="B105" s="18"/>
      <c r="C105" s="19" t="s">
        <v>36</v>
      </c>
      <c r="D105" s="24" t="s">
        <v>2086</v>
      </c>
      <c r="E105" s="20" t="s">
        <v>2101</v>
      </c>
      <c r="F105" s="21" t="s">
        <v>2103</v>
      </c>
      <c r="G105" s="20"/>
      <c r="H105" s="22"/>
      <c r="I105" s="44"/>
      <c r="J105" s="45"/>
      <c r="K105" s="46"/>
      <c r="L105" s="47" t="s">
        <v>88</v>
      </c>
      <c r="M105" s="77"/>
      <c r="N105" s="49"/>
      <c r="O105" s="50">
        <f t="shared" si="2"/>
        <v>0</v>
      </c>
      <c r="P105" s="22"/>
      <c r="Q105" s="22"/>
      <c r="R105" s="20"/>
    </row>
    <row r="106" spans="1:18" ht="17" hidden="1">
      <c r="A106" s="18"/>
      <c r="B106" s="18"/>
      <c r="C106" s="19" t="s">
        <v>36</v>
      </c>
      <c r="D106" s="24" t="s">
        <v>2086</v>
      </c>
      <c r="E106" s="20" t="s">
        <v>2101</v>
      </c>
      <c r="F106" s="21" t="s">
        <v>2104</v>
      </c>
      <c r="G106" s="20"/>
      <c r="H106" s="22"/>
      <c r="I106" s="44"/>
      <c r="J106" s="45"/>
      <c r="K106" s="46"/>
      <c r="L106" s="47" t="s">
        <v>1766</v>
      </c>
      <c r="M106" s="77"/>
      <c r="N106" s="49"/>
      <c r="O106" s="50">
        <f t="shared" si="2"/>
        <v>0</v>
      </c>
      <c r="P106" s="22"/>
      <c r="Q106" s="22"/>
      <c r="R106" s="20"/>
    </row>
    <row r="107" spans="1:18" s="423" customFormat="1" ht="17">
      <c r="A107" s="447" t="s">
        <v>421</v>
      </c>
      <c r="B107" s="447" t="s">
        <v>422</v>
      </c>
      <c r="C107" s="416" t="s">
        <v>36</v>
      </c>
      <c r="D107" s="417" t="s">
        <v>2086</v>
      </c>
      <c r="E107" s="418" t="s">
        <v>2105</v>
      </c>
      <c r="F107" s="473" t="s">
        <v>2105</v>
      </c>
      <c r="G107" s="418"/>
      <c r="H107" s="452"/>
      <c r="I107" s="453" t="s">
        <v>2106</v>
      </c>
      <c r="J107" s="454">
        <v>1388</v>
      </c>
      <c r="K107" s="421">
        <v>80</v>
      </c>
      <c r="L107" s="422" t="s">
        <v>101</v>
      </c>
      <c r="M107" s="508">
        <v>1</v>
      </c>
      <c r="N107" s="422" t="s">
        <v>88</v>
      </c>
      <c r="O107" s="457">
        <f t="shared" si="2"/>
        <v>111040</v>
      </c>
      <c r="P107" s="400" t="s">
        <v>196</v>
      </c>
      <c r="Q107" s="400" t="s">
        <v>197</v>
      </c>
      <c r="R107" s="444" t="s">
        <v>2044</v>
      </c>
    </row>
    <row r="108" spans="1:18" s="423" customFormat="1" ht="14.75" customHeight="1">
      <c r="A108" s="447" t="s">
        <v>421</v>
      </c>
      <c r="B108" s="447" t="s">
        <v>422</v>
      </c>
      <c r="C108" s="416" t="s">
        <v>36</v>
      </c>
      <c r="D108" s="417" t="s">
        <v>2086</v>
      </c>
      <c r="E108" s="418" t="s">
        <v>2105</v>
      </c>
      <c r="F108" s="398" t="s">
        <v>2105</v>
      </c>
      <c r="G108" s="418"/>
      <c r="H108" s="400"/>
      <c r="I108" s="453" t="s">
        <v>2107</v>
      </c>
      <c r="J108" s="454">
        <v>5000</v>
      </c>
      <c r="K108" s="421">
        <v>1</v>
      </c>
      <c r="L108" s="422" t="s">
        <v>88</v>
      </c>
      <c r="M108" s="508">
        <v>1</v>
      </c>
      <c r="N108" s="422" t="s">
        <v>88</v>
      </c>
      <c r="O108" s="457">
        <f t="shared" si="2"/>
        <v>5000</v>
      </c>
      <c r="P108" s="400" t="s">
        <v>196</v>
      </c>
      <c r="Q108" s="400" t="s">
        <v>197</v>
      </c>
      <c r="R108" s="444" t="s">
        <v>2044</v>
      </c>
    </row>
    <row r="109" spans="1:18" s="423" customFormat="1" ht="17">
      <c r="A109" s="447" t="s">
        <v>421</v>
      </c>
      <c r="B109" s="447" t="s">
        <v>422</v>
      </c>
      <c r="C109" s="416" t="s">
        <v>36</v>
      </c>
      <c r="D109" s="417" t="s">
        <v>2086</v>
      </c>
      <c r="E109" s="418" t="s">
        <v>2105</v>
      </c>
      <c r="F109" s="398" t="s">
        <v>2105</v>
      </c>
      <c r="G109" s="418"/>
      <c r="H109" s="400"/>
      <c r="I109" s="424" t="s">
        <v>2108</v>
      </c>
      <c r="J109" s="420">
        <v>30000</v>
      </c>
      <c r="K109" s="421">
        <v>1</v>
      </c>
      <c r="L109" s="422" t="s">
        <v>88</v>
      </c>
      <c r="M109" s="508">
        <v>1</v>
      </c>
      <c r="N109" s="422" t="s">
        <v>88</v>
      </c>
      <c r="O109" s="457">
        <f t="shared" si="2"/>
        <v>30000</v>
      </c>
      <c r="P109" s="400" t="s">
        <v>196</v>
      </c>
      <c r="Q109" s="400" t="s">
        <v>197</v>
      </c>
      <c r="R109" s="444" t="s">
        <v>2044</v>
      </c>
    </row>
    <row r="110" spans="1:18" ht="17" hidden="1">
      <c r="A110" s="18"/>
      <c r="B110" s="18"/>
      <c r="C110" s="19" t="s">
        <v>36</v>
      </c>
      <c r="D110" s="24" t="s">
        <v>2109</v>
      </c>
      <c r="E110" s="20" t="s">
        <v>2110</v>
      </c>
      <c r="F110" s="21" t="s">
        <v>2111</v>
      </c>
      <c r="G110" s="20"/>
      <c r="H110" s="22"/>
      <c r="I110" s="44"/>
      <c r="J110" s="45"/>
      <c r="K110" s="46"/>
      <c r="L110" s="47" t="s">
        <v>101</v>
      </c>
      <c r="M110" s="75"/>
      <c r="N110" s="76" t="s">
        <v>102</v>
      </c>
      <c r="O110" s="50">
        <f t="shared" si="2"/>
        <v>0</v>
      </c>
      <c r="P110" s="22"/>
      <c r="Q110" s="22"/>
      <c r="R110" s="20"/>
    </row>
    <row r="111" spans="1:18" ht="17" hidden="1">
      <c r="A111" s="66"/>
      <c r="B111" s="66"/>
      <c r="C111" s="19" t="s">
        <v>36</v>
      </c>
      <c r="D111" s="24" t="s">
        <v>2109</v>
      </c>
      <c r="E111" s="20" t="s">
        <v>2110</v>
      </c>
      <c r="F111" s="21" t="s">
        <v>2112</v>
      </c>
      <c r="G111" s="20"/>
      <c r="H111" s="22"/>
      <c r="I111" s="72"/>
      <c r="J111" s="73"/>
      <c r="K111" s="83"/>
      <c r="L111" s="82" t="s">
        <v>101</v>
      </c>
      <c r="M111" s="84"/>
      <c r="N111" s="76" t="s">
        <v>102</v>
      </c>
      <c r="O111" s="50">
        <f t="shared" si="2"/>
        <v>0</v>
      </c>
      <c r="P111" s="74"/>
      <c r="Q111" s="74"/>
      <c r="R111" s="20"/>
    </row>
    <row r="112" spans="1:18" s="423" customFormat="1" ht="17">
      <c r="A112" s="447" t="s">
        <v>421</v>
      </c>
      <c r="B112" s="447" t="s">
        <v>422</v>
      </c>
      <c r="C112" s="416" t="s">
        <v>36</v>
      </c>
      <c r="D112" s="417" t="s">
        <v>2109</v>
      </c>
      <c r="E112" s="418" t="s">
        <v>2110</v>
      </c>
      <c r="F112" s="398" t="s">
        <v>2113</v>
      </c>
      <c r="G112" s="418"/>
      <c r="H112" s="400"/>
      <c r="I112" s="453" t="s">
        <v>2114</v>
      </c>
      <c r="J112" s="454">
        <v>70</v>
      </c>
      <c r="K112" s="455">
        <v>15</v>
      </c>
      <c r="L112" s="456" t="s">
        <v>101</v>
      </c>
      <c r="M112" s="455">
        <v>5</v>
      </c>
      <c r="N112" s="422" t="s">
        <v>102</v>
      </c>
      <c r="O112" s="457">
        <f t="shared" si="2"/>
        <v>5250</v>
      </c>
      <c r="P112" s="400" t="s">
        <v>196</v>
      </c>
      <c r="Q112" s="400" t="s">
        <v>196</v>
      </c>
      <c r="R112" s="418"/>
    </row>
    <row r="113" spans="1:18" ht="17" hidden="1">
      <c r="A113" s="18"/>
      <c r="B113" s="18"/>
      <c r="C113" s="19" t="s">
        <v>36</v>
      </c>
      <c r="D113" s="24" t="s">
        <v>2109</v>
      </c>
      <c r="E113" s="20" t="s">
        <v>2110</v>
      </c>
      <c r="F113" s="21" t="s">
        <v>2115</v>
      </c>
      <c r="G113" s="20"/>
      <c r="H113" s="22"/>
      <c r="I113" s="44"/>
      <c r="J113" s="45"/>
      <c r="K113" s="46"/>
      <c r="L113" s="47" t="s">
        <v>101</v>
      </c>
      <c r="M113" s="75"/>
      <c r="N113" s="76" t="s">
        <v>102</v>
      </c>
      <c r="O113" s="50">
        <f t="shared" si="2"/>
        <v>0</v>
      </c>
      <c r="P113" s="22"/>
      <c r="Q113" s="22"/>
      <c r="R113" s="20"/>
    </row>
    <row r="114" spans="1:18" ht="17" hidden="1">
      <c r="A114" s="18"/>
      <c r="B114" s="18"/>
      <c r="C114" s="19" t="s">
        <v>36</v>
      </c>
      <c r="D114" s="24" t="s">
        <v>2109</v>
      </c>
      <c r="E114" s="20" t="s">
        <v>2110</v>
      </c>
      <c r="F114" s="21" t="s">
        <v>2045</v>
      </c>
      <c r="G114" s="20"/>
      <c r="H114" s="22"/>
      <c r="I114" s="44"/>
      <c r="J114" s="45"/>
      <c r="K114" s="46"/>
      <c r="L114" s="47" t="s">
        <v>101</v>
      </c>
      <c r="M114" s="75"/>
      <c r="N114" s="76" t="s">
        <v>102</v>
      </c>
      <c r="O114" s="50">
        <f t="shared" si="2"/>
        <v>0</v>
      </c>
      <c r="P114" s="22"/>
      <c r="Q114" s="22"/>
      <c r="R114" s="20"/>
    </row>
    <row r="115" spans="1:18" ht="17" hidden="1">
      <c r="A115" s="18"/>
      <c r="B115" s="18"/>
      <c r="C115" s="19" t="s">
        <v>36</v>
      </c>
      <c r="D115" s="24" t="s">
        <v>2109</v>
      </c>
      <c r="E115" s="20" t="s">
        <v>2110</v>
      </c>
      <c r="F115" s="21" t="s">
        <v>2049</v>
      </c>
      <c r="G115" s="20"/>
      <c r="H115" s="22"/>
      <c r="I115" s="44"/>
      <c r="J115" s="45"/>
      <c r="K115" s="46"/>
      <c r="L115" s="47" t="s">
        <v>101</v>
      </c>
      <c r="M115" s="75"/>
      <c r="N115" s="76" t="s">
        <v>102</v>
      </c>
      <c r="O115" s="50">
        <f t="shared" si="2"/>
        <v>0</v>
      </c>
      <c r="P115" s="22"/>
      <c r="Q115" s="22"/>
      <c r="R115" s="20"/>
    </row>
    <row r="116" spans="1:18" ht="17" hidden="1">
      <c r="A116" s="18"/>
      <c r="B116" s="18"/>
      <c r="C116" s="19" t="s">
        <v>36</v>
      </c>
      <c r="D116" s="24" t="s">
        <v>2109</v>
      </c>
      <c r="E116" s="20" t="s">
        <v>2110</v>
      </c>
      <c r="F116" s="21" t="s">
        <v>2050</v>
      </c>
      <c r="G116" s="20"/>
      <c r="H116" s="22"/>
      <c r="I116" s="44"/>
      <c r="J116" s="45"/>
      <c r="K116" s="46"/>
      <c r="L116" s="47" t="s">
        <v>101</v>
      </c>
      <c r="M116" s="75"/>
      <c r="N116" s="76" t="s">
        <v>102</v>
      </c>
      <c r="O116" s="50">
        <f t="shared" si="2"/>
        <v>0</v>
      </c>
      <c r="P116" s="22"/>
      <c r="Q116" s="22"/>
      <c r="R116" s="20"/>
    </row>
    <row r="117" spans="1:18" s="423" customFormat="1" ht="17">
      <c r="A117" s="447" t="s">
        <v>421</v>
      </c>
      <c r="B117" s="447" t="s">
        <v>422</v>
      </c>
      <c r="C117" s="416" t="s">
        <v>36</v>
      </c>
      <c r="D117" s="417" t="s">
        <v>2109</v>
      </c>
      <c r="E117" s="418" t="s">
        <v>2110</v>
      </c>
      <c r="F117" s="398" t="s">
        <v>2056</v>
      </c>
      <c r="G117" s="418"/>
      <c r="H117" s="400"/>
      <c r="I117" s="453" t="s">
        <v>2116</v>
      </c>
      <c r="J117" s="454">
        <v>50</v>
      </c>
      <c r="K117" s="455">
        <v>20</v>
      </c>
      <c r="L117" s="456" t="s">
        <v>101</v>
      </c>
      <c r="M117" s="455">
        <v>3</v>
      </c>
      <c r="N117" s="422" t="s">
        <v>102</v>
      </c>
      <c r="O117" s="457">
        <f t="shared" si="2"/>
        <v>3000</v>
      </c>
      <c r="P117" s="400" t="s">
        <v>196</v>
      </c>
      <c r="Q117" s="400" t="s">
        <v>197</v>
      </c>
      <c r="R117" s="418"/>
    </row>
    <row r="118" spans="1:18" s="3" customFormat="1" ht="17" hidden="1">
      <c r="A118" s="25"/>
      <c r="B118" s="25"/>
      <c r="C118" s="26" t="s">
        <v>36</v>
      </c>
      <c r="D118" s="27" t="s">
        <v>2059</v>
      </c>
      <c r="E118" s="28" t="s">
        <v>2060</v>
      </c>
      <c r="F118" s="29" t="s">
        <v>2117</v>
      </c>
      <c r="G118" s="28"/>
      <c r="H118" s="28"/>
      <c r="I118" s="26"/>
      <c r="J118" s="51"/>
      <c r="K118" s="52"/>
      <c r="L118" s="53" t="s">
        <v>101</v>
      </c>
      <c r="M118" s="85"/>
      <c r="N118" s="76" t="s">
        <v>102</v>
      </c>
      <c r="O118" s="54">
        <f t="shared" si="2"/>
        <v>0</v>
      </c>
      <c r="P118" s="28"/>
      <c r="Q118" s="28"/>
      <c r="R118" s="28"/>
    </row>
    <row r="119" spans="1:18" s="3" customFormat="1" ht="17" hidden="1">
      <c r="A119" s="25"/>
      <c r="B119" s="25"/>
      <c r="C119" s="26" t="s">
        <v>36</v>
      </c>
      <c r="D119" s="27" t="s">
        <v>2059</v>
      </c>
      <c r="E119" s="28" t="s">
        <v>2074</v>
      </c>
      <c r="F119" s="29" t="s">
        <v>2117</v>
      </c>
      <c r="G119" s="28"/>
      <c r="H119" s="28"/>
      <c r="I119" s="26"/>
      <c r="J119" s="51"/>
      <c r="K119" s="52"/>
      <c r="L119" s="53" t="s">
        <v>101</v>
      </c>
      <c r="M119" s="85"/>
      <c r="N119" s="76" t="s">
        <v>102</v>
      </c>
      <c r="O119" s="54">
        <f t="shared" si="2"/>
        <v>0</v>
      </c>
      <c r="P119" s="28"/>
      <c r="Q119" s="28"/>
      <c r="R119" s="28"/>
    </row>
    <row r="120" spans="1:18" s="3" customFormat="1" ht="17" hidden="1">
      <c r="A120" s="25"/>
      <c r="B120" s="25"/>
      <c r="C120" s="26" t="s">
        <v>36</v>
      </c>
      <c r="D120" s="27" t="s">
        <v>2059</v>
      </c>
      <c r="E120" s="28" t="s">
        <v>2081</v>
      </c>
      <c r="F120" s="29" t="s">
        <v>2117</v>
      </c>
      <c r="G120" s="28"/>
      <c r="H120" s="28"/>
      <c r="I120" s="26"/>
      <c r="J120" s="51"/>
      <c r="K120" s="52"/>
      <c r="L120" s="53" t="s">
        <v>101</v>
      </c>
      <c r="M120" s="85"/>
      <c r="N120" s="76" t="s">
        <v>102</v>
      </c>
      <c r="O120" s="54">
        <f t="shared" si="2"/>
        <v>0</v>
      </c>
      <c r="P120" s="28"/>
      <c r="Q120" s="28"/>
      <c r="R120" s="28"/>
    </row>
    <row r="121" spans="1:18" s="3" customFormat="1" ht="17" hidden="1">
      <c r="A121" s="25"/>
      <c r="B121" s="25"/>
      <c r="C121" s="26" t="s">
        <v>36</v>
      </c>
      <c r="D121" s="27" t="s">
        <v>2086</v>
      </c>
      <c r="E121" s="28" t="s">
        <v>2105</v>
      </c>
      <c r="F121" s="29" t="s">
        <v>2118</v>
      </c>
      <c r="G121" s="28"/>
      <c r="H121" s="74"/>
      <c r="I121" s="86"/>
      <c r="J121" s="87"/>
      <c r="K121" s="88"/>
      <c r="L121" s="53" t="s">
        <v>2089</v>
      </c>
      <c r="M121" s="89"/>
      <c r="N121" s="90"/>
      <c r="O121" s="54">
        <f t="shared" si="2"/>
        <v>0</v>
      </c>
      <c r="P121" s="74"/>
      <c r="Q121" s="74"/>
      <c r="R121" s="28"/>
    </row>
    <row r="122" spans="1:18" ht="17" hidden="1">
      <c r="A122" s="18"/>
      <c r="B122" s="18"/>
      <c r="C122" s="19" t="s">
        <v>36</v>
      </c>
      <c r="D122" s="24" t="s">
        <v>2109</v>
      </c>
      <c r="E122" s="20" t="s">
        <v>2119</v>
      </c>
      <c r="F122" s="21" t="s">
        <v>2111</v>
      </c>
      <c r="G122" s="20"/>
      <c r="H122" s="22"/>
      <c r="I122" s="44"/>
      <c r="J122" s="45"/>
      <c r="K122" s="46"/>
      <c r="L122" s="47" t="s">
        <v>101</v>
      </c>
      <c r="M122" s="75"/>
      <c r="N122" s="76" t="s">
        <v>102</v>
      </c>
      <c r="O122" s="50">
        <f t="shared" si="2"/>
        <v>0</v>
      </c>
      <c r="P122" s="22"/>
      <c r="Q122" s="22"/>
      <c r="R122" s="20"/>
    </row>
    <row r="123" spans="1:18" ht="17" hidden="1">
      <c r="A123" s="66"/>
      <c r="B123" s="66"/>
      <c r="C123" s="19" t="s">
        <v>36</v>
      </c>
      <c r="D123" s="24" t="s">
        <v>2109</v>
      </c>
      <c r="E123" s="20" t="s">
        <v>2119</v>
      </c>
      <c r="F123" s="21" t="s">
        <v>2112</v>
      </c>
      <c r="G123" s="20"/>
      <c r="H123" s="22"/>
      <c r="I123" s="72"/>
      <c r="J123" s="73"/>
      <c r="K123" s="83"/>
      <c r="L123" s="82" t="s">
        <v>101</v>
      </c>
      <c r="M123" s="84"/>
      <c r="N123" s="91" t="s">
        <v>102</v>
      </c>
      <c r="O123" s="50">
        <f t="shared" si="2"/>
        <v>0</v>
      </c>
      <c r="P123" s="74" t="s">
        <v>196</v>
      </c>
      <c r="Q123" s="74" t="s">
        <v>196</v>
      </c>
      <c r="R123" s="20"/>
    </row>
    <row r="124" spans="1:18" s="423" customFormat="1" ht="17">
      <c r="A124" s="447" t="s">
        <v>421</v>
      </c>
      <c r="B124" s="447" t="s">
        <v>422</v>
      </c>
      <c r="C124" s="416" t="s">
        <v>36</v>
      </c>
      <c r="D124" s="417" t="s">
        <v>2109</v>
      </c>
      <c r="E124" s="418" t="s">
        <v>2119</v>
      </c>
      <c r="F124" s="398" t="s">
        <v>2113</v>
      </c>
      <c r="G124" s="418"/>
      <c r="H124" s="400"/>
      <c r="I124" s="453" t="s">
        <v>2114</v>
      </c>
      <c r="J124" s="454">
        <v>70</v>
      </c>
      <c r="K124" s="455">
        <v>15</v>
      </c>
      <c r="L124" s="456" t="s">
        <v>101</v>
      </c>
      <c r="M124" s="455">
        <v>5</v>
      </c>
      <c r="N124" s="456" t="s">
        <v>102</v>
      </c>
      <c r="O124" s="457">
        <f t="shared" si="2"/>
        <v>5250</v>
      </c>
      <c r="P124" s="400" t="s">
        <v>196</v>
      </c>
      <c r="Q124" s="400" t="s">
        <v>196</v>
      </c>
      <c r="R124" s="418"/>
    </row>
    <row r="125" spans="1:18" ht="17" hidden="1">
      <c r="A125" s="18"/>
      <c r="B125" s="18"/>
      <c r="C125" s="19" t="s">
        <v>36</v>
      </c>
      <c r="D125" s="24" t="s">
        <v>2109</v>
      </c>
      <c r="E125" s="20" t="s">
        <v>2119</v>
      </c>
      <c r="F125" s="21" t="s">
        <v>2115</v>
      </c>
      <c r="G125" s="20"/>
      <c r="H125" s="22"/>
      <c r="I125" s="44"/>
      <c r="J125" s="45"/>
      <c r="K125" s="46"/>
      <c r="L125" s="47" t="s">
        <v>101</v>
      </c>
      <c r="M125" s="75"/>
      <c r="N125" s="76" t="s">
        <v>102</v>
      </c>
      <c r="O125" s="50">
        <f t="shared" si="2"/>
        <v>0</v>
      </c>
      <c r="P125" s="22"/>
      <c r="Q125" s="22"/>
      <c r="R125" s="20"/>
    </row>
    <row r="126" spans="1:18" ht="17" hidden="1">
      <c r="A126" s="18"/>
      <c r="B126" s="18"/>
      <c r="C126" s="19" t="s">
        <v>36</v>
      </c>
      <c r="D126" s="24" t="s">
        <v>2109</v>
      </c>
      <c r="E126" s="20" t="s">
        <v>2119</v>
      </c>
      <c r="F126" s="21" t="s">
        <v>2045</v>
      </c>
      <c r="G126" s="20"/>
      <c r="H126" s="22"/>
      <c r="I126" s="44"/>
      <c r="J126" s="45"/>
      <c r="K126" s="46"/>
      <c r="L126" s="47" t="s">
        <v>101</v>
      </c>
      <c r="M126" s="75"/>
      <c r="N126" s="76" t="s">
        <v>102</v>
      </c>
      <c r="O126" s="50">
        <f t="shared" si="2"/>
        <v>0</v>
      </c>
      <c r="P126" s="22"/>
      <c r="Q126" s="22"/>
      <c r="R126" s="20"/>
    </row>
    <row r="127" spans="1:18" ht="17" hidden="1">
      <c r="A127" s="18"/>
      <c r="B127" s="18"/>
      <c r="C127" s="19" t="s">
        <v>36</v>
      </c>
      <c r="D127" s="24" t="s">
        <v>2109</v>
      </c>
      <c r="E127" s="20" t="s">
        <v>2119</v>
      </c>
      <c r="F127" s="21" t="s">
        <v>2049</v>
      </c>
      <c r="G127" s="20"/>
      <c r="H127" s="22"/>
      <c r="I127" s="44"/>
      <c r="J127" s="45"/>
      <c r="K127" s="46"/>
      <c r="L127" s="47" t="s">
        <v>101</v>
      </c>
      <c r="M127" s="75"/>
      <c r="N127" s="76" t="s">
        <v>102</v>
      </c>
      <c r="O127" s="50">
        <f t="shared" si="2"/>
        <v>0</v>
      </c>
      <c r="P127" s="22"/>
      <c r="Q127" s="22"/>
      <c r="R127" s="20"/>
    </row>
    <row r="128" spans="1:18" ht="17" hidden="1">
      <c r="A128" s="18"/>
      <c r="B128" s="18"/>
      <c r="C128" s="19" t="s">
        <v>36</v>
      </c>
      <c r="D128" s="24" t="s">
        <v>2109</v>
      </c>
      <c r="E128" s="20" t="s">
        <v>2119</v>
      </c>
      <c r="F128" s="21" t="s">
        <v>2050</v>
      </c>
      <c r="G128" s="20"/>
      <c r="H128" s="22"/>
      <c r="I128" s="44"/>
      <c r="J128" s="45"/>
      <c r="K128" s="46"/>
      <c r="L128" s="47" t="s">
        <v>101</v>
      </c>
      <c r="M128" s="75"/>
      <c r="N128" s="76" t="s">
        <v>102</v>
      </c>
      <c r="O128" s="50">
        <f t="shared" si="2"/>
        <v>0</v>
      </c>
      <c r="P128" s="22"/>
      <c r="Q128" s="22"/>
      <c r="R128" s="20"/>
    </row>
    <row r="129" spans="1:18" s="423" customFormat="1" ht="17">
      <c r="A129" s="447" t="s">
        <v>421</v>
      </c>
      <c r="B129" s="447" t="s">
        <v>422</v>
      </c>
      <c r="C129" s="416" t="s">
        <v>36</v>
      </c>
      <c r="D129" s="417" t="s">
        <v>2109</v>
      </c>
      <c r="E129" s="418" t="s">
        <v>2119</v>
      </c>
      <c r="F129" s="398" t="s">
        <v>2056</v>
      </c>
      <c r="G129" s="418"/>
      <c r="H129" s="400"/>
      <c r="I129" s="453" t="s">
        <v>2116</v>
      </c>
      <c r="J129" s="454">
        <v>50</v>
      </c>
      <c r="K129" s="455">
        <v>20</v>
      </c>
      <c r="L129" s="456" t="s">
        <v>101</v>
      </c>
      <c r="M129" s="455">
        <v>3</v>
      </c>
      <c r="N129" s="422" t="s">
        <v>102</v>
      </c>
      <c r="O129" s="457">
        <f t="shared" si="2"/>
        <v>3000</v>
      </c>
      <c r="P129" s="400" t="s">
        <v>196</v>
      </c>
      <c r="Q129" s="400" t="s">
        <v>197</v>
      </c>
      <c r="R129" s="418"/>
    </row>
    <row r="130" spans="1:18" ht="17" hidden="1">
      <c r="A130" s="18"/>
      <c r="B130" s="18"/>
      <c r="C130" s="19" t="s">
        <v>36</v>
      </c>
      <c r="D130" s="24" t="s">
        <v>2109</v>
      </c>
      <c r="E130" s="20" t="s">
        <v>2120</v>
      </c>
      <c r="F130" s="21" t="s">
        <v>2112</v>
      </c>
      <c r="G130" s="20"/>
      <c r="H130" s="22"/>
      <c r="I130" s="44"/>
      <c r="J130" s="45"/>
      <c r="K130" s="46"/>
      <c r="L130" s="47" t="s">
        <v>101</v>
      </c>
      <c r="M130" s="75"/>
      <c r="N130" s="76" t="s">
        <v>102</v>
      </c>
      <c r="O130" s="50">
        <f t="shared" si="2"/>
        <v>0</v>
      </c>
      <c r="P130" s="22"/>
      <c r="Q130" s="22"/>
      <c r="R130" s="20"/>
    </row>
    <row r="131" spans="1:18" ht="17" hidden="1">
      <c r="A131" s="18"/>
      <c r="B131" s="18"/>
      <c r="C131" s="19" t="s">
        <v>36</v>
      </c>
      <c r="D131" s="24" t="s">
        <v>2109</v>
      </c>
      <c r="E131" s="20" t="s">
        <v>2120</v>
      </c>
      <c r="F131" s="21" t="s">
        <v>2113</v>
      </c>
      <c r="G131" s="20"/>
      <c r="H131" s="22"/>
      <c r="I131" s="44"/>
      <c r="J131" s="45"/>
      <c r="K131" s="46"/>
      <c r="L131" s="47" t="s">
        <v>101</v>
      </c>
      <c r="M131" s="75"/>
      <c r="N131" s="76" t="s">
        <v>102</v>
      </c>
      <c r="O131" s="50">
        <f t="shared" ref="O131:O146" si="4">IF(M131=0,K131*J131,M131*K131*J131)</f>
        <v>0</v>
      </c>
      <c r="P131" s="22"/>
      <c r="Q131" s="22"/>
      <c r="R131" s="20"/>
    </row>
    <row r="132" spans="1:18" ht="17" hidden="1">
      <c r="A132" s="18"/>
      <c r="B132" s="18"/>
      <c r="C132" s="19" t="s">
        <v>36</v>
      </c>
      <c r="D132" s="24" t="s">
        <v>2109</v>
      </c>
      <c r="E132" s="20" t="s">
        <v>2120</v>
      </c>
      <c r="F132" s="21" t="s">
        <v>2115</v>
      </c>
      <c r="G132" s="20"/>
      <c r="H132" s="22"/>
      <c r="I132" s="44"/>
      <c r="J132" s="45"/>
      <c r="K132" s="46"/>
      <c r="L132" s="47" t="s">
        <v>101</v>
      </c>
      <c r="M132" s="75"/>
      <c r="N132" s="76" t="s">
        <v>102</v>
      </c>
      <c r="O132" s="50">
        <f t="shared" si="4"/>
        <v>0</v>
      </c>
      <c r="P132" s="22"/>
      <c r="Q132" s="22"/>
      <c r="R132" s="20"/>
    </row>
    <row r="133" spans="1:18" ht="17" hidden="1">
      <c r="A133" s="18"/>
      <c r="B133" s="18"/>
      <c r="C133" s="19" t="s">
        <v>36</v>
      </c>
      <c r="D133" s="24" t="s">
        <v>2109</v>
      </c>
      <c r="E133" s="20" t="s">
        <v>2120</v>
      </c>
      <c r="F133" s="21" t="s">
        <v>2045</v>
      </c>
      <c r="G133" s="20"/>
      <c r="H133" s="22"/>
      <c r="I133" s="44"/>
      <c r="J133" s="45"/>
      <c r="K133" s="46"/>
      <c r="L133" s="47" t="s">
        <v>101</v>
      </c>
      <c r="M133" s="75"/>
      <c r="N133" s="76" t="s">
        <v>102</v>
      </c>
      <c r="O133" s="50">
        <f t="shared" si="4"/>
        <v>0</v>
      </c>
      <c r="P133" s="22"/>
      <c r="Q133" s="22"/>
      <c r="R133" s="20"/>
    </row>
    <row r="134" spans="1:18" ht="17" hidden="1">
      <c r="A134" s="18"/>
      <c r="B134" s="18"/>
      <c r="C134" s="19" t="s">
        <v>36</v>
      </c>
      <c r="D134" s="24" t="s">
        <v>2109</v>
      </c>
      <c r="E134" s="20" t="s">
        <v>2120</v>
      </c>
      <c r="F134" s="21" t="s">
        <v>2049</v>
      </c>
      <c r="G134" s="20"/>
      <c r="H134" s="22"/>
      <c r="I134" s="44"/>
      <c r="J134" s="45"/>
      <c r="K134" s="46"/>
      <c r="L134" s="47" t="s">
        <v>101</v>
      </c>
      <c r="M134" s="75"/>
      <c r="N134" s="76" t="s">
        <v>102</v>
      </c>
      <c r="O134" s="50">
        <f t="shared" si="4"/>
        <v>0</v>
      </c>
      <c r="P134" s="22"/>
      <c r="Q134" s="22"/>
      <c r="R134" s="20"/>
    </row>
    <row r="135" spans="1:18" ht="17" hidden="1">
      <c r="A135" s="18"/>
      <c r="B135" s="18"/>
      <c r="C135" s="19" t="s">
        <v>36</v>
      </c>
      <c r="D135" s="24" t="s">
        <v>2109</v>
      </c>
      <c r="E135" s="20" t="s">
        <v>2120</v>
      </c>
      <c r="F135" s="21" t="s">
        <v>2050</v>
      </c>
      <c r="G135" s="20"/>
      <c r="H135" s="22"/>
      <c r="I135" s="44"/>
      <c r="J135" s="45"/>
      <c r="K135" s="46"/>
      <c r="L135" s="47" t="s">
        <v>101</v>
      </c>
      <c r="M135" s="75"/>
      <c r="N135" s="76" t="s">
        <v>102</v>
      </c>
      <c r="O135" s="50">
        <f t="shared" si="4"/>
        <v>0</v>
      </c>
      <c r="P135" s="22"/>
      <c r="Q135" s="22"/>
      <c r="R135" s="20"/>
    </row>
    <row r="136" spans="1:18" ht="17" hidden="1">
      <c r="A136" s="18"/>
      <c r="B136" s="18"/>
      <c r="C136" s="19" t="s">
        <v>36</v>
      </c>
      <c r="D136" s="24" t="s">
        <v>2109</v>
      </c>
      <c r="E136" s="20" t="s">
        <v>2120</v>
      </c>
      <c r="F136" s="21" t="s">
        <v>2056</v>
      </c>
      <c r="G136" s="20"/>
      <c r="H136" s="22"/>
      <c r="I136" s="44"/>
      <c r="J136" s="45"/>
      <c r="K136" s="46"/>
      <c r="L136" s="47" t="s">
        <v>101</v>
      </c>
      <c r="M136" s="75"/>
      <c r="N136" s="76" t="s">
        <v>102</v>
      </c>
      <c r="O136" s="50">
        <f t="shared" si="4"/>
        <v>0</v>
      </c>
      <c r="P136" s="22"/>
      <c r="Q136" s="22"/>
      <c r="R136" s="20"/>
    </row>
    <row r="137" spans="1:18" ht="17" hidden="1">
      <c r="A137" s="18"/>
      <c r="B137" s="18"/>
      <c r="C137" s="19" t="s">
        <v>36</v>
      </c>
      <c r="D137" s="24" t="s">
        <v>2121</v>
      </c>
      <c r="E137" s="20" t="s">
        <v>2122</v>
      </c>
      <c r="F137" s="21" t="s">
        <v>2123</v>
      </c>
      <c r="G137" s="20"/>
      <c r="H137" s="22"/>
      <c r="I137" s="44"/>
      <c r="J137" s="45"/>
      <c r="K137" s="46"/>
      <c r="L137" s="47" t="s">
        <v>101</v>
      </c>
      <c r="M137" s="75"/>
      <c r="N137" s="76" t="s">
        <v>102</v>
      </c>
      <c r="O137" s="50">
        <f t="shared" si="4"/>
        <v>0</v>
      </c>
      <c r="P137" s="22"/>
      <c r="Q137" s="22"/>
      <c r="R137" s="20"/>
    </row>
    <row r="138" spans="1:18" ht="17" hidden="1">
      <c r="A138" s="18"/>
      <c r="B138" s="18"/>
      <c r="C138" s="19" t="s">
        <v>36</v>
      </c>
      <c r="D138" s="24" t="s">
        <v>2121</v>
      </c>
      <c r="E138" s="20" t="s">
        <v>2122</v>
      </c>
      <c r="F138" s="21" t="s">
        <v>2124</v>
      </c>
      <c r="G138" s="20"/>
      <c r="H138" s="22"/>
      <c r="I138" s="44"/>
      <c r="J138" s="45"/>
      <c r="K138" s="46"/>
      <c r="L138" s="47" t="s">
        <v>392</v>
      </c>
      <c r="M138" s="77"/>
      <c r="N138" s="49"/>
      <c r="O138" s="50">
        <f t="shared" si="4"/>
        <v>0</v>
      </c>
      <c r="P138" s="22"/>
      <c r="Q138" s="22"/>
      <c r="R138" s="20"/>
    </row>
    <row r="139" spans="1:18" ht="17" hidden="1">
      <c r="A139" s="18"/>
      <c r="B139" s="18"/>
      <c r="C139" s="19" t="s">
        <v>36</v>
      </c>
      <c r="D139" s="24" t="s">
        <v>2121</v>
      </c>
      <c r="E139" s="20" t="s">
        <v>2122</v>
      </c>
      <c r="F139" s="21" t="s">
        <v>2125</v>
      </c>
      <c r="G139" s="20"/>
      <c r="H139" s="22"/>
      <c r="I139" s="44"/>
      <c r="J139" s="45"/>
      <c r="K139" s="46"/>
      <c r="L139" s="47" t="s">
        <v>88</v>
      </c>
      <c r="M139" s="77"/>
      <c r="N139" s="49"/>
      <c r="O139" s="50">
        <f t="shared" si="4"/>
        <v>0</v>
      </c>
      <c r="P139" s="22"/>
      <c r="Q139" s="22"/>
      <c r="R139" s="20"/>
    </row>
    <row r="140" spans="1:18" ht="17" hidden="1">
      <c r="A140" s="18"/>
      <c r="B140" s="18"/>
      <c r="C140" s="19" t="s">
        <v>36</v>
      </c>
      <c r="D140" s="24" t="s">
        <v>2121</v>
      </c>
      <c r="E140" s="20" t="s">
        <v>2122</v>
      </c>
      <c r="F140" s="21" t="s">
        <v>2126</v>
      </c>
      <c r="G140" s="20"/>
      <c r="H140" s="22"/>
      <c r="I140" s="44"/>
      <c r="J140" s="45"/>
      <c r="K140" s="46"/>
      <c r="L140" s="47" t="s">
        <v>88</v>
      </c>
      <c r="M140" s="77"/>
      <c r="N140" s="49"/>
      <c r="O140" s="50">
        <f t="shared" si="4"/>
        <v>0</v>
      </c>
      <c r="P140" s="22"/>
      <c r="Q140" s="22"/>
      <c r="R140" s="20"/>
    </row>
    <row r="141" spans="1:18" ht="17" hidden="1">
      <c r="A141" s="18"/>
      <c r="B141" s="18"/>
      <c r="C141" s="19" t="s">
        <v>36</v>
      </c>
      <c r="D141" s="24" t="s">
        <v>2121</v>
      </c>
      <c r="E141" s="20" t="s">
        <v>2127</v>
      </c>
      <c r="F141" s="21" t="s">
        <v>2128</v>
      </c>
      <c r="G141" s="20"/>
      <c r="H141" s="22"/>
      <c r="I141" s="44"/>
      <c r="J141" s="45"/>
      <c r="K141" s="46"/>
      <c r="L141" s="47" t="s">
        <v>120</v>
      </c>
      <c r="M141" s="77"/>
      <c r="N141" s="49"/>
      <c r="O141" s="50">
        <f t="shared" si="4"/>
        <v>0</v>
      </c>
      <c r="P141" s="22"/>
      <c r="Q141" s="22"/>
      <c r="R141" s="20"/>
    </row>
    <row r="142" spans="1:18" ht="17" hidden="1">
      <c r="A142" s="18"/>
      <c r="B142" s="18"/>
      <c r="C142" s="19" t="s">
        <v>36</v>
      </c>
      <c r="D142" s="24" t="s">
        <v>2121</v>
      </c>
      <c r="E142" s="20" t="s">
        <v>2127</v>
      </c>
      <c r="F142" s="21" t="s">
        <v>2129</v>
      </c>
      <c r="G142" s="20"/>
      <c r="H142" s="22"/>
      <c r="I142" s="44"/>
      <c r="J142" s="45"/>
      <c r="K142" s="46"/>
      <c r="L142" s="47" t="s">
        <v>120</v>
      </c>
      <c r="M142" s="77"/>
      <c r="N142" s="49"/>
      <c r="O142" s="50">
        <f t="shared" si="4"/>
        <v>0</v>
      </c>
      <c r="P142" s="22"/>
      <c r="Q142" s="22"/>
      <c r="R142" s="20"/>
    </row>
    <row r="143" spans="1:18" ht="17" hidden="1">
      <c r="A143" s="18"/>
      <c r="B143" s="18"/>
      <c r="C143" s="19" t="s">
        <v>36</v>
      </c>
      <c r="D143" s="24" t="s">
        <v>2121</v>
      </c>
      <c r="E143" s="20" t="s">
        <v>2127</v>
      </c>
      <c r="F143" s="21" t="s">
        <v>2130</v>
      </c>
      <c r="G143" s="20"/>
      <c r="H143" s="22"/>
      <c r="I143" s="44"/>
      <c r="J143" s="45"/>
      <c r="K143" s="46"/>
      <c r="L143" s="47" t="s">
        <v>88</v>
      </c>
      <c r="M143" s="77"/>
      <c r="N143" s="49"/>
      <c r="O143" s="50">
        <f t="shared" si="4"/>
        <v>0</v>
      </c>
      <c r="P143" s="22"/>
      <c r="Q143" s="22"/>
      <c r="R143" s="20"/>
    </row>
    <row r="144" spans="1:18" ht="17" hidden="1">
      <c r="A144" s="18"/>
      <c r="B144" s="18"/>
      <c r="C144" s="19" t="s">
        <v>36</v>
      </c>
      <c r="D144" s="24" t="s">
        <v>124</v>
      </c>
      <c r="E144" s="20" t="s">
        <v>124</v>
      </c>
      <c r="F144" s="28" t="s">
        <v>124</v>
      </c>
      <c r="G144" s="20"/>
      <c r="H144" s="22"/>
      <c r="I144" s="44"/>
      <c r="J144" s="45"/>
      <c r="K144" s="46"/>
      <c r="L144" s="47" t="s">
        <v>88</v>
      </c>
      <c r="M144" s="75"/>
      <c r="N144" s="76" t="s">
        <v>102</v>
      </c>
      <c r="O144" s="50">
        <f t="shared" si="4"/>
        <v>0</v>
      </c>
      <c r="P144" s="22"/>
      <c r="Q144" s="22"/>
      <c r="R144" s="20"/>
    </row>
    <row r="145" spans="1:18" s="3" customFormat="1" ht="17" hidden="1">
      <c r="A145" s="25"/>
      <c r="B145" s="25"/>
      <c r="C145" s="26" t="s">
        <v>36</v>
      </c>
      <c r="D145" s="27" t="s">
        <v>124</v>
      </c>
      <c r="E145" s="28" t="s">
        <v>124</v>
      </c>
      <c r="F145" s="29" t="s">
        <v>2131</v>
      </c>
      <c r="G145" s="28"/>
      <c r="H145" s="28"/>
      <c r="I145" s="26"/>
      <c r="J145" s="51"/>
      <c r="K145" s="52"/>
      <c r="L145" s="53" t="s">
        <v>88</v>
      </c>
      <c r="M145" s="85"/>
      <c r="N145" s="76" t="s">
        <v>102</v>
      </c>
      <c r="O145" s="54">
        <f t="shared" si="4"/>
        <v>0</v>
      </c>
      <c r="P145" s="28"/>
      <c r="Q145" s="28"/>
      <c r="R145" s="28"/>
    </row>
    <row r="146" spans="1:18" s="3" customFormat="1" ht="17" hidden="1">
      <c r="A146" s="25"/>
      <c r="B146" s="25"/>
      <c r="C146" s="26" t="s">
        <v>36</v>
      </c>
      <c r="D146" s="27" t="s">
        <v>124</v>
      </c>
      <c r="E146" s="28" t="s">
        <v>124</v>
      </c>
      <c r="F146" s="29" t="s">
        <v>2132</v>
      </c>
      <c r="G146" s="28"/>
      <c r="H146" s="74"/>
      <c r="I146" s="86"/>
      <c r="J146" s="87"/>
      <c r="K146" s="88"/>
      <c r="L146" s="53" t="s">
        <v>88</v>
      </c>
      <c r="M146" s="89"/>
      <c r="N146" s="90"/>
      <c r="O146" s="54">
        <f t="shared" si="4"/>
        <v>0</v>
      </c>
      <c r="P146" s="74"/>
      <c r="Q146" s="74"/>
      <c r="R146" s="28"/>
    </row>
    <row r="147" spans="1:18" s="446" customFormat="1" ht="17">
      <c r="A147" s="447" t="s">
        <v>421</v>
      </c>
      <c r="B147" s="447" t="s">
        <v>422</v>
      </c>
      <c r="C147" s="451" t="s">
        <v>36</v>
      </c>
      <c r="D147" s="449" t="s">
        <v>124</v>
      </c>
      <c r="E147" s="444" t="s">
        <v>124</v>
      </c>
      <c r="F147" s="412" t="s">
        <v>124</v>
      </c>
      <c r="G147" s="444"/>
      <c r="H147" s="400"/>
      <c r="I147" s="453" t="s">
        <v>2133</v>
      </c>
      <c r="J147" s="454">
        <v>20000</v>
      </c>
      <c r="K147" s="455">
        <v>1</v>
      </c>
      <c r="L147" s="456" t="s">
        <v>88</v>
      </c>
      <c r="M147" s="455">
        <v>1</v>
      </c>
      <c r="N147" s="456" t="s">
        <v>1946</v>
      </c>
      <c r="O147" s="457">
        <f t="shared" ref="O147:O154" si="5">IF(M147=0,K147*J147,M147*K147*J147)</f>
        <v>20000</v>
      </c>
      <c r="P147" s="400" t="s">
        <v>196</v>
      </c>
      <c r="Q147" s="400" t="s">
        <v>197</v>
      </c>
      <c r="R147" s="444" t="s">
        <v>2044</v>
      </c>
    </row>
    <row r="148" spans="1:18" s="446" customFormat="1" ht="17">
      <c r="A148" s="447" t="s">
        <v>421</v>
      </c>
      <c r="B148" s="447" t="s">
        <v>422</v>
      </c>
      <c r="C148" s="451" t="s">
        <v>36</v>
      </c>
      <c r="D148" s="449" t="s">
        <v>124</v>
      </c>
      <c r="E148" s="444" t="s">
        <v>124</v>
      </c>
      <c r="F148" s="412" t="s">
        <v>124</v>
      </c>
      <c r="G148" s="444"/>
      <c r="H148" s="400"/>
      <c r="I148" s="453" t="s">
        <v>2134</v>
      </c>
      <c r="J148" s="454">
        <v>150000</v>
      </c>
      <c r="K148" s="455">
        <v>1</v>
      </c>
      <c r="L148" s="456" t="s">
        <v>88</v>
      </c>
      <c r="M148" s="455">
        <v>1</v>
      </c>
      <c r="N148" s="456" t="s">
        <v>102</v>
      </c>
      <c r="O148" s="457">
        <f t="shared" si="5"/>
        <v>150000</v>
      </c>
      <c r="P148" s="400" t="s">
        <v>196</v>
      </c>
      <c r="Q148" s="400" t="s">
        <v>197</v>
      </c>
      <c r="R148" s="444"/>
    </row>
    <row r="149" spans="1:18" s="415" customFormat="1" ht="17">
      <c r="A149" s="428" t="s">
        <v>421</v>
      </c>
      <c r="B149" s="428" t="s">
        <v>422</v>
      </c>
      <c r="C149" s="410" t="s">
        <v>33</v>
      </c>
      <c r="D149" s="411" t="s">
        <v>124</v>
      </c>
      <c r="E149" s="412" t="s">
        <v>124</v>
      </c>
      <c r="F149" s="412" t="s">
        <v>124</v>
      </c>
      <c r="G149" s="412"/>
      <c r="H149" s="412"/>
      <c r="I149" s="401" t="s">
        <v>2135</v>
      </c>
      <c r="J149" s="402">
        <v>120</v>
      </c>
      <c r="K149" s="403">
        <v>35</v>
      </c>
      <c r="L149" s="433" t="s">
        <v>294</v>
      </c>
      <c r="M149" s="403">
        <v>1</v>
      </c>
      <c r="N149" s="414" t="s">
        <v>88</v>
      </c>
      <c r="O149" s="406">
        <f t="shared" si="5"/>
        <v>4200</v>
      </c>
      <c r="P149" s="400" t="s">
        <v>196</v>
      </c>
      <c r="Q149" s="400" t="s">
        <v>197</v>
      </c>
      <c r="R149" s="412"/>
    </row>
    <row r="150" spans="1:18" s="446" customFormat="1" ht="14.75" customHeight="1">
      <c r="A150" s="447" t="s">
        <v>421</v>
      </c>
      <c r="B150" s="447" t="s">
        <v>422</v>
      </c>
      <c r="C150" s="451" t="s">
        <v>36</v>
      </c>
      <c r="D150" s="449" t="s">
        <v>124</v>
      </c>
      <c r="E150" s="444" t="s">
        <v>124</v>
      </c>
      <c r="F150" s="412" t="s">
        <v>124</v>
      </c>
      <c r="G150" s="444"/>
      <c r="H150" s="400"/>
      <c r="I150" s="453" t="s">
        <v>2136</v>
      </c>
      <c r="J150" s="454">
        <v>100</v>
      </c>
      <c r="K150" s="455">
        <v>35</v>
      </c>
      <c r="L150" s="456" t="s">
        <v>2137</v>
      </c>
      <c r="M150" s="455">
        <v>1</v>
      </c>
      <c r="N150" s="456" t="s">
        <v>102</v>
      </c>
      <c r="O150" s="457">
        <f t="shared" si="5"/>
        <v>3500</v>
      </c>
      <c r="P150" s="400" t="s">
        <v>196</v>
      </c>
      <c r="Q150" s="400" t="s">
        <v>197</v>
      </c>
      <c r="R150" s="444"/>
    </row>
    <row r="151" spans="1:18" s="446" customFormat="1" ht="14.75" customHeight="1">
      <c r="A151" s="447" t="s">
        <v>421</v>
      </c>
      <c r="B151" s="447" t="s">
        <v>422</v>
      </c>
      <c r="C151" s="451" t="s">
        <v>36</v>
      </c>
      <c r="D151" s="449" t="s">
        <v>124</v>
      </c>
      <c r="E151" s="444" t="s">
        <v>124</v>
      </c>
      <c r="F151" s="412" t="s">
        <v>124</v>
      </c>
      <c r="G151" s="444"/>
      <c r="H151" s="400"/>
      <c r="I151" s="453" t="s">
        <v>2138</v>
      </c>
      <c r="J151" s="454">
        <v>100</v>
      </c>
      <c r="K151" s="455">
        <v>30</v>
      </c>
      <c r="L151" s="456" t="s">
        <v>88</v>
      </c>
      <c r="M151" s="455">
        <v>1</v>
      </c>
      <c r="N151" s="456" t="s">
        <v>102</v>
      </c>
      <c r="O151" s="457">
        <f t="shared" si="5"/>
        <v>3000</v>
      </c>
      <c r="P151" s="400" t="s">
        <v>196</v>
      </c>
      <c r="Q151" s="400" t="s">
        <v>197</v>
      </c>
      <c r="R151" s="444"/>
    </row>
    <row r="152" spans="1:18" s="446" customFormat="1" ht="14.75" customHeight="1">
      <c r="A152" s="447" t="s">
        <v>421</v>
      </c>
      <c r="B152" s="447" t="s">
        <v>422</v>
      </c>
      <c r="C152" s="451" t="s">
        <v>36</v>
      </c>
      <c r="D152" s="449" t="s">
        <v>124</v>
      </c>
      <c r="E152" s="444" t="s">
        <v>124</v>
      </c>
      <c r="F152" s="412" t="s">
        <v>124</v>
      </c>
      <c r="G152" s="444"/>
      <c r="H152" s="400"/>
      <c r="I152" s="453" t="s">
        <v>2139</v>
      </c>
      <c r="J152" s="454">
        <v>200</v>
      </c>
      <c r="K152" s="455">
        <v>1</v>
      </c>
      <c r="L152" s="456" t="s">
        <v>88</v>
      </c>
      <c r="M152" s="455">
        <v>35</v>
      </c>
      <c r="N152" s="456" t="s">
        <v>2062</v>
      </c>
      <c r="O152" s="457">
        <f t="shared" si="5"/>
        <v>7000</v>
      </c>
      <c r="P152" s="400" t="s">
        <v>196</v>
      </c>
      <c r="Q152" s="400" t="s">
        <v>197</v>
      </c>
      <c r="R152" s="444"/>
    </row>
    <row r="153" spans="1:18" s="446" customFormat="1" ht="14.75" customHeight="1">
      <c r="A153" s="447" t="s">
        <v>421</v>
      </c>
      <c r="B153" s="447" t="s">
        <v>422</v>
      </c>
      <c r="C153" s="451" t="s">
        <v>36</v>
      </c>
      <c r="D153" s="449" t="s">
        <v>124</v>
      </c>
      <c r="E153" s="444" t="s">
        <v>124</v>
      </c>
      <c r="F153" s="412" t="s">
        <v>124</v>
      </c>
      <c r="G153" s="444"/>
      <c r="H153" s="400"/>
      <c r="I153" s="453" t="s">
        <v>2140</v>
      </c>
      <c r="J153" s="454">
        <v>200</v>
      </c>
      <c r="K153" s="455">
        <v>1</v>
      </c>
      <c r="L153" s="456" t="s">
        <v>88</v>
      </c>
      <c r="M153" s="455">
        <v>30</v>
      </c>
      <c r="N153" s="456" t="s">
        <v>2062</v>
      </c>
      <c r="O153" s="457">
        <f t="shared" si="5"/>
        <v>6000</v>
      </c>
      <c r="P153" s="400" t="s">
        <v>196</v>
      </c>
      <c r="Q153" s="400" t="s">
        <v>197</v>
      </c>
      <c r="R153" s="444"/>
    </row>
    <row r="154" spans="1:18" s="446" customFormat="1" ht="14.75" customHeight="1">
      <c r="A154" s="447" t="s">
        <v>421</v>
      </c>
      <c r="B154" s="447" t="s">
        <v>422</v>
      </c>
      <c r="C154" s="451" t="s">
        <v>36</v>
      </c>
      <c r="D154" s="449" t="s">
        <v>124</v>
      </c>
      <c r="E154" s="444" t="s">
        <v>124</v>
      </c>
      <c r="F154" s="412" t="s">
        <v>124</v>
      </c>
      <c r="G154" s="444"/>
      <c r="H154" s="400"/>
      <c r="I154" s="453" t="s">
        <v>2141</v>
      </c>
      <c r="J154" s="454">
        <v>4500</v>
      </c>
      <c r="K154" s="455">
        <v>1</v>
      </c>
      <c r="L154" s="456" t="s">
        <v>88</v>
      </c>
      <c r="M154" s="455">
        <v>1</v>
      </c>
      <c r="N154" s="456" t="s">
        <v>102</v>
      </c>
      <c r="O154" s="457">
        <f t="shared" si="5"/>
        <v>4500</v>
      </c>
      <c r="P154" s="400" t="s">
        <v>196</v>
      </c>
      <c r="Q154" s="400" t="s">
        <v>197</v>
      </c>
      <c r="R154" s="444"/>
    </row>
    <row r="155" spans="1:18" s="3" customFormat="1">
      <c r="A155" s="97"/>
      <c r="B155" s="97"/>
      <c r="C155" s="98"/>
      <c r="D155" s="99"/>
      <c r="F155" s="100"/>
      <c r="H155" s="101"/>
      <c r="I155" s="114"/>
      <c r="J155" s="115"/>
      <c r="K155" s="116"/>
      <c r="L155" s="97"/>
      <c r="M155" s="117"/>
      <c r="N155" s="118"/>
      <c r="O155" s="119"/>
      <c r="P155" s="101"/>
      <c r="Q155" s="101"/>
    </row>
    <row r="156" spans="1:18" s="63" customFormat="1">
      <c r="A156" s="102"/>
      <c r="B156" s="102"/>
      <c r="C156" s="103"/>
      <c r="D156" s="104"/>
      <c r="E156" s="104"/>
      <c r="F156" s="103"/>
      <c r="I156" s="120"/>
      <c r="J156" s="121"/>
      <c r="K156" s="122"/>
      <c r="L156" s="102"/>
      <c r="M156" s="64"/>
      <c r="N156" s="5"/>
      <c r="O156" s="123"/>
    </row>
    <row r="157" spans="1:18">
      <c r="A157" s="105"/>
      <c r="B157" s="105"/>
      <c r="C157" s="8"/>
      <c r="E157" s="7"/>
      <c r="F157" s="106"/>
      <c r="H157" s="107"/>
      <c r="I157" s="124"/>
      <c r="J157" s="125"/>
      <c r="K157" s="11"/>
      <c r="M157" s="126"/>
      <c r="N157" s="103"/>
      <c r="O157" s="127"/>
      <c r="P157" s="107"/>
      <c r="Q157" s="107"/>
    </row>
    <row r="158" spans="1:18">
      <c r="A158" s="105"/>
      <c r="B158" s="105"/>
      <c r="C158" s="8"/>
      <c r="E158" s="7"/>
      <c r="F158" s="106"/>
      <c r="H158" s="107"/>
      <c r="I158" s="124"/>
      <c r="J158" s="125"/>
      <c r="K158" s="11"/>
      <c r="M158" s="126"/>
      <c r="N158" s="103"/>
      <c r="O158" s="127"/>
      <c r="P158" s="107"/>
      <c r="Q158" s="107"/>
    </row>
    <row r="159" spans="1:18">
      <c r="A159" s="105"/>
      <c r="B159" s="105"/>
      <c r="C159" s="8"/>
      <c r="E159" s="7"/>
      <c r="F159" s="106"/>
      <c r="H159" s="107"/>
      <c r="I159" s="124"/>
      <c r="J159" s="125"/>
      <c r="K159" s="11"/>
      <c r="M159" s="126"/>
      <c r="N159" s="103"/>
      <c r="O159" s="127"/>
      <c r="P159" s="107"/>
      <c r="Q159" s="107"/>
    </row>
    <row r="160" spans="1:18">
      <c r="A160" s="105"/>
      <c r="B160" s="105"/>
      <c r="C160" s="8"/>
      <c r="E160" s="7"/>
      <c r="F160" s="106"/>
      <c r="H160" s="107"/>
      <c r="I160" s="124"/>
      <c r="J160" s="125"/>
      <c r="K160" s="11"/>
      <c r="M160" s="126"/>
      <c r="N160" s="103"/>
      <c r="O160" s="127"/>
      <c r="P160" s="107"/>
      <c r="Q160" s="107"/>
    </row>
    <row r="161" spans="1:17">
      <c r="A161" s="105"/>
      <c r="B161" s="105"/>
      <c r="C161" s="8"/>
      <c r="E161" s="7"/>
      <c r="F161" s="106"/>
      <c r="H161" s="107"/>
      <c r="I161" s="124"/>
      <c r="J161" s="125"/>
      <c r="K161" s="11"/>
      <c r="M161" s="126"/>
      <c r="N161" s="103"/>
      <c r="O161" s="127"/>
      <c r="P161" s="107"/>
      <c r="Q161" s="107"/>
    </row>
    <row r="162" spans="1:17">
      <c r="A162" s="105"/>
      <c r="B162" s="105"/>
      <c r="C162" s="8"/>
      <c r="E162" s="7"/>
      <c r="F162" s="106"/>
      <c r="H162" s="107"/>
      <c r="I162" s="124"/>
      <c r="J162" s="125"/>
      <c r="K162" s="11"/>
      <c r="M162" s="126"/>
      <c r="N162" s="103"/>
      <c r="O162" s="127"/>
      <c r="P162" s="107"/>
      <c r="Q162" s="107"/>
    </row>
    <row r="163" spans="1:17">
      <c r="A163" s="105"/>
      <c r="B163" s="105"/>
      <c r="C163" s="8"/>
      <c r="E163" s="7"/>
      <c r="F163" s="106"/>
      <c r="H163" s="107"/>
      <c r="I163" s="124"/>
      <c r="J163" s="125"/>
      <c r="K163" s="11"/>
      <c r="M163" s="126"/>
      <c r="N163" s="103"/>
      <c r="O163" s="127"/>
      <c r="P163" s="107"/>
      <c r="Q163" s="107"/>
    </row>
    <row r="164" spans="1:17">
      <c r="A164" s="105"/>
      <c r="B164" s="105"/>
      <c r="C164" s="8"/>
      <c r="E164" s="7"/>
      <c r="F164" s="106"/>
      <c r="H164" s="107"/>
      <c r="I164" s="124"/>
      <c r="J164" s="125"/>
      <c r="K164" s="11"/>
      <c r="M164" s="126"/>
      <c r="N164" s="103"/>
      <c r="O164" s="127"/>
      <c r="P164" s="107"/>
      <c r="Q164" s="107"/>
    </row>
    <row r="165" spans="1:17">
      <c r="A165" s="105"/>
      <c r="B165" s="105"/>
      <c r="C165" s="8"/>
      <c r="E165" s="7"/>
      <c r="F165" s="106"/>
      <c r="H165" s="107"/>
      <c r="I165" s="124"/>
      <c r="J165" s="125"/>
      <c r="K165" s="11"/>
      <c r="M165" s="126"/>
      <c r="N165" s="103"/>
      <c r="O165" s="127"/>
      <c r="P165" s="107"/>
      <c r="Q165" s="107"/>
    </row>
    <row r="166" spans="1:17">
      <c r="A166" s="105"/>
      <c r="B166" s="105"/>
      <c r="C166" s="8"/>
      <c r="E166" s="7"/>
      <c r="F166" s="106"/>
      <c r="H166" s="107"/>
      <c r="I166" s="124"/>
      <c r="J166" s="125"/>
      <c r="K166" s="11"/>
      <c r="M166" s="126"/>
      <c r="N166" s="103"/>
      <c r="O166" s="127"/>
      <c r="P166" s="107"/>
      <c r="Q166" s="107"/>
    </row>
  </sheetData>
  <sheetProtection algorithmName="SHA-512" hashValue="CJrNwQ0wfLVCOlD+AhwUFnZPN8Oc7Qlc/gxDK4lDUYhLJ90N6Gm7UEfqaeBK/dtxsYqf/7k+1/g84lZuKX3Mgg==" saltValue="ceOWfa2uq2NFGRwul2IWKA==" spinCount="100000" sheet="1" formatCells="0" formatColumns="0" formatRows="0" insertRows="0" deleteRows="0" sort="0" autoFilter="0" pivotTables="0"/>
  <autoFilter ref="A3:R154" xr:uid="{00000000-0009-0000-0000-000007000000}">
    <filterColumn colId="9">
      <customFilters>
        <customFilter operator="notEqual" val=""/>
      </customFilters>
    </filterColumn>
  </autoFilter>
  <mergeCells count="2">
    <mergeCell ref="A2:N2"/>
    <mergeCell ref="P2:Q2"/>
  </mergeCells>
  <phoneticPr fontId="27" type="noConversion"/>
  <dataValidations count="2">
    <dataValidation type="list" allowBlank="1" showInputMessage="1" showErrorMessage="1" sqref="H55 H4:H54 H56:H136" xr:uid="{00000000-0002-0000-0700-000000000000}">
      <formula1>"购买,租赁"</formula1>
    </dataValidation>
    <dataValidation type="list" allowBlank="1" showInputMessage="1" showErrorMessage="1" sqref="P55:Q55 P4:Q54 P56:Q136" xr:uid="{00000000-0002-0000-0700-000001000000}">
      <formula1>"是,否"</formula1>
    </dataValidation>
  </dataValidations>
  <pageMargins left="0.7" right="0.7" top="0.75" bottom="0.75" header="0.3" footer="0.3"/>
  <pageSetup paperSize="9" scale="43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 filterMode="1"/>
  <dimension ref="A1:R47"/>
  <sheetViews>
    <sheetView showGridLines="0" tabSelected="1" topLeftCell="C1" zoomScale="93" zoomScaleNormal="93" workbookViewId="0">
      <pane ySplit="3" topLeftCell="A6" activePane="bottomLeft" state="frozen"/>
      <selection pane="bottomLeft" activeCell="I58" sqref="I58"/>
    </sheetView>
  </sheetViews>
  <sheetFormatPr baseColWidth="10" defaultColWidth="8.6640625" defaultRowHeight="16"/>
  <cols>
    <col min="1" max="2" width="10.6640625" style="4" customWidth="1"/>
    <col min="3" max="3" width="16.6640625" style="5" customWidth="1"/>
    <col min="4" max="5" width="16.6640625" style="6" customWidth="1"/>
    <col min="6" max="6" width="22.6640625" style="5" customWidth="1"/>
    <col min="7" max="7" width="28.1640625" style="7" customWidth="1"/>
    <col min="8" max="8" width="17.6640625" style="7" customWidth="1"/>
    <col min="9" max="9" width="41.1640625" style="8" customWidth="1"/>
    <col min="10" max="10" width="13.6640625" style="9" customWidth="1"/>
    <col min="11" max="11" width="8.6640625" style="10" customWidth="1"/>
    <col min="12" max="12" width="8.6640625" style="4" customWidth="1"/>
    <col min="13" max="13" width="9.6640625" style="11" customWidth="1"/>
    <col min="14" max="14" width="8.6640625" style="7" customWidth="1"/>
    <col min="15" max="15" width="15.5" style="12" customWidth="1"/>
    <col min="16" max="17" width="11.1640625" style="7" customWidth="1"/>
    <col min="18" max="16384" width="8.6640625" style="7"/>
  </cols>
  <sheetData>
    <row r="1" spans="1:18" s="1" customFormat="1">
      <c r="A1" s="13" t="s">
        <v>66</v>
      </c>
      <c r="B1" s="14"/>
      <c r="C1" s="14"/>
      <c r="F1" s="13"/>
      <c r="J1" s="35"/>
      <c r="K1" s="36"/>
      <c r="L1" s="14"/>
      <c r="M1" s="37"/>
      <c r="O1" s="38"/>
    </row>
    <row r="2" spans="1:18" s="1" customFormat="1" ht="119.75" customHeight="1">
      <c r="A2" s="387" t="s">
        <v>2142</v>
      </c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9"/>
      <c r="P2" s="388" t="s">
        <v>68</v>
      </c>
      <c r="Q2" s="388"/>
      <c r="R2" s="59"/>
    </row>
    <row r="3" spans="1:18" s="2" customFormat="1" ht="34">
      <c r="A3" s="15" t="s">
        <v>69</v>
      </c>
      <c r="B3" s="15" t="s">
        <v>70</v>
      </c>
      <c r="C3" s="15" t="s">
        <v>24</v>
      </c>
      <c r="D3" s="15" t="s">
        <v>71</v>
      </c>
      <c r="E3" s="15" t="s">
        <v>72</v>
      </c>
      <c r="F3" s="15" t="s">
        <v>73</v>
      </c>
      <c r="G3" s="16" t="s">
        <v>74</v>
      </c>
      <c r="H3" s="17" t="s">
        <v>75</v>
      </c>
      <c r="I3" s="17" t="s">
        <v>76</v>
      </c>
      <c r="J3" s="40" t="s">
        <v>77</v>
      </c>
      <c r="K3" s="41" t="s">
        <v>78</v>
      </c>
      <c r="L3" s="42" t="s">
        <v>79</v>
      </c>
      <c r="M3" s="41" t="s">
        <v>80</v>
      </c>
      <c r="N3" s="42" t="s">
        <v>81</v>
      </c>
      <c r="O3" s="43" t="s">
        <v>82</v>
      </c>
      <c r="P3" s="16" t="s">
        <v>83</v>
      </c>
      <c r="Q3" s="16" t="s">
        <v>84</v>
      </c>
      <c r="R3" s="15" t="s">
        <v>26</v>
      </c>
    </row>
    <row r="4" spans="1:18" ht="17" hidden="1">
      <c r="A4" s="18"/>
      <c r="B4" s="18"/>
      <c r="C4" s="19" t="s">
        <v>37</v>
      </c>
      <c r="D4" s="20" t="s">
        <v>2143</v>
      </c>
      <c r="E4" s="21" t="s">
        <v>2144</v>
      </c>
      <c r="F4" s="21"/>
      <c r="G4" s="20"/>
      <c r="H4" s="22"/>
      <c r="I4" s="44"/>
      <c r="J4" s="45"/>
      <c r="K4" s="46"/>
      <c r="L4" s="47" t="s">
        <v>102</v>
      </c>
      <c r="M4" s="48"/>
      <c r="N4" s="49"/>
      <c r="O4" s="50">
        <f>IF(M4=0,K4*J4,M4*K4*J4)</f>
        <v>0</v>
      </c>
      <c r="P4" s="22"/>
      <c r="Q4" s="22"/>
      <c r="R4" s="20"/>
    </row>
    <row r="5" spans="1:18" ht="17" hidden="1">
      <c r="A5" s="18"/>
      <c r="B5" s="18"/>
      <c r="C5" s="19" t="s">
        <v>37</v>
      </c>
      <c r="D5" s="20" t="s">
        <v>2143</v>
      </c>
      <c r="E5" s="21" t="s">
        <v>2145</v>
      </c>
      <c r="F5" s="21"/>
      <c r="G5" s="20"/>
      <c r="H5" s="22"/>
      <c r="I5" s="44"/>
      <c r="J5" s="45"/>
      <c r="K5" s="46"/>
      <c r="L5" s="47" t="s">
        <v>102</v>
      </c>
      <c r="M5" s="48"/>
      <c r="N5" s="49"/>
      <c r="O5" s="50">
        <f t="shared" ref="O5:O47" si="0">IF(M5=0,K5*J5,M5*K5*J5)</f>
        <v>0</v>
      </c>
      <c r="P5" s="22"/>
      <c r="Q5" s="22"/>
      <c r="R5" s="20"/>
    </row>
    <row r="6" spans="1:18" ht="17">
      <c r="A6" s="23" t="s">
        <v>421</v>
      </c>
      <c r="B6" s="23" t="s">
        <v>422</v>
      </c>
      <c r="C6" s="19" t="s">
        <v>37</v>
      </c>
      <c r="D6" s="20" t="s">
        <v>2143</v>
      </c>
      <c r="E6" s="21" t="s">
        <v>2146</v>
      </c>
      <c r="F6" s="21"/>
      <c r="G6" s="20"/>
      <c r="H6" s="22"/>
      <c r="I6" s="44" t="s">
        <v>2147</v>
      </c>
      <c r="J6" s="45">
        <v>20000</v>
      </c>
      <c r="K6" s="46">
        <v>2</v>
      </c>
      <c r="L6" s="47" t="s">
        <v>102</v>
      </c>
      <c r="M6" s="48"/>
      <c r="N6" s="49"/>
      <c r="O6" s="50">
        <f t="shared" si="0"/>
        <v>40000</v>
      </c>
      <c r="P6" s="22" t="s">
        <v>196</v>
      </c>
      <c r="Q6" s="22" t="s">
        <v>197</v>
      </c>
      <c r="R6" s="20"/>
    </row>
    <row r="7" spans="1:18" ht="17">
      <c r="A7" s="23" t="s">
        <v>421</v>
      </c>
      <c r="B7" s="23" t="s">
        <v>422</v>
      </c>
      <c r="C7" s="19" t="s">
        <v>37</v>
      </c>
      <c r="D7" s="20" t="s">
        <v>2143</v>
      </c>
      <c r="E7" s="21" t="s">
        <v>124</v>
      </c>
      <c r="F7" s="21"/>
      <c r="G7" s="20"/>
      <c r="H7" s="22"/>
      <c r="I7" s="44" t="s">
        <v>2148</v>
      </c>
      <c r="J7" s="45">
        <v>70000</v>
      </c>
      <c r="K7" s="46">
        <v>2</v>
      </c>
      <c r="L7" s="47" t="s">
        <v>102</v>
      </c>
      <c r="M7" s="48"/>
      <c r="N7" s="49"/>
      <c r="O7" s="50">
        <f t="shared" si="0"/>
        <v>140000</v>
      </c>
      <c r="P7" s="22" t="s">
        <v>196</v>
      </c>
      <c r="Q7" s="22" t="s">
        <v>197</v>
      </c>
      <c r="R7" s="20"/>
    </row>
    <row r="8" spans="1:18" ht="17">
      <c r="A8" s="23" t="s">
        <v>421</v>
      </c>
      <c r="B8" s="23" t="s">
        <v>422</v>
      </c>
      <c r="C8" s="19" t="s">
        <v>37</v>
      </c>
      <c r="D8" s="20" t="s">
        <v>2143</v>
      </c>
      <c r="E8" s="21" t="s">
        <v>124</v>
      </c>
      <c r="F8" s="21"/>
      <c r="G8" s="20"/>
      <c r="H8" s="22"/>
      <c r="I8" s="44" t="s">
        <v>2149</v>
      </c>
      <c r="J8" s="45">
        <v>100000</v>
      </c>
      <c r="K8" s="46">
        <v>1</v>
      </c>
      <c r="L8" s="47" t="s">
        <v>102</v>
      </c>
      <c r="M8" s="48"/>
      <c r="N8" s="49"/>
      <c r="O8" s="50">
        <f t="shared" si="0"/>
        <v>100000</v>
      </c>
      <c r="P8" s="22" t="s">
        <v>196</v>
      </c>
      <c r="Q8" s="22" t="s">
        <v>197</v>
      </c>
      <c r="R8" s="20"/>
    </row>
    <row r="9" spans="1:18" s="423" customFormat="1" ht="17">
      <c r="A9" s="462" t="s">
        <v>421</v>
      </c>
      <c r="B9" s="462" t="s">
        <v>422</v>
      </c>
      <c r="C9" s="416" t="s">
        <v>37</v>
      </c>
      <c r="D9" s="418" t="s">
        <v>2143</v>
      </c>
      <c r="E9" s="398" t="s">
        <v>124</v>
      </c>
      <c r="F9" s="398"/>
      <c r="G9" s="418"/>
      <c r="H9" s="400"/>
      <c r="I9" s="424" t="s">
        <v>2150</v>
      </c>
      <c r="J9" s="420">
        <v>32500</v>
      </c>
      <c r="K9" s="421">
        <v>1</v>
      </c>
      <c r="L9" s="422" t="s">
        <v>102</v>
      </c>
      <c r="M9" s="509"/>
      <c r="N9" s="422"/>
      <c r="O9" s="457">
        <f t="shared" ref="O9" si="1">IF(M9=0,K9*J9,M9*K9*J9)</f>
        <v>32500</v>
      </c>
      <c r="P9" s="400" t="s">
        <v>196</v>
      </c>
      <c r="Q9" s="400" t="s">
        <v>197</v>
      </c>
      <c r="R9" s="418"/>
    </row>
    <row r="10" spans="1:18" ht="17" hidden="1">
      <c r="A10" s="18"/>
      <c r="B10" s="18"/>
      <c r="C10" s="19" t="s">
        <v>37</v>
      </c>
      <c r="D10" s="20" t="s">
        <v>2143</v>
      </c>
      <c r="E10" s="20" t="s">
        <v>2151</v>
      </c>
      <c r="F10" s="21"/>
      <c r="G10" s="20"/>
      <c r="H10" s="22"/>
      <c r="I10" s="44"/>
      <c r="J10" s="45"/>
      <c r="K10" s="46"/>
      <c r="L10" s="47" t="s">
        <v>88</v>
      </c>
      <c r="M10" s="48"/>
      <c r="N10" s="49"/>
      <c r="O10" s="50">
        <f t="shared" si="0"/>
        <v>0</v>
      </c>
      <c r="P10" s="22"/>
      <c r="Q10" s="22"/>
      <c r="R10" s="20"/>
    </row>
    <row r="11" spans="1:18" ht="17" hidden="1">
      <c r="A11" s="18"/>
      <c r="B11" s="18"/>
      <c r="C11" s="19" t="s">
        <v>37</v>
      </c>
      <c r="D11" s="24" t="s">
        <v>2152</v>
      </c>
      <c r="E11" s="20" t="s">
        <v>2153</v>
      </c>
      <c r="F11" s="21" t="s">
        <v>2154</v>
      </c>
      <c r="G11" s="20"/>
      <c r="H11" s="22"/>
      <c r="I11" s="44"/>
      <c r="J11" s="45"/>
      <c r="K11" s="46"/>
      <c r="L11" s="47" t="s">
        <v>88</v>
      </c>
      <c r="M11" s="48"/>
      <c r="N11" s="49"/>
      <c r="O11" s="50">
        <f t="shared" si="0"/>
        <v>0</v>
      </c>
      <c r="P11" s="22"/>
      <c r="Q11" s="22"/>
      <c r="R11" s="20"/>
    </row>
    <row r="12" spans="1:18" ht="17" hidden="1">
      <c r="A12" s="18"/>
      <c r="B12" s="18"/>
      <c r="C12" s="19" t="s">
        <v>37</v>
      </c>
      <c r="D12" s="24" t="s">
        <v>2152</v>
      </c>
      <c r="E12" s="20" t="s">
        <v>2153</v>
      </c>
      <c r="F12" s="21" t="s">
        <v>2155</v>
      </c>
      <c r="G12" s="20"/>
      <c r="H12" s="22"/>
      <c r="I12" s="44"/>
      <c r="J12" s="45"/>
      <c r="K12" s="46"/>
      <c r="L12" s="47" t="s">
        <v>88</v>
      </c>
      <c r="M12" s="48"/>
      <c r="N12" s="49"/>
      <c r="O12" s="50">
        <f t="shared" si="0"/>
        <v>0</v>
      </c>
      <c r="P12" s="22"/>
      <c r="Q12" s="22"/>
      <c r="R12" s="20"/>
    </row>
    <row r="13" spans="1:18" s="3" customFormat="1" ht="17" hidden="1">
      <c r="A13" s="25"/>
      <c r="B13" s="25"/>
      <c r="C13" s="26" t="s">
        <v>37</v>
      </c>
      <c r="D13" s="27" t="s">
        <v>2152</v>
      </c>
      <c r="E13" s="28" t="s">
        <v>2153</v>
      </c>
      <c r="F13" s="29" t="s">
        <v>2156</v>
      </c>
      <c r="G13" s="28"/>
      <c r="H13" s="28"/>
      <c r="I13" s="26"/>
      <c r="J13" s="51"/>
      <c r="K13" s="52"/>
      <c r="L13" s="53" t="s">
        <v>88</v>
      </c>
      <c r="M13" s="48"/>
      <c r="N13" s="49"/>
      <c r="O13" s="54">
        <f t="shared" si="0"/>
        <v>0</v>
      </c>
      <c r="P13" s="28"/>
      <c r="Q13" s="28"/>
      <c r="R13" s="28"/>
    </row>
    <row r="14" spans="1:18" s="3" customFormat="1" ht="17" hidden="1">
      <c r="A14" s="25"/>
      <c r="B14" s="25"/>
      <c r="C14" s="26" t="s">
        <v>37</v>
      </c>
      <c r="D14" s="27" t="s">
        <v>2152</v>
      </c>
      <c r="E14" s="28" t="s">
        <v>2153</v>
      </c>
      <c r="F14" s="29" t="s">
        <v>2157</v>
      </c>
      <c r="G14" s="28"/>
      <c r="H14" s="28"/>
      <c r="I14" s="26"/>
      <c r="J14" s="51"/>
      <c r="K14" s="52"/>
      <c r="L14" s="53" t="s">
        <v>88</v>
      </c>
      <c r="M14" s="48"/>
      <c r="N14" s="49"/>
      <c r="O14" s="54">
        <f t="shared" si="0"/>
        <v>0</v>
      </c>
      <c r="P14" s="28"/>
      <c r="Q14" s="28"/>
      <c r="R14" s="28"/>
    </row>
    <row r="15" spans="1:18" ht="17" hidden="1">
      <c r="A15" s="18"/>
      <c r="B15" s="18"/>
      <c r="C15" s="30" t="s">
        <v>30</v>
      </c>
      <c r="D15" s="31" t="s">
        <v>2158</v>
      </c>
      <c r="E15" s="32" t="s">
        <v>2159</v>
      </c>
      <c r="F15" s="33" t="s">
        <v>2160</v>
      </c>
      <c r="G15" s="20"/>
      <c r="H15" s="22"/>
      <c r="I15" s="44"/>
      <c r="J15" s="45"/>
      <c r="K15" s="46"/>
      <c r="L15" s="47" t="s">
        <v>88</v>
      </c>
      <c r="M15" s="48"/>
      <c r="N15" s="49"/>
      <c r="O15" s="50">
        <f t="shared" si="0"/>
        <v>0</v>
      </c>
      <c r="P15" s="22"/>
      <c r="Q15" s="22"/>
      <c r="R15" s="20"/>
    </row>
    <row r="16" spans="1:18" ht="17" hidden="1">
      <c r="A16" s="18"/>
      <c r="B16" s="18"/>
      <c r="C16" s="30" t="s">
        <v>30</v>
      </c>
      <c r="D16" s="31" t="s">
        <v>2158</v>
      </c>
      <c r="E16" s="32" t="s">
        <v>2159</v>
      </c>
      <c r="F16" s="33" t="s">
        <v>2161</v>
      </c>
      <c r="G16" s="20"/>
      <c r="H16" s="22"/>
      <c r="I16" s="44"/>
      <c r="J16" s="45"/>
      <c r="K16" s="46"/>
      <c r="L16" s="47" t="s">
        <v>88</v>
      </c>
      <c r="M16" s="48"/>
      <c r="N16" s="49"/>
      <c r="O16" s="50">
        <f t="shared" si="0"/>
        <v>0</v>
      </c>
      <c r="P16" s="22"/>
      <c r="Q16" s="22"/>
      <c r="R16" s="20"/>
    </row>
    <row r="17" spans="1:18" ht="17" hidden="1">
      <c r="A17" s="18"/>
      <c r="B17" s="18"/>
      <c r="C17" s="30" t="s">
        <v>30</v>
      </c>
      <c r="D17" s="31" t="s">
        <v>2158</v>
      </c>
      <c r="E17" s="32" t="s">
        <v>2159</v>
      </c>
      <c r="F17" s="33" t="s">
        <v>2162</v>
      </c>
      <c r="G17" s="20"/>
      <c r="H17" s="22"/>
      <c r="I17" s="44"/>
      <c r="J17" s="45"/>
      <c r="K17" s="46"/>
      <c r="L17" s="47" t="s">
        <v>88</v>
      </c>
      <c r="M17" s="48"/>
      <c r="N17" s="49"/>
      <c r="O17" s="50">
        <f t="shared" si="0"/>
        <v>0</v>
      </c>
      <c r="P17" s="22"/>
      <c r="Q17" s="22"/>
      <c r="R17" s="20"/>
    </row>
    <row r="18" spans="1:18" ht="17" hidden="1">
      <c r="A18" s="18"/>
      <c r="B18" s="18"/>
      <c r="C18" s="19" t="s">
        <v>37</v>
      </c>
      <c r="D18" s="24" t="s">
        <v>2152</v>
      </c>
      <c r="E18" s="20" t="s">
        <v>2163</v>
      </c>
      <c r="F18" s="21" t="s">
        <v>2164</v>
      </c>
      <c r="G18" s="20"/>
      <c r="H18" s="22"/>
      <c r="I18" s="44"/>
      <c r="J18" s="45"/>
      <c r="K18" s="46"/>
      <c r="L18" s="47" t="s">
        <v>88</v>
      </c>
      <c r="M18" s="48"/>
      <c r="N18" s="49"/>
      <c r="O18" s="50">
        <f t="shared" si="0"/>
        <v>0</v>
      </c>
      <c r="P18" s="22"/>
      <c r="Q18" s="22"/>
      <c r="R18" s="20"/>
    </row>
    <row r="19" spans="1:18" ht="17" hidden="1">
      <c r="A19" s="18"/>
      <c r="B19" s="18"/>
      <c r="C19" s="19" t="s">
        <v>37</v>
      </c>
      <c r="D19" s="24" t="s">
        <v>2152</v>
      </c>
      <c r="E19" s="20" t="s">
        <v>2163</v>
      </c>
      <c r="F19" s="21" t="s">
        <v>2165</v>
      </c>
      <c r="G19" s="20"/>
      <c r="H19" s="22"/>
      <c r="I19" s="44"/>
      <c r="J19" s="45"/>
      <c r="K19" s="46"/>
      <c r="L19" s="47" t="s">
        <v>88</v>
      </c>
      <c r="M19" s="48"/>
      <c r="N19" s="49"/>
      <c r="O19" s="50">
        <f t="shared" si="0"/>
        <v>0</v>
      </c>
      <c r="P19" s="22"/>
      <c r="Q19" s="22"/>
      <c r="R19" s="20"/>
    </row>
    <row r="20" spans="1:18" ht="17" hidden="1">
      <c r="A20" s="18"/>
      <c r="B20" s="18"/>
      <c r="C20" s="19" t="s">
        <v>37</v>
      </c>
      <c r="D20" s="24" t="s">
        <v>2152</v>
      </c>
      <c r="E20" s="20" t="s">
        <v>2163</v>
      </c>
      <c r="F20" s="21" t="s">
        <v>2166</v>
      </c>
      <c r="G20" s="20"/>
      <c r="H20" s="22"/>
      <c r="I20" s="44"/>
      <c r="J20" s="45"/>
      <c r="K20" s="46"/>
      <c r="L20" s="47" t="s">
        <v>88</v>
      </c>
      <c r="M20" s="48"/>
      <c r="N20" s="49"/>
      <c r="O20" s="50">
        <f t="shared" si="0"/>
        <v>0</v>
      </c>
      <c r="P20" s="22"/>
      <c r="Q20" s="22"/>
      <c r="R20" s="20"/>
    </row>
    <row r="21" spans="1:18" ht="17" hidden="1">
      <c r="A21" s="18"/>
      <c r="B21" s="18"/>
      <c r="C21" s="19" t="s">
        <v>37</v>
      </c>
      <c r="D21" s="24" t="s">
        <v>2152</v>
      </c>
      <c r="E21" s="20" t="s">
        <v>2163</v>
      </c>
      <c r="F21" s="21" t="s">
        <v>2167</v>
      </c>
      <c r="G21" s="20"/>
      <c r="H21" s="22"/>
      <c r="I21" s="44"/>
      <c r="J21" s="45"/>
      <c r="K21" s="46"/>
      <c r="L21" s="47" t="s">
        <v>88</v>
      </c>
      <c r="M21" s="48"/>
      <c r="N21" s="49"/>
      <c r="O21" s="50">
        <f t="shared" si="0"/>
        <v>0</v>
      </c>
      <c r="P21" s="22"/>
      <c r="Q21" s="22"/>
      <c r="R21" s="20"/>
    </row>
    <row r="22" spans="1:18" ht="17" hidden="1">
      <c r="A22" s="18"/>
      <c r="B22" s="18"/>
      <c r="C22" s="19" t="s">
        <v>37</v>
      </c>
      <c r="D22" s="24" t="s">
        <v>2152</v>
      </c>
      <c r="E22" s="20" t="s">
        <v>2168</v>
      </c>
      <c r="F22" s="21" t="s">
        <v>2169</v>
      </c>
      <c r="G22" s="20"/>
      <c r="H22" s="22"/>
      <c r="I22" s="44"/>
      <c r="J22" s="45"/>
      <c r="K22" s="46"/>
      <c r="L22" s="47" t="s">
        <v>88</v>
      </c>
      <c r="M22" s="48"/>
      <c r="N22" s="49"/>
      <c r="O22" s="50">
        <f t="shared" si="0"/>
        <v>0</v>
      </c>
      <c r="P22" s="22"/>
      <c r="Q22" s="22"/>
      <c r="R22" s="20"/>
    </row>
    <row r="23" spans="1:18" ht="17" hidden="1">
      <c r="A23" s="18"/>
      <c r="B23" s="18"/>
      <c r="C23" s="19" t="s">
        <v>37</v>
      </c>
      <c r="D23" s="24" t="s">
        <v>2152</v>
      </c>
      <c r="E23" s="20" t="s">
        <v>2168</v>
      </c>
      <c r="F23" s="21" t="s">
        <v>2170</v>
      </c>
      <c r="G23" s="20"/>
      <c r="H23" s="22"/>
      <c r="I23" s="44"/>
      <c r="J23" s="45"/>
      <c r="K23" s="46"/>
      <c r="L23" s="47" t="s">
        <v>88</v>
      </c>
      <c r="M23" s="48"/>
      <c r="N23" s="49"/>
      <c r="O23" s="50">
        <f t="shared" si="0"/>
        <v>0</v>
      </c>
      <c r="P23" s="22"/>
      <c r="Q23" s="22"/>
      <c r="R23" s="20"/>
    </row>
    <row r="24" spans="1:18" ht="17" hidden="1">
      <c r="A24" s="18"/>
      <c r="B24" s="18"/>
      <c r="C24" s="19" t="s">
        <v>37</v>
      </c>
      <c r="D24" s="24" t="s">
        <v>2171</v>
      </c>
      <c r="E24" s="20" t="s">
        <v>2172</v>
      </c>
      <c r="F24" s="21" t="s">
        <v>2173</v>
      </c>
      <c r="G24" s="20"/>
      <c r="H24" s="22"/>
      <c r="I24" s="44"/>
      <c r="J24" s="45"/>
      <c r="K24" s="46"/>
      <c r="L24" s="47" t="s">
        <v>88</v>
      </c>
      <c r="M24" s="48"/>
      <c r="N24" s="49"/>
      <c r="O24" s="50">
        <f t="shared" si="0"/>
        <v>0</v>
      </c>
      <c r="P24" s="22"/>
      <c r="Q24" s="22"/>
      <c r="R24" s="20"/>
    </row>
    <row r="25" spans="1:18" ht="17" hidden="1">
      <c r="A25" s="18"/>
      <c r="B25" s="18"/>
      <c r="C25" s="19" t="s">
        <v>37</v>
      </c>
      <c r="D25" s="24" t="s">
        <v>2171</v>
      </c>
      <c r="E25" s="20" t="s">
        <v>2172</v>
      </c>
      <c r="F25" s="21" t="s">
        <v>2174</v>
      </c>
      <c r="G25" s="20"/>
      <c r="H25" s="22"/>
      <c r="I25" s="44"/>
      <c r="J25" s="45"/>
      <c r="K25" s="46"/>
      <c r="L25" s="47" t="s">
        <v>88</v>
      </c>
      <c r="M25" s="48"/>
      <c r="N25" s="49"/>
      <c r="O25" s="50">
        <f t="shared" si="0"/>
        <v>0</v>
      </c>
      <c r="P25" s="22"/>
      <c r="Q25" s="22"/>
      <c r="R25" s="20"/>
    </row>
    <row r="26" spans="1:18" ht="17" hidden="1">
      <c r="A26" s="18"/>
      <c r="B26" s="18"/>
      <c r="C26" s="19" t="s">
        <v>37</v>
      </c>
      <c r="D26" s="24" t="s">
        <v>2171</v>
      </c>
      <c r="E26" s="20" t="s">
        <v>2175</v>
      </c>
      <c r="F26" s="20" t="s">
        <v>2175</v>
      </c>
      <c r="G26" s="20"/>
      <c r="H26" s="22"/>
      <c r="I26" s="44"/>
      <c r="J26" s="45"/>
      <c r="K26" s="46"/>
      <c r="L26" s="47" t="s">
        <v>88</v>
      </c>
      <c r="M26" s="48"/>
      <c r="N26" s="49"/>
      <c r="O26" s="50">
        <f t="shared" si="0"/>
        <v>0</v>
      </c>
      <c r="P26" s="22"/>
      <c r="Q26" s="22"/>
      <c r="R26" s="20"/>
    </row>
    <row r="27" spans="1:18" ht="17" hidden="1">
      <c r="A27" s="18"/>
      <c r="B27" s="18"/>
      <c r="C27" s="19" t="s">
        <v>37</v>
      </c>
      <c r="D27" s="24" t="s">
        <v>2171</v>
      </c>
      <c r="E27" s="20" t="s">
        <v>2175</v>
      </c>
      <c r="F27" s="28" t="s">
        <v>124</v>
      </c>
      <c r="G27" s="20"/>
      <c r="H27" s="22"/>
      <c r="I27" s="44"/>
      <c r="J27" s="45"/>
      <c r="K27" s="46"/>
      <c r="L27" s="47" t="s">
        <v>88</v>
      </c>
      <c r="M27" s="48"/>
      <c r="N27" s="49"/>
      <c r="O27" s="50">
        <f t="shared" si="0"/>
        <v>0</v>
      </c>
      <c r="P27" s="22"/>
      <c r="Q27" s="22"/>
      <c r="R27" s="20"/>
    </row>
    <row r="28" spans="1:18" ht="17" hidden="1">
      <c r="A28" s="18"/>
      <c r="B28" s="18"/>
      <c r="C28" s="19" t="s">
        <v>37</v>
      </c>
      <c r="D28" s="24" t="s">
        <v>124</v>
      </c>
      <c r="E28" s="20" t="s">
        <v>124</v>
      </c>
      <c r="F28" s="28" t="s">
        <v>124</v>
      </c>
      <c r="G28" s="20"/>
      <c r="H28" s="22"/>
      <c r="I28" s="44"/>
      <c r="J28" s="45"/>
      <c r="K28" s="46"/>
      <c r="L28" s="47" t="s">
        <v>88</v>
      </c>
      <c r="M28" s="48"/>
      <c r="N28" s="49"/>
      <c r="O28" s="50">
        <f t="shared" si="0"/>
        <v>0</v>
      </c>
      <c r="P28" s="22"/>
      <c r="Q28" s="22"/>
      <c r="R28" s="20"/>
    </row>
    <row r="29" spans="1:18" hidden="1">
      <c r="A29" s="18"/>
      <c r="B29" s="18"/>
      <c r="C29" s="19"/>
      <c r="D29" s="24"/>
      <c r="E29" s="20"/>
      <c r="F29" s="28"/>
      <c r="G29" s="20"/>
      <c r="H29" s="22"/>
      <c r="I29" s="44"/>
      <c r="J29" s="45"/>
      <c r="K29" s="46"/>
      <c r="L29" s="47"/>
      <c r="M29" s="55"/>
      <c r="N29" s="47"/>
      <c r="O29" s="50">
        <f t="shared" si="0"/>
        <v>0</v>
      </c>
      <c r="P29" s="22"/>
      <c r="Q29" s="22"/>
      <c r="R29" s="20"/>
    </row>
    <row r="30" spans="1:18" hidden="1">
      <c r="A30" s="18"/>
      <c r="B30" s="18"/>
      <c r="C30" s="19"/>
      <c r="D30" s="24"/>
      <c r="E30" s="20"/>
      <c r="F30" s="28"/>
      <c r="G30" s="20"/>
      <c r="H30" s="22"/>
      <c r="I30" s="44"/>
      <c r="J30" s="45"/>
      <c r="K30" s="46"/>
      <c r="L30" s="47"/>
      <c r="M30" s="55"/>
      <c r="N30" s="47"/>
      <c r="O30" s="50">
        <f t="shared" si="0"/>
        <v>0</v>
      </c>
      <c r="P30" s="22"/>
      <c r="Q30" s="22"/>
      <c r="R30" s="20"/>
    </row>
    <row r="31" spans="1:18" hidden="1">
      <c r="A31" s="18"/>
      <c r="B31" s="18"/>
      <c r="C31" s="19"/>
      <c r="D31" s="24"/>
      <c r="E31" s="20"/>
      <c r="F31" s="28"/>
      <c r="G31" s="20"/>
      <c r="H31" s="22"/>
      <c r="I31" s="44"/>
      <c r="J31" s="45"/>
      <c r="K31" s="46"/>
      <c r="L31" s="47"/>
      <c r="M31" s="55"/>
      <c r="N31" s="47"/>
      <c r="O31" s="50">
        <f t="shared" si="0"/>
        <v>0</v>
      </c>
      <c r="P31" s="22"/>
      <c r="Q31" s="22"/>
      <c r="R31" s="20"/>
    </row>
    <row r="32" spans="1:18" hidden="1">
      <c r="A32" s="18"/>
      <c r="B32" s="18"/>
      <c r="C32" s="19"/>
      <c r="D32" s="24"/>
      <c r="E32" s="20"/>
      <c r="F32" s="28"/>
      <c r="G32" s="20"/>
      <c r="H32" s="22"/>
      <c r="I32" s="44"/>
      <c r="J32" s="45"/>
      <c r="K32" s="46"/>
      <c r="L32" s="47"/>
      <c r="M32" s="55"/>
      <c r="N32" s="47"/>
      <c r="O32" s="50">
        <f t="shared" si="0"/>
        <v>0</v>
      </c>
      <c r="P32" s="22"/>
      <c r="Q32" s="22"/>
      <c r="R32" s="20"/>
    </row>
    <row r="33" spans="1:18" hidden="1">
      <c r="A33" s="18"/>
      <c r="B33" s="18"/>
      <c r="C33" s="19"/>
      <c r="D33" s="24"/>
      <c r="E33" s="20"/>
      <c r="F33" s="28"/>
      <c r="G33" s="20"/>
      <c r="H33" s="22"/>
      <c r="I33" s="44"/>
      <c r="J33" s="45"/>
      <c r="K33" s="46"/>
      <c r="L33" s="47"/>
      <c r="M33" s="55"/>
      <c r="N33" s="47"/>
      <c r="O33" s="50">
        <f t="shared" si="0"/>
        <v>0</v>
      </c>
      <c r="P33" s="22"/>
      <c r="Q33" s="22"/>
      <c r="R33" s="20"/>
    </row>
    <row r="34" spans="1:18" hidden="1">
      <c r="A34" s="18"/>
      <c r="B34" s="18"/>
      <c r="C34" s="19"/>
      <c r="D34" s="24"/>
      <c r="E34" s="20"/>
      <c r="F34" s="28"/>
      <c r="G34" s="20"/>
      <c r="H34" s="22"/>
      <c r="I34" s="44"/>
      <c r="J34" s="45"/>
      <c r="K34" s="46"/>
      <c r="L34" s="47"/>
      <c r="M34" s="55"/>
      <c r="N34" s="47"/>
      <c r="O34" s="50">
        <f t="shared" si="0"/>
        <v>0</v>
      </c>
      <c r="P34" s="22"/>
      <c r="Q34" s="22"/>
      <c r="R34" s="20"/>
    </row>
    <row r="35" spans="1:18" hidden="1">
      <c r="A35" s="18"/>
      <c r="B35" s="18"/>
      <c r="C35" s="19"/>
      <c r="D35" s="24"/>
      <c r="E35" s="20"/>
      <c r="F35" s="28"/>
      <c r="G35" s="20"/>
      <c r="H35" s="22"/>
      <c r="I35" s="44"/>
      <c r="J35" s="45"/>
      <c r="K35" s="46"/>
      <c r="L35" s="47"/>
      <c r="M35" s="55"/>
      <c r="N35" s="47"/>
      <c r="O35" s="50">
        <f t="shared" si="0"/>
        <v>0</v>
      </c>
      <c r="P35" s="22"/>
      <c r="Q35" s="22"/>
      <c r="R35" s="20"/>
    </row>
    <row r="36" spans="1:18" hidden="1">
      <c r="A36" s="18"/>
      <c r="B36" s="18"/>
      <c r="C36" s="19"/>
      <c r="D36" s="24"/>
      <c r="E36" s="20"/>
      <c r="F36" s="28"/>
      <c r="G36" s="20"/>
      <c r="H36" s="22"/>
      <c r="I36" s="44"/>
      <c r="J36" s="45"/>
      <c r="K36" s="46"/>
      <c r="L36" s="47"/>
      <c r="M36" s="55"/>
      <c r="N36" s="47"/>
      <c r="O36" s="50">
        <f t="shared" si="0"/>
        <v>0</v>
      </c>
      <c r="P36" s="22"/>
      <c r="Q36" s="22"/>
      <c r="R36" s="20"/>
    </row>
    <row r="37" spans="1:18" hidden="1">
      <c r="A37" s="23"/>
      <c r="B37" s="23"/>
      <c r="C37" s="34"/>
      <c r="D37" s="24"/>
      <c r="E37" s="24"/>
      <c r="F37" s="34"/>
      <c r="G37" s="20"/>
      <c r="H37" s="20"/>
      <c r="I37" s="19"/>
      <c r="J37" s="56"/>
      <c r="K37" s="57"/>
      <c r="L37" s="47"/>
      <c r="M37" s="46"/>
      <c r="N37" s="58"/>
      <c r="O37" s="50">
        <f t="shared" si="0"/>
        <v>0</v>
      </c>
      <c r="P37" s="20"/>
      <c r="Q37" s="20"/>
      <c r="R37" s="20"/>
    </row>
    <row r="38" spans="1:18" hidden="1">
      <c r="A38" s="23"/>
      <c r="B38" s="23"/>
      <c r="C38" s="34"/>
      <c r="D38" s="24"/>
      <c r="E38" s="24"/>
      <c r="F38" s="34"/>
      <c r="G38" s="20"/>
      <c r="H38" s="20"/>
      <c r="I38" s="19"/>
      <c r="J38" s="56"/>
      <c r="K38" s="57"/>
      <c r="L38" s="47"/>
      <c r="M38" s="46"/>
      <c r="N38" s="58"/>
      <c r="O38" s="50">
        <f t="shared" si="0"/>
        <v>0</v>
      </c>
      <c r="P38" s="20"/>
      <c r="Q38" s="20"/>
      <c r="R38" s="20"/>
    </row>
    <row r="39" spans="1:18" hidden="1">
      <c r="A39" s="23"/>
      <c r="B39" s="23"/>
      <c r="C39" s="34"/>
      <c r="D39" s="24"/>
      <c r="E39" s="24"/>
      <c r="F39" s="34"/>
      <c r="G39" s="20"/>
      <c r="H39" s="20"/>
      <c r="I39" s="19"/>
      <c r="J39" s="56"/>
      <c r="K39" s="57"/>
      <c r="L39" s="47"/>
      <c r="M39" s="46"/>
      <c r="N39" s="58"/>
      <c r="O39" s="50">
        <f t="shared" si="0"/>
        <v>0</v>
      </c>
      <c r="P39" s="20"/>
      <c r="Q39" s="20"/>
      <c r="R39" s="20"/>
    </row>
    <row r="40" spans="1:18" hidden="1">
      <c r="A40" s="23"/>
      <c r="B40" s="23"/>
      <c r="C40" s="34"/>
      <c r="D40" s="24"/>
      <c r="E40" s="24"/>
      <c r="F40" s="34"/>
      <c r="G40" s="20"/>
      <c r="H40" s="20"/>
      <c r="I40" s="19"/>
      <c r="J40" s="56"/>
      <c r="K40" s="57"/>
      <c r="L40" s="47"/>
      <c r="M40" s="46"/>
      <c r="N40" s="58"/>
      <c r="O40" s="50">
        <f t="shared" si="0"/>
        <v>0</v>
      </c>
      <c r="P40" s="20"/>
      <c r="Q40" s="20"/>
      <c r="R40" s="20"/>
    </row>
    <row r="41" spans="1:18" hidden="1">
      <c r="A41" s="23"/>
      <c r="B41" s="23"/>
      <c r="C41" s="34"/>
      <c r="D41" s="24"/>
      <c r="E41" s="24"/>
      <c r="F41" s="34"/>
      <c r="G41" s="20"/>
      <c r="H41" s="20"/>
      <c r="I41" s="19"/>
      <c r="J41" s="56"/>
      <c r="K41" s="57"/>
      <c r="L41" s="47"/>
      <c r="M41" s="46"/>
      <c r="N41" s="58"/>
      <c r="O41" s="50">
        <f t="shared" si="0"/>
        <v>0</v>
      </c>
      <c r="P41" s="20"/>
      <c r="Q41" s="20"/>
      <c r="R41" s="20"/>
    </row>
    <row r="42" spans="1:18" hidden="1">
      <c r="A42" s="23"/>
      <c r="B42" s="23"/>
      <c r="C42" s="34"/>
      <c r="D42" s="24"/>
      <c r="E42" s="24"/>
      <c r="F42" s="34"/>
      <c r="G42" s="20"/>
      <c r="H42" s="20"/>
      <c r="I42" s="19"/>
      <c r="J42" s="56"/>
      <c r="K42" s="57"/>
      <c r="L42" s="47"/>
      <c r="M42" s="46"/>
      <c r="N42" s="58"/>
      <c r="O42" s="50">
        <f t="shared" si="0"/>
        <v>0</v>
      </c>
      <c r="P42" s="20"/>
      <c r="Q42" s="20"/>
      <c r="R42" s="20"/>
    </row>
    <row r="43" spans="1:18" hidden="1">
      <c r="A43" s="23"/>
      <c r="B43" s="23"/>
      <c r="C43" s="34"/>
      <c r="D43" s="24"/>
      <c r="E43" s="24"/>
      <c r="F43" s="34"/>
      <c r="G43" s="20"/>
      <c r="H43" s="20"/>
      <c r="I43" s="19"/>
      <c r="J43" s="56"/>
      <c r="K43" s="57"/>
      <c r="L43" s="47"/>
      <c r="M43" s="46"/>
      <c r="N43" s="58"/>
      <c r="O43" s="50">
        <f t="shared" si="0"/>
        <v>0</v>
      </c>
      <c r="P43" s="20"/>
      <c r="Q43" s="20"/>
      <c r="R43" s="20"/>
    </row>
    <row r="44" spans="1:18" hidden="1">
      <c r="A44" s="23"/>
      <c r="B44" s="23"/>
      <c r="C44" s="34"/>
      <c r="D44" s="24"/>
      <c r="E44" s="24"/>
      <c r="F44" s="34"/>
      <c r="G44" s="20"/>
      <c r="H44" s="20"/>
      <c r="I44" s="19"/>
      <c r="J44" s="56"/>
      <c r="K44" s="57"/>
      <c r="L44" s="47"/>
      <c r="M44" s="46"/>
      <c r="N44" s="58"/>
      <c r="O44" s="50">
        <f t="shared" si="0"/>
        <v>0</v>
      </c>
      <c r="P44" s="20"/>
      <c r="Q44" s="20"/>
      <c r="R44" s="20"/>
    </row>
    <row r="45" spans="1:18" hidden="1">
      <c r="A45" s="23"/>
      <c r="B45" s="23"/>
      <c r="C45" s="34"/>
      <c r="D45" s="24"/>
      <c r="E45" s="24"/>
      <c r="F45" s="34"/>
      <c r="G45" s="20"/>
      <c r="H45" s="20"/>
      <c r="I45" s="19"/>
      <c r="J45" s="56"/>
      <c r="K45" s="57"/>
      <c r="L45" s="47"/>
      <c r="M45" s="46"/>
      <c r="N45" s="58"/>
      <c r="O45" s="50">
        <f t="shared" si="0"/>
        <v>0</v>
      </c>
      <c r="P45" s="20"/>
      <c r="Q45" s="20"/>
      <c r="R45" s="20"/>
    </row>
    <row r="46" spans="1:18" hidden="1">
      <c r="A46" s="23"/>
      <c r="B46" s="23"/>
      <c r="C46" s="34"/>
      <c r="D46" s="24"/>
      <c r="E46" s="24"/>
      <c r="F46" s="34"/>
      <c r="G46" s="20"/>
      <c r="H46" s="20"/>
      <c r="I46" s="19"/>
      <c r="J46" s="56"/>
      <c r="K46" s="57"/>
      <c r="L46" s="47"/>
      <c r="M46" s="46"/>
      <c r="N46" s="58"/>
      <c r="O46" s="50">
        <f t="shared" si="0"/>
        <v>0</v>
      </c>
      <c r="P46" s="20"/>
      <c r="Q46" s="20"/>
      <c r="R46" s="20"/>
    </row>
    <row r="47" spans="1:18" hidden="1">
      <c r="A47" s="23"/>
      <c r="B47" s="23"/>
      <c r="C47" s="34"/>
      <c r="D47" s="24"/>
      <c r="E47" s="24"/>
      <c r="F47" s="34"/>
      <c r="G47" s="20"/>
      <c r="H47" s="20"/>
      <c r="I47" s="19"/>
      <c r="J47" s="56"/>
      <c r="K47" s="57"/>
      <c r="L47" s="47"/>
      <c r="M47" s="46"/>
      <c r="N47" s="58"/>
      <c r="O47" s="50">
        <f t="shared" si="0"/>
        <v>0</v>
      </c>
      <c r="P47" s="20"/>
      <c r="Q47" s="20"/>
      <c r="R47" s="20"/>
    </row>
  </sheetData>
  <sheetProtection algorithmName="SHA-512" hashValue="j07vVof4UhMmjHQRrAWrmdPO2wmFC6j6h4JcixH3lOZdUJKGfaHOped2vhIhMdWs/5+KzIOPlDfOOK9KVx1JFw==" saltValue="9GaxFksB4eqyFJqJw214ig==" spinCount="100000" sheet="1" formatCells="0" formatColumns="0" formatRows="0" insertRows="0" deleteRows="0" sort="0" autoFilter="0" pivotTables="0"/>
  <autoFilter ref="A3:R47" xr:uid="{00000000-0009-0000-0000-000008000000}">
    <filterColumn colId="9">
      <customFilters>
        <customFilter operator="notEqual" val=""/>
      </customFilters>
    </filterColumn>
  </autoFilter>
  <mergeCells count="2">
    <mergeCell ref="A2:N2"/>
    <mergeCell ref="P2:Q2"/>
  </mergeCells>
  <phoneticPr fontId="27" type="noConversion"/>
  <dataValidations count="2">
    <dataValidation type="list" allowBlank="1" showInputMessage="1" showErrorMessage="1" sqref="H4:H5 H6:H19 H20:H45" xr:uid="{00000000-0002-0000-0800-000000000000}">
      <formula1>"购买,租赁"</formula1>
    </dataValidation>
    <dataValidation type="list" allowBlank="1" showInputMessage="1" showErrorMessage="1" sqref="P6:Q22 P4:Q5 P23:Q45" xr:uid="{00000000-0002-0000-0800-000001000000}">
      <formula1>"是,否"</formula1>
    </dataValidation>
  </dataValidations>
  <pageMargins left="0.7" right="0.7" top="0.75" bottom="0.75" header="0.3" footer="0.3"/>
  <pageSetup paperSize="9" scale="43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6" master=""/>
  <rangeList sheetStid="10" master="">
    <arrUserId title="Range2_2" rangeCreator="" othersAccessPermission="edit"/>
    <arrUserId title="Range1_2" rangeCreator="" othersAccessPermission="edit"/>
  </rangeList>
  <rangeList sheetStid="4" master=""/>
  <rangeList sheetStid="5" master=""/>
  <rangeList sheetStid="18" master=""/>
  <rangeList sheetStid="11" master=""/>
  <rangeList sheetStid="12" master=""/>
  <rangeList sheetStid="13" master=""/>
  <rangeList sheetStid="14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3</vt:i4>
      </vt:variant>
    </vt:vector>
  </HeadingPairs>
  <TitlesOfParts>
    <vt:vector size="12" baseType="lpstr">
      <vt:lpstr>报价汇总及使用说明</vt:lpstr>
      <vt:lpstr>策划服务</vt:lpstr>
      <vt:lpstr>场地搭建</vt:lpstr>
      <vt:lpstr>设备租赁</vt:lpstr>
      <vt:lpstr>直播导摄</vt:lpstr>
      <vt:lpstr>设计制作</vt:lpstr>
      <vt:lpstr>第三方人员及服务</vt:lpstr>
      <vt:lpstr>差旅及接待</vt:lpstr>
      <vt:lpstr>场地费用</vt:lpstr>
      <vt:lpstr>报价汇总及使用说明!Print_Area</vt:lpstr>
      <vt:lpstr>策划服务!Print_Area</vt:lpstr>
      <vt:lpstr>设备租赁!Print_Area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</dc:creator>
  <cp:lastModifiedBy>zhangrongrong@cct.cn</cp:lastModifiedBy>
  <cp:lastPrinted>2023-10-25T23:04:00Z</cp:lastPrinted>
  <dcterms:created xsi:type="dcterms:W3CDTF">2006-09-17T16:00:00Z</dcterms:created>
  <dcterms:modified xsi:type="dcterms:W3CDTF">2023-11-27T09:04:36Z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9940392FB3B44DCCA4C996CB28F96AE7_13</vt:lpwstr>
  </property>
  <property fmtid="{D5CDD505-2E9C-101B-9397-08002B2CF9AE}" pid="3" name="KSOProductBuildVer">
    <vt:lpwstr>2052-12.1.0.15990</vt:lpwstr>
  </property>
</Properties>
</file>